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ESHNA\Downloads\EXCEL\FINAL ASSIGNMENT OF DATA SC SALARY\"/>
    </mc:Choice>
  </mc:AlternateContent>
  <xr:revisionPtr revIDLastSave="0" documentId="13_ncr:1_{DDDB9C1B-B513-4D87-A3A3-8CCB498E4CA0}" xr6:coauthVersionLast="47" xr6:coauthVersionMax="47" xr10:uidLastSave="{00000000-0000-0000-0000-000000000000}"/>
  <bookViews>
    <workbookView xWindow="-108" yWindow="-108" windowWidth="23256" windowHeight="12456" activeTab="9" xr2:uid="{00000000-000D-0000-FFFF-FFFF00000000}"/>
  </bookViews>
  <sheets>
    <sheet name="DATA" sheetId="1" r:id="rId1"/>
    <sheet name="Q1" sheetId="2" r:id="rId2"/>
    <sheet name="Q5" sheetId="7" r:id="rId3"/>
    <sheet name="Q3" sheetId="5" r:id="rId4"/>
    <sheet name="Q2" sheetId="3" r:id="rId5"/>
    <sheet name="Q4" sheetId="6" r:id="rId6"/>
    <sheet name="Q6" sheetId="8" r:id="rId7"/>
    <sheet name="Q7" sheetId="11" r:id="rId8"/>
    <sheet name="Q8" sheetId="13" r:id="rId9"/>
    <sheet name="DASHBOARD" sheetId="14" r:id="rId10"/>
  </sheets>
  <definedNames>
    <definedName name="_xlnm._FilterDatabase" localSheetId="0" hidden="1">DATA!$A$1:$N$743</definedName>
    <definedName name="_xlnm._FilterDatabase" localSheetId="3" hidden="1">'Q3'!#REF!</definedName>
    <definedName name="Slicer_Rating1">#N/A</definedName>
    <definedName name="Slicer_Size1">#N/A</definedName>
    <definedName name="Slicer_Type_of_ownership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70" i="5" l="1"/>
  <c r="B769" i="5"/>
  <c r="B768" i="5"/>
  <c r="B767" i="5"/>
  <c r="B766" i="5"/>
  <c r="B765" i="5"/>
  <c r="B764" i="5"/>
  <c r="B763" i="5"/>
  <c r="B762" i="5"/>
  <c r="B761" i="5"/>
  <c r="B760" i="5"/>
  <c r="B758" i="5"/>
  <c r="B757" i="5"/>
  <c r="B756" i="5"/>
  <c r="B755" i="5"/>
  <c r="B838" i="3"/>
  <c r="B824" i="3"/>
  <c r="B807" i="3"/>
  <c r="B791" i="3"/>
  <c r="B778" i="3"/>
  <c r="B763" i="3"/>
  <c r="B751" i="3"/>
  <c r="B759" i="5"/>
  <c r="B754" i="5"/>
</calcChain>
</file>

<file path=xl/sharedStrings.xml><?xml version="1.0" encoding="utf-8"?>
<sst xmlns="http://schemas.openxmlformats.org/spreadsheetml/2006/main" count="20408" uniqueCount="1977">
  <si>
    <t>Row Labels</t>
  </si>
  <si>
    <t>Count of Job Title</t>
  </si>
  <si>
    <t>CA</t>
  </si>
  <si>
    <t>MA</t>
  </si>
  <si>
    <t>NY</t>
  </si>
  <si>
    <t>VA</t>
  </si>
  <si>
    <t>IL</t>
  </si>
  <si>
    <t>MD</t>
  </si>
  <si>
    <t>PA</t>
  </si>
  <si>
    <t>TX</t>
  </si>
  <si>
    <t>WA</t>
  </si>
  <si>
    <t>NC</t>
  </si>
  <si>
    <t>NJ</t>
  </si>
  <si>
    <t>FL</t>
  </si>
  <si>
    <t>OH</t>
  </si>
  <si>
    <t>TN</t>
  </si>
  <si>
    <t>CO</t>
  </si>
  <si>
    <t>DC</t>
  </si>
  <si>
    <t>UT</t>
  </si>
  <si>
    <t>IN</t>
  </si>
  <si>
    <t>WI</t>
  </si>
  <si>
    <t>MO</t>
  </si>
  <si>
    <t>AZ</t>
  </si>
  <si>
    <t>AL</t>
  </si>
  <si>
    <t>DE</t>
  </si>
  <si>
    <t>GA</t>
  </si>
  <si>
    <t>KY</t>
  </si>
  <si>
    <t>MI</t>
  </si>
  <si>
    <t>CT</t>
  </si>
  <si>
    <t>IA</t>
  </si>
  <si>
    <t>NE</t>
  </si>
  <si>
    <t>OR</t>
  </si>
  <si>
    <t>LA</t>
  </si>
  <si>
    <t>NM</t>
  </si>
  <si>
    <t>KS</t>
  </si>
  <si>
    <t>MN</t>
  </si>
  <si>
    <t>ID</t>
  </si>
  <si>
    <t>SC</t>
  </si>
  <si>
    <t>RI</t>
  </si>
  <si>
    <t>Grand Total</t>
  </si>
  <si>
    <t>index</t>
  </si>
  <si>
    <t>Job Title</t>
  </si>
  <si>
    <t>Salary Estimate</t>
  </si>
  <si>
    <t>Job Description</t>
  </si>
  <si>
    <t>Rating</t>
  </si>
  <si>
    <t>Company Name</t>
  </si>
  <si>
    <t>Location</t>
  </si>
  <si>
    <t>Headquarters</t>
  </si>
  <si>
    <t>Size</t>
  </si>
  <si>
    <t>Founded</t>
  </si>
  <si>
    <t>Type of ownership</t>
  </si>
  <si>
    <t>Industry</t>
  </si>
  <si>
    <t>Sector</t>
  </si>
  <si>
    <t>Revenue</t>
  </si>
  <si>
    <t>Hourly</t>
  </si>
  <si>
    <t>Employer provided</t>
  </si>
  <si>
    <t>Avg Salary(K)</t>
  </si>
  <si>
    <t>Job Location</t>
  </si>
  <si>
    <t>Age</t>
  </si>
  <si>
    <t>Python</t>
  </si>
  <si>
    <t>spark</t>
  </si>
  <si>
    <t>aws</t>
  </si>
  <si>
    <t>excel</t>
  </si>
  <si>
    <t>sql</t>
  </si>
  <si>
    <t>sas</t>
  </si>
  <si>
    <t>keras</t>
  </si>
  <si>
    <t>pytorch</t>
  </si>
  <si>
    <t>scikit</t>
  </si>
  <si>
    <t>tensor</t>
  </si>
  <si>
    <t>hadoop</t>
  </si>
  <si>
    <t>tableau</t>
  </si>
  <si>
    <t>bi</t>
  </si>
  <si>
    <t>flink</t>
  </si>
  <si>
    <t>mongo</t>
  </si>
  <si>
    <t>google_an</t>
  </si>
  <si>
    <t>Degree</t>
  </si>
  <si>
    <t>Data Scientist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</si>
  <si>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</si>
  <si>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Albuquerque, NM</t>
  </si>
  <si>
    <t>Goleta, CA</t>
  </si>
  <si>
    <t xml:space="preserve">501 - 1000 </t>
  </si>
  <si>
    <t>Aerospace &amp; Defense</t>
  </si>
  <si>
    <t>$50 to $100 million (USD)</t>
  </si>
  <si>
    <t>Tecolote Research</t>
  </si>
  <si>
    <t>na</t>
  </si>
  <si>
    <t>M</t>
  </si>
  <si>
    <t>Healthcare Data Scientist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</si>
  <si>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</si>
  <si>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Linthicum, MD</t>
  </si>
  <si>
    <t>Baltimore, MD</t>
  </si>
  <si>
    <t xml:space="preserve">10000+ </t>
  </si>
  <si>
    <t>Other Organization</t>
  </si>
  <si>
    <t>Health Care Services &amp; Hospitals</t>
  </si>
  <si>
    <t>Health Care</t>
  </si>
  <si>
    <t>$2 to $5 billion (USD)</t>
  </si>
  <si>
    <t>University of Maryland Medical System</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</si>
  <si>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</si>
  <si>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Clearwater, FL</t>
  </si>
  <si>
    <t>Security Services</t>
  </si>
  <si>
    <t>Business Services</t>
  </si>
  <si>
    <t>$100 to $500 million (USD)</t>
  </si>
  <si>
    <t>KnowBe4</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</si>
  <si>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</si>
  <si>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Richland, WA</t>
  </si>
  <si>
    <t xml:space="preserve">1001 - 5000 </t>
  </si>
  <si>
    <t>Government</t>
  </si>
  <si>
    <t>Energy</t>
  </si>
  <si>
    <t>Oil, Gas, Energy &amp; Utilities</t>
  </si>
  <si>
    <t>$500 million to $1 billion (USD)</t>
  </si>
  <si>
    <t>PNNL</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</si>
  <si>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</si>
  <si>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New York, NY</t>
  </si>
  <si>
    <t xml:space="preserve">51 - 200 </t>
  </si>
  <si>
    <t>Advertising &amp; Marketing</t>
  </si>
  <si>
    <t>Unknown / Non-Applicable</t>
  </si>
  <si>
    <t>Affinity Solutions</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</si>
  <si>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</si>
  <si>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Dallas, TX</t>
  </si>
  <si>
    <t xml:space="preserve">201 - 500 </t>
  </si>
  <si>
    <t>Real Estate</t>
  </si>
  <si>
    <t>$1 to $2 billion (USD)</t>
  </si>
  <si>
    <t>CyrusOne</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</si>
  <si>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</si>
  <si>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Banks &amp; Credit Unions</t>
  </si>
  <si>
    <t>Finance</t>
  </si>
  <si>
    <t>ClearOne Advantage</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</si>
  <si>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</si>
  <si>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San Jose, CA</t>
  </si>
  <si>
    <t>Seattle, WA</t>
  </si>
  <si>
    <t>Consulting</t>
  </si>
  <si>
    <t>$25 to $50 million (USD)</t>
  </si>
  <si>
    <t>Logic20/20</t>
  </si>
  <si>
    <t>Research Scientist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</si>
  <si>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</si>
  <si>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NY</t>
  </si>
  <si>
    <t>Hospital</t>
  </si>
  <si>
    <t>Rochester Regional Health</t>
  </si>
  <si>
    <t>P</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</si>
  <si>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</si>
  <si>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Internet</t>
  </si>
  <si>
    <t>Information Technology</t>
  </si>
  <si>
    <t>&lt;intent&gt;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</si>
  <si>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</si>
  <si>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San Francisco, CA</t>
  </si>
  <si>
    <t>Other Retail Stores</t>
  </si>
  <si>
    <t>Retail</t>
  </si>
  <si>
    <t>Wish</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</si>
  <si>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</si>
  <si>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Chantilly, VA</t>
  </si>
  <si>
    <t>Herndon, VA</t>
  </si>
  <si>
    <t xml:space="preserve">5001 - 10000 </t>
  </si>
  <si>
    <t>Research &amp; Development</t>
  </si>
  <si>
    <t>ManTech</t>
  </si>
  <si>
    <t>Staff Data Scientist - Technology</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</si>
  <si>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</si>
  <si>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Plano, TX</t>
  </si>
  <si>
    <t>Bentonville, AR</t>
  </si>
  <si>
    <t>Department, Clothing, &amp; Shoe Stores</t>
  </si>
  <si>
    <t>$10+ billion (USD)</t>
  </si>
  <si>
    <t>Walmart</t>
  </si>
  <si>
    <t>Data Analyst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</si>
  <si>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</si>
  <si>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</si>
  <si>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</si>
  <si>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Cambridge, MA</t>
  </si>
  <si>
    <t>OSAKA, Japan</t>
  </si>
  <si>
    <t>Biotech &amp; Pharmaceuticals</t>
  </si>
  <si>
    <t>Takeda Pharmaceuticals</t>
  </si>
  <si>
    <t>Data Engineer I</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</si>
  <si>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</si>
  <si>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Newark, NJ</t>
  </si>
  <si>
    <t>Subsidiary or Business Segment</t>
  </si>
  <si>
    <t>Motion Picture Production &amp; Distribution</t>
  </si>
  <si>
    <t>Media</t>
  </si>
  <si>
    <t>Audible</t>
  </si>
  <si>
    <t>Scientist I/II, Biology</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</si>
  <si>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</si>
  <si>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$1 to $5 million (USD)</t>
  </si>
  <si>
    <t>Blueprint Medicines</t>
  </si>
  <si>
    <t>Customer Data Scientist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</si>
  <si>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</si>
  <si>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Mountain View, CA</t>
  </si>
  <si>
    <t>Enterprise Software &amp; Network Solutions</t>
  </si>
  <si>
    <t>h2o.ai</t>
  </si>
  <si>
    <t>Data Scientist - Health Data Analytics</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</si>
  <si>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</si>
  <si>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</si>
  <si>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</si>
  <si>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Denver, CO</t>
  </si>
  <si>
    <t>Nonprofit Organization</t>
  </si>
  <si>
    <t>Insurance Carriers</t>
  </si>
  <si>
    <t>Insurance</t>
  </si>
  <si>
    <t>Pinnacol Assurance</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</si>
  <si>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</si>
  <si>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t>
  </si>
  <si>
    <t>Senior Data Scientist / Machine Learning</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</si>
  <si>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</si>
  <si>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Insurance Agencies &amp; Brokerages</t>
  </si>
  <si>
    <t>Health IQ</t>
  </si>
  <si>
    <t>Data Scientist - Quantitative</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</si>
  <si>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</si>
  <si>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Chicago, IL</t>
  </si>
  <si>
    <t>New Plymouth, ID</t>
  </si>
  <si>
    <t>Logistics &amp; Supply Chain</t>
  </si>
  <si>
    <t>Transportation &amp; Logistics</t>
  </si>
  <si>
    <t>Truckstop.com</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</si>
  <si>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</si>
  <si>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Louisville, KY</t>
  </si>
  <si>
    <t>Peachtree City, GA</t>
  </si>
  <si>
    <t>$10 to $25 million (USD)</t>
  </si>
  <si>
    <t>SMC 3</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</si>
  <si>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</si>
  <si>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Mc Lean, VA</t>
  </si>
  <si>
    <t>Novetta</t>
  </si>
  <si>
    <t>Digital Health Data Scientist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</si>
  <si>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</si>
  <si>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</si>
  <si>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</si>
  <si>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Hillsboro, OR</t>
  </si>
  <si>
    <t>First Tech Federal Credit Union</t>
  </si>
  <si>
    <t>Associate Data Analyst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</si>
  <si>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</si>
  <si>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</si>
  <si>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</si>
  <si>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</si>
  <si>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</si>
  <si>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</si>
  <si>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</si>
  <si>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</si>
  <si>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Detroit, MI</t>
  </si>
  <si>
    <t>Amrock</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</si>
  <si>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</si>
  <si>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</si>
  <si>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Basel, Switzerland</t>
  </si>
  <si>
    <t>Novartis</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</si>
  <si>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</si>
  <si>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Sunnyvale, CA</t>
  </si>
  <si>
    <t>Telecommunications Services</t>
  </si>
  <si>
    <t>Telecommunications</t>
  </si>
  <si>
    <t>Juniper Networks</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</si>
  <si>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</si>
  <si>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Ipswich, MA</t>
  </si>
  <si>
    <t>New England Biolabs</t>
  </si>
  <si>
    <t>Web Data Analyst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</si>
  <si>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</si>
  <si>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IT Services</t>
  </si>
  <si>
    <t>Clarity Insights</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</si>
  <si>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</si>
  <si>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Redlands, CA</t>
  </si>
  <si>
    <t>Computer Hardware &amp; Software</t>
  </si>
  <si>
    <t>Esri</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</si>
  <si>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</si>
  <si>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Woburn, MA</t>
  </si>
  <si>
    <t>Systems &amp; Technology Research</t>
  </si>
  <si>
    <t>Senior Data Scientist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</si>
  <si>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</si>
  <si>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Fremont, CA</t>
  </si>
  <si>
    <t>Gottingen, Germany</t>
  </si>
  <si>
    <t>Sartorius</t>
  </si>
  <si>
    <t>Data Engineer</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</si>
  <si>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</si>
  <si>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Long Beach, NY</t>
  </si>
  <si>
    <t>Lancer Insurance</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</si>
  <si>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</si>
  <si>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</si>
  <si>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</si>
  <si>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</si>
  <si>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</si>
  <si>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</si>
  <si>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</si>
  <si>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</si>
  <si>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</si>
  <si>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</si>
  <si>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</si>
  <si>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Allendale, NJ</t>
  </si>
  <si>
    <t>Shelton, CT</t>
  </si>
  <si>
    <t>Consumer Products Manufacturing</t>
  </si>
  <si>
    <t>Manufacturing</t>
  </si>
  <si>
    <t>Edgewell Personal Care</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</si>
  <si>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</si>
  <si>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</si>
  <si>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</si>
  <si>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Washington, DC</t>
  </si>
  <si>
    <t>Alexandria, VA</t>
  </si>
  <si>
    <t>unknown</t>
  </si>
  <si>
    <t>BPA Services</t>
  </si>
  <si>
    <t>Lead Data Scientist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</si>
  <si>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</si>
  <si>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Bellevue, WA</t>
  </si>
  <si>
    <t>Foster City, CA</t>
  </si>
  <si>
    <t>Visa Inc.</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</si>
  <si>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</si>
  <si>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Longmont, CO</t>
  </si>
  <si>
    <t>Omaha, NE</t>
  </si>
  <si>
    <t>Intrado</t>
  </si>
  <si>
    <t>Spectral Scientist/Engineer</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</si>
  <si>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</si>
  <si>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Beavercreek, OH</t>
  </si>
  <si>
    <t>Centauri</t>
  </si>
  <si>
    <t>College Hire - Data Scientist - Open to December 2019 Graduates</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</si>
  <si>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</si>
  <si>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Peoria, IL</t>
  </si>
  <si>
    <t>Deerfield, IL</t>
  </si>
  <si>
    <t>Industrial Manufacturing</t>
  </si>
  <si>
    <t>Caterpillar</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</si>
  <si>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</si>
  <si>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</si>
  <si>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</si>
  <si>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</si>
  <si>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</si>
  <si>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Boston, MA</t>
  </si>
  <si>
    <t>Liberty Mutual Insurance</t>
  </si>
  <si>
    <t>Data Science Analyst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</si>
  <si>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</si>
  <si>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Huntsville, AL</t>
  </si>
  <si>
    <t>Torch Technologies, Inc.</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</si>
  <si>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</si>
  <si>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Armonk, NY</t>
  </si>
  <si>
    <t>Zurich, Switzerland</t>
  </si>
  <si>
    <t>Swiss Re</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</si>
  <si>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</si>
  <si>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San Diego, CA</t>
  </si>
  <si>
    <t>Falls Church, VA</t>
  </si>
  <si>
    <t>Northrop Grumman</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</si>
  <si>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</si>
  <si>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</si>
  <si>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Santa Clara, CA</t>
  </si>
  <si>
    <t>Netskope</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</si>
  <si>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</si>
  <si>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Saint Louis, MO</t>
  </si>
  <si>
    <t>1904labs</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</si>
  <si>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</si>
  <si>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Cincinnati, OH</t>
  </si>
  <si>
    <t>Metals Brokers</t>
  </si>
  <si>
    <t>Mining &amp; Metals</t>
  </si>
  <si>
    <t>The David J. Joseph Company</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</si>
  <si>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</si>
  <si>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t>
  </si>
  <si>
    <t>Senior Risk Data Scientist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</si>
  <si>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</si>
  <si>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Palo Alto, CA</t>
  </si>
  <si>
    <t>Financial Transaction Processing</t>
  </si>
  <si>
    <t>Bill.com</t>
  </si>
  <si>
    <t>Data Scientist in Artificial Intelligence Early Career</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</si>
  <si>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</si>
  <si>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</si>
  <si>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</si>
  <si>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Coraopolis, PA</t>
  </si>
  <si>
    <t>Sporting Goods Stores</t>
  </si>
  <si>
    <t>DICK'S Sporting Goods - Corporate</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</si>
  <si>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</si>
  <si>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Framingham, MA</t>
  </si>
  <si>
    <t>Berg Health</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</si>
  <si>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</si>
  <si>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Atlanta, GA</t>
  </si>
  <si>
    <t>Oversight Systems</t>
  </si>
  <si>
    <t>Data Scientist - Research</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</si>
  <si>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</si>
  <si>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</si>
  <si>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</si>
  <si>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Philadelphia, PA</t>
  </si>
  <si>
    <t>Chadds Ford, PA</t>
  </si>
  <si>
    <t>Staffing &amp; Outsourcing</t>
  </si>
  <si>
    <t>$5 to $10 million (USD)</t>
  </si>
  <si>
    <t>Numeric, LLC</t>
  </si>
  <si>
    <t>R&amp;D Data Analysis Scientist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</si>
  <si>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</si>
  <si>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Vancouver, WA</t>
  </si>
  <si>
    <t>HP Inc.</t>
  </si>
  <si>
    <t>Analytics Consultant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</si>
  <si>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</si>
  <si>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Indianapolis, IN</t>
  </si>
  <si>
    <t>Pleasanton, CA</t>
  </si>
  <si>
    <t>SpringML</t>
  </si>
  <si>
    <t>Director, Data Science</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</si>
  <si>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</si>
  <si>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Lake Forest, IL</t>
  </si>
  <si>
    <t>Wholesale</t>
  </si>
  <si>
    <t>Grainger</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</si>
  <si>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</si>
  <si>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Maryland Heights, MO</t>
  </si>
  <si>
    <t>EAG Laboratories</t>
  </si>
  <si>
    <t>Data Scientist SR</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</si>
  <si>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</si>
  <si>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Charlottesville, VA</t>
  </si>
  <si>
    <t>Reston, VA</t>
  </si>
  <si>
    <t>The Buffalo Group</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</si>
  <si>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</si>
  <si>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Pittsburgh, PA</t>
  </si>
  <si>
    <t>Louvain-la-Neuve, Belgium</t>
  </si>
  <si>
    <t>Mining</t>
  </si>
  <si>
    <t>Carmeuse</t>
  </si>
  <si>
    <t>R&amp;D Sr Data Scientist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</si>
  <si>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</si>
  <si>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</si>
  <si>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</si>
  <si>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</si>
  <si>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</si>
  <si>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</si>
  <si>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</si>
  <si>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</si>
  <si>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Beijing, China</t>
  </si>
  <si>
    <t>Pactera</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</si>
  <si>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</si>
  <si>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t>
  </si>
  <si>
    <t>Jr. Business Data Analyst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</si>
  <si>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</si>
  <si>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Harrisburg, PA</t>
  </si>
  <si>
    <t>webfx.com</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</si>
  <si>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</si>
  <si>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Laurel, MD</t>
  </si>
  <si>
    <t>Johns Hopkins University Applied Physics Laboratory</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</si>
  <si>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</si>
  <si>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</si>
  <si>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</si>
  <si>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Arlington, VA</t>
  </si>
  <si>
    <t>Excella Consulting</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</si>
  <si>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</si>
  <si>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Tacoma, WA</t>
  </si>
  <si>
    <t>Gensco</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</si>
  <si>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</si>
  <si>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Miami, FL</t>
  </si>
  <si>
    <t>goTRG</t>
  </si>
  <si>
    <t>Data Management Specialist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</si>
  <si>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</si>
  <si>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</si>
  <si>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</si>
  <si>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</si>
  <si>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New Orleans, LA</t>
  </si>
  <si>
    <t>iSeatz</t>
  </si>
  <si>
    <t>Sr. Scientist II</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</si>
  <si>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</si>
  <si>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</si>
  <si>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</si>
  <si>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</si>
  <si>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Financial Analytics &amp; Research</t>
  </si>
  <si>
    <t>TransUnion</t>
  </si>
  <si>
    <t>Data Modeler</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</si>
  <si>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</si>
  <si>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Landover, MD</t>
  </si>
  <si>
    <t>Vienna, VA</t>
  </si>
  <si>
    <t>IT Concepts</t>
  </si>
  <si>
    <t>Data Analyst / Scientist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</si>
  <si>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</si>
  <si>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Patuxent River, MD</t>
  </si>
  <si>
    <t>Scientific Research Corporation</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</si>
  <si>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</si>
  <si>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Suitland, MD</t>
  </si>
  <si>
    <t>Fairfax, VA</t>
  </si>
  <si>
    <t>General Dynamics Information Technology</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</si>
  <si>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</si>
  <si>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McLean, VA</t>
  </si>
  <si>
    <t>Bedford, MA</t>
  </si>
  <si>
    <t>Federal Agencies</t>
  </si>
  <si>
    <t>MITRE</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</si>
  <si>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</si>
  <si>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</si>
  <si>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</si>
  <si>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Milwaukee, WI</t>
  </si>
  <si>
    <t>DentaQuest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</si>
  <si>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</si>
  <si>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Silver Spring, MD</t>
  </si>
  <si>
    <t>Redjack</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</si>
  <si>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</si>
  <si>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</si>
  <si>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</si>
  <si>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Syracuse, NY</t>
  </si>
  <si>
    <t>Rapid Response Monitoring</t>
  </si>
  <si>
    <t>Data Scientist, Rice University</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</si>
  <si>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</si>
  <si>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Houston, TX</t>
  </si>
  <si>
    <t>Education Training Services</t>
  </si>
  <si>
    <t>Education</t>
  </si>
  <si>
    <t>Trilogy Ed</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</si>
  <si>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</si>
  <si>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</si>
  <si>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</si>
  <si>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Charlotte, NC</t>
  </si>
  <si>
    <t>Richmond, VA</t>
  </si>
  <si>
    <t>CapTech</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</si>
  <si>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</si>
  <si>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</si>
  <si>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</si>
  <si>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</si>
  <si>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</si>
  <si>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</si>
  <si>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Matawan, NJ</t>
  </si>
  <si>
    <t>Pompano Beach, FL</t>
  </si>
  <si>
    <t>CentralReach</t>
  </si>
  <si>
    <t>Senior Data Analyst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</si>
  <si>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</si>
  <si>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Phoenix, AZ</t>
  </si>
  <si>
    <t>Integrate</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</si>
  <si>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</si>
  <si>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</si>
  <si>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</si>
  <si>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</si>
  <si>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</si>
  <si>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Lyndhurst, NJ</t>
  </si>
  <si>
    <t>Sapphire Digital</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</si>
  <si>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</si>
  <si>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</si>
  <si>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</si>
  <si>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San Rafael, CA</t>
  </si>
  <si>
    <t>Autodesk</t>
  </si>
  <si>
    <t>Ag Data Scientist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</si>
  <si>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</si>
  <si>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Atlanta, IN</t>
  </si>
  <si>
    <t>Farm Support Services</t>
  </si>
  <si>
    <t>Agriculture &amp; Forestry</t>
  </si>
  <si>
    <t>Beck's Hybrids</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</si>
  <si>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</si>
  <si>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Rockville, MD</t>
  </si>
  <si>
    <t>DrFirst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</si>
  <si>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</si>
  <si>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Minneapolis, MN</t>
  </si>
  <si>
    <t>Object Partners</t>
  </si>
  <si>
    <t>Data Scientist II</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</si>
  <si>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</si>
  <si>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Los Angeles, CA</t>
  </si>
  <si>
    <t>L.A. Care Health Plan</t>
  </si>
  <si>
    <t>Senior Data Engineer</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</si>
  <si>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</si>
  <si>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Fort Mill, SC</t>
  </si>
  <si>
    <t>Red Ventures</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</si>
  <si>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</si>
  <si>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</si>
  <si>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</si>
  <si>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TV Broadcast &amp; Cable Networks</t>
  </si>
  <si>
    <t>The E.W. Scripps Company</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</si>
  <si>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</si>
  <si>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</si>
  <si>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</si>
  <si>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</si>
  <si>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t>
  </si>
  <si>
    <t>Project Scientist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</si>
  <si>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</si>
  <si>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</si>
  <si>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</si>
  <si>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</si>
  <si>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</si>
  <si>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</si>
  <si>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Santa Fe Springs, Los Angeles, CA</t>
  </si>
  <si>
    <t>Santa Fe Springs, CA</t>
  </si>
  <si>
    <t>Accuride International</t>
  </si>
  <si>
    <t>Data Analytics Manager</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</si>
  <si>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</si>
  <si>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Kansas City, MO</t>
  </si>
  <si>
    <t>Full Potential Solutions</t>
  </si>
  <si>
    <t>Senior Machine Learning (ML) Engineer / Data Scientist - Cyber Security Analytics</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</si>
  <si>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</si>
  <si>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</si>
  <si>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</si>
  <si>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</si>
  <si>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</si>
  <si>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</si>
  <si>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Fort Worth, TX</t>
  </si>
  <si>
    <t>Brokerage Services</t>
  </si>
  <si>
    <t>First Command Financial Services, Inc.</t>
  </si>
  <si>
    <t>Associate Scientist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</si>
  <si>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</si>
  <si>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Valencia, CA</t>
  </si>
  <si>
    <t>West Hills, CA</t>
  </si>
  <si>
    <t>Pharmavite</t>
  </si>
  <si>
    <t>Scientist 2, QC Viral Vector</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</si>
  <si>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</si>
  <si>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Novato, CA</t>
  </si>
  <si>
    <t>BioMarin Pharmaceutical</t>
  </si>
  <si>
    <t>Machine Learning Engineer</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</si>
  <si>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</si>
  <si>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Aurora, CO</t>
  </si>
  <si>
    <t>Stratagem Group</t>
  </si>
  <si>
    <t>Data Scientist/ML Engineer</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</si>
  <si>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</si>
  <si>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London, United Kingdom</t>
  </si>
  <si>
    <t>PA Consulting</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</si>
  <si>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</si>
  <si>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Tampa, FL</t>
  </si>
  <si>
    <t>Gridiron IT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</si>
  <si>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</si>
  <si>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</si>
  <si>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</si>
  <si>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Travel Agencies</t>
  </si>
  <si>
    <t>Travel &amp; Tourism</t>
  </si>
  <si>
    <t>Evolve Vacation Rental</t>
  </si>
  <si>
    <t>Data Engineer 4 - Contract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</si>
  <si>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</si>
  <si>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Riverton, UT</t>
  </si>
  <si>
    <t>Salt Lake City, UT</t>
  </si>
  <si>
    <t>Religious Organizations</t>
  </si>
  <si>
    <t>Non-Profit</t>
  </si>
  <si>
    <t>The Church of Jesus Christ of Latter-day Saints</t>
  </si>
  <si>
    <t>Data Analyst - Asset Management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</si>
  <si>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</si>
  <si>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t>
  </si>
  <si>
    <t>Senior Research Scientist - Embedded System Development for DevOps</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</si>
  <si>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</si>
  <si>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</si>
  <si>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</si>
  <si>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</si>
  <si>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</si>
  <si>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</si>
  <si>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</si>
  <si>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t>
  </si>
  <si>
    <t>Customer Data Scientist/Sales Engineer</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</si>
  <si>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</si>
  <si>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t>
  </si>
  <si>
    <t>MongoDB Data Engineer II</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</si>
  <si>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</si>
  <si>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Chattanooga, TN</t>
  </si>
  <si>
    <t>BlueCross BlueShield of Tennessee</t>
  </si>
  <si>
    <t>Senior Data Scientist Statistics</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</si>
  <si>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</si>
  <si>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</si>
  <si>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</si>
  <si>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</si>
  <si>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</si>
  <si>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</si>
  <si>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t>
  </si>
  <si>
    <t>BI &amp; Platform Analytics Manager</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</si>
  <si>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</si>
  <si>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Ewing, NJ</t>
  </si>
  <si>
    <t>Church &amp; Dwight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</si>
  <si>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</si>
  <si>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Springfield, MA</t>
  </si>
  <si>
    <t>MassMutual</t>
  </si>
  <si>
    <t>Sr. Data Scientist - Analytics, Personalized Healthcare (PHC)</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</si>
  <si>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</si>
  <si>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South San Francisco, CA</t>
  </si>
  <si>
    <t>Genentech</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</si>
  <si>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</si>
  <si>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</si>
  <si>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</si>
  <si>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</si>
  <si>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</si>
  <si>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</si>
  <si>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Frederick, MD</t>
  </si>
  <si>
    <t>Legal &amp; General America</t>
  </si>
  <si>
    <t>Staff Data Scientist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</si>
  <si>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</si>
  <si>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t>
  </si>
  <si>
    <t>Data Engineer 5 - Contract (Remote)</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</si>
  <si>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</si>
  <si>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</si>
  <si>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</si>
  <si>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</si>
  <si>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</si>
  <si>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t>
  </si>
  <si>
    <t>Medical Lab Scientist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</si>
  <si>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</si>
  <si>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West Reading, PA</t>
  </si>
  <si>
    <t>Reading, PA</t>
  </si>
  <si>
    <t>Tower Health</t>
  </si>
  <si>
    <t>Risk and Analytics IT, Data Scientist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</si>
  <si>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</si>
  <si>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Madison, WI</t>
  </si>
  <si>
    <t>Investment Banking &amp; Asset Management</t>
  </si>
  <si>
    <t>State of Wisconsin Investment Board</t>
  </si>
  <si>
    <t>Scientist, Analytical Development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</si>
  <si>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</si>
  <si>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</si>
  <si>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</si>
  <si>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</si>
  <si>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</si>
  <si>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Dearborn, MI</t>
  </si>
  <si>
    <t>OneMagnify</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</si>
  <si>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</si>
  <si>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Winter Park, FL</t>
  </si>
  <si>
    <t>IZEA</t>
  </si>
  <si>
    <t>Digital Marketing &amp; ECommerce Data Analyst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</si>
  <si>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</si>
  <si>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t>
  </si>
  <si>
    <t>Sr. Scientist - Digital &amp; Image Analysis/Computational Pathology</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</si>
  <si>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</si>
  <si>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</si>
  <si>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Hamilton, NJ</t>
  </si>
  <si>
    <t>Dodge Data &amp; Analytics</t>
  </si>
  <si>
    <t>Principal Scientist - Immunologist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</si>
  <si>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</si>
  <si>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</si>
  <si>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Woodbridge, NJ</t>
  </si>
  <si>
    <t>Plymouth Rock Assurance</t>
  </si>
  <si>
    <t>Principal Data Scientist with over 10 years experience</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</si>
  <si>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</si>
  <si>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t>
  </si>
  <si>
    <t>MED TECH/LAB SCIENTIST - LABORATORY</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</si>
  <si>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</si>
  <si>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Lewes, DE</t>
  </si>
  <si>
    <t>Beebe Healthcare</t>
  </si>
  <si>
    <t>Sr. Scientist, Quantitative Translational Sciences</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</si>
  <si>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</si>
  <si>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</si>
  <si>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</si>
  <si>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</si>
  <si>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</si>
  <si>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</si>
  <si>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</si>
  <si>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Springfield, MO</t>
  </si>
  <si>
    <t>Associated Electric Cooperative</t>
  </si>
  <si>
    <t>Machine Learning Research Scientist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</si>
  <si>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</si>
  <si>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</si>
  <si>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</si>
  <si>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Westlake Village, CA</t>
  </si>
  <si>
    <t>Lending</t>
  </si>
  <si>
    <t>PennyMac</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</si>
  <si>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</si>
  <si>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Burbank, CA</t>
  </si>
  <si>
    <t>Zest AI</t>
  </si>
  <si>
    <t>Radar Data Analyst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</si>
  <si>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</si>
  <si>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t>
  </si>
  <si>
    <t>PL Actuarial-Lead Data Scientist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</si>
  <si>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</si>
  <si>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</si>
  <si>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</si>
  <si>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Newton, MA</t>
  </si>
  <si>
    <t>Karyopharm Therapeutics Inc.</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</si>
  <si>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</si>
  <si>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</si>
  <si>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t>
  </si>
  <si>
    <t>Principal Data Scientist (Computational Chemistry)</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</si>
  <si>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</si>
  <si>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</si>
  <si>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</si>
  <si>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Lafayette, LA</t>
  </si>
  <si>
    <t>P2 Energy Solutions</t>
  </si>
  <si>
    <t>Principal Scientist, Chemistry &amp; Immunology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</si>
  <si>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</si>
  <si>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</si>
  <si>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</si>
  <si>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Annapolis Junction, MD</t>
  </si>
  <si>
    <t>ClearEdge</t>
  </si>
  <si>
    <t>Scientist/Senior Scientist, Autoimmune</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</si>
  <si>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</si>
  <si>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</si>
  <si>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</si>
  <si>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</si>
  <si>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</si>
  <si>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</si>
  <si>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</si>
  <si>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</si>
  <si>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t>
  </si>
  <si>
    <t>Marketing Data Analyst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</si>
  <si>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</si>
  <si>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Highland, CA</t>
  </si>
  <si>
    <t>Gambling</t>
  </si>
  <si>
    <t>Arts, Entertainment &amp; Recreation</t>
  </si>
  <si>
    <t>San Manuel Casino</t>
  </si>
  <si>
    <t>Medical Laboratory Scientist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</si>
  <si>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</si>
  <si>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Burleson, TX</t>
  </si>
  <si>
    <t>Arlington, TX</t>
  </si>
  <si>
    <t>Texas Health Huguley Hospital</t>
  </si>
  <si>
    <t>R&amp;D Specialist/ Food Scientist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</si>
  <si>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</si>
  <si>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</si>
  <si>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</si>
  <si>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</si>
  <si>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</si>
  <si>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</si>
  <si>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</si>
  <si>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</si>
  <si>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</si>
  <si>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Scotts Valley, CA</t>
  </si>
  <si>
    <t>Central California Alliance for Health</t>
  </si>
  <si>
    <t>Sr. Data Engineer - Contract-to-Hire (Java)</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</si>
  <si>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</si>
  <si>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Knoxville, TN</t>
  </si>
  <si>
    <t>Gas Stations</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</si>
  <si>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</si>
  <si>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</si>
  <si>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</si>
  <si>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</si>
  <si>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</si>
  <si>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</si>
  <si>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t>
  </si>
  <si>
    <t>Staff Scientist-Downstream Process Development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</si>
  <si>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</si>
  <si>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t>
  </si>
  <si>
    <t>Sr. Data Engineer</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</si>
  <si>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</si>
  <si>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Transportation Management</t>
  </si>
  <si>
    <t>Echo Global Logistics</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</si>
  <si>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</si>
  <si>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Bethesda, MD</t>
  </si>
  <si>
    <t>Lockheed Martin</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</si>
  <si>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</si>
  <si>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</si>
  <si>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Sheboygan, WI</t>
  </si>
  <si>
    <t>Acuity Insurance</t>
  </si>
  <si>
    <t>Business Data Analyst, SQL</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</si>
  <si>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</si>
  <si>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t>
  </si>
  <si>
    <t>Medical Technologist / Clinical Laboratory Scientist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</si>
  <si>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</si>
  <si>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</si>
  <si>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</si>
  <si>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</si>
  <si>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</si>
  <si>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</si>
  <si>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</si>
  <si>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San Mateo, CA</t>
  </si>
  <si>
    <t>Seoul, South Korea</t>
  </si>
  <si>
    <t>Video Games</t>
  </si>
  <si>
    <t>NCSOFT</t>
  </si>
  <si>
    <t>Associate Data Scientist/Computer Scientist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</si>
  <si>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</si>
  <si>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</si>
  <si>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</si>
  <si>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OH</t>
  </si>
  <si>
    <t>Trucking</t>
  </si>
  <si>
    <t>Dayton Freight Lines, Inc.</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</si>
  <si>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</si>
  <si>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Parlier, CA</t>
  </si>
  <si>
    <t>San Luis Obispo, CA</t>
  </si>
  <si>
    <t>Social Assistance</t>
  </si>
  <si>
    <t>Community Action Partnership of San Luis Obispo</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</si>
  <si>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</si>
  <si>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</si>
  <si>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</si>
  <si>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Meridian, ID</t>
  </si>
  <si>
    <t>Akron, OH</t>
  </si>
  <si>
    <t>DRB Systems</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</si>
  <si>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</si>
  <si>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</si>
  <si>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Cherry Hill, NJ</t>
  </si>
  <si>
    <t>Corcentric</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</si>
  <si>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</si>
  <si>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t>
  </si>
  <si>
    <t>Data &amp; Analytics Consultant (NYC)</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</si>
  <si>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</si>
  <si>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</si>
  <si>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</si>
  <si>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Nashville, TN</t>
  </si>
  <si>
    <t>Eventbrite</t>
  </si>
  <si>
    <t>Big Data Engineer - Chicago - Future Opportunity</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</si>
  <si>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</si>
  <si>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</si>
  <si>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</si>
  <si>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Portland, OR</t>
  </si>
  <si>
    <t>comScore</t>
  </si>
  <si>
    <t>Survey Data Analyst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</si>
  <si>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</si>
  <si>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</si>
  <si>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</si>
  <si>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Port Washington, NY</t>
  </si>
  <si>
    <t>NPD</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</si>
  <si>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</si>
  <si>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Austin, TX</t>
  </si>
  <si>
    <t>Bakery Agency</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</si>
  <si>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</si>
  <si>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</si>
  <si>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</si>
  <si>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Providence, RI</t>
  </si>
  <si>
    <t>Blue Cross &amp; Blue Shield of Rhode Island</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</si>
  <si>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</si>
  <si>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t>
  </si>
  <si>
    <t>Junior Data Analyst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</si>
  <si>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</si>
  <si>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t>
  </si>
  <si>
    <t>SQL Data Engineer</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</si>
  <si>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</si>
  <si>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</si>
  <si>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</si>
  <si>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Lincoln, NE</t>
  </si>
  <si>
    <t>Ameritas Life Insurance Corp</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</si>
  <si>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</si>
  <si>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Raleigh, NC</t>
  </si>
  <si>
    <t>Genworth</t>
  </si>
  <si>
    <t>Sr. Data Scientist, Cyber-Security LT Contract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</si>
  <si>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</si>
  <si>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</si>
  <si>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</si>
  <si>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Oakland, CA</t>
  </si>
  <si>
    <t>Santa Ana, CA</t>
  </si>
  <si>
    <t>Trace Data</t>
  </si>
  <si>
    <t>Insurance Financial Data Analyst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</si>
  <si>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</si>
  <si>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Boise, ID</t>
  </si>
  <si>
    <t>Clearwater Analytics</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</si>
  <si>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</si>
  <si>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</si>
  <si>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</si>
  <si>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Oak Ridge, TN</t>
  </si>
  <si>
    <t>Lynchburg, VA</t>
  </si>
  <si>
    <t>BWX Technologies</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</si>
  <si>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</si>
  <si>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</si>
  <si>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</si>
  <si>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</si>
  <si>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Pella, IA</t>
  </si>
  <si>
    <t>Vermeer</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</si>
  <si>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</si>
  <si>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San Ramon, CA</t>
  </si>
  <si>
    <t>Mumbai, India</t>
  </si>
  <si>
    <t>L&amp;T Infotech</t>
  </si>
  <si>
    <t>Information Security Data Analyst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</si>
  <si>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</si>
  <si>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Red Bank, NJ</t>
  </si>
  <si>
    <t>Toms River, NJ</t>
  </si>
  <si>
    <t>OceanFirst Financial</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</si>
  <si>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</si>
  <si>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Auctions &amp; Galleries</t>
  </si>
  <si>
    <t>Sotheby's</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</si>
  <si>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</si>
  <si>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t>
  </si>
  <si>
    <t>Data Scientist, Senior</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</si>
  <si>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</si>
  <si>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</si>
  <si>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K-12 Education</t>
  </si>
  <si>
    <t>CK-12 Foundation</t>
  </si>
  <si>
    <t>CONSULTANTâ€“ DATA ANALYTICS GROUP</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</si>
  <si>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</si>
  <si>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Waltham, MA</t>
  </si>
  <si>
    <t>Opinion Dynamics</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</si>
  <si>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</si>
  <si>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</si>
  <si>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</si>
  <si>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</si>
  <si>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</si>
  <si>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</si>
  <si>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</si>
  <si>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Columbia, SC</t>
  </si>
  <si>
    <t>WK Dickson</t>
  </si>
  <si>
    <t>Associate Scientist/Scientist, Process Analytical Technology - Small Molecule Analytical Chemistry</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</si>
  <si>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</si>
  <si>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</si>
  <si>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</si>
  <si>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</si>
  <si>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</si>
  <si>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</si>
  <si>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</si>
  <si>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</si>
  <si>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</si>
  <si>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</si>
  <si>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</si>
  <si>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</si>
  <si>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San Antonio, TX</t>
  </si>
  <si>
    <t>Southwest Research Institute</t>
  </si>
  <si>
    <t>Data Operations Lead</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</si>
  <si>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</si>
  <si>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t>
  </si>
  <si>
    <t>Big Data Engineer</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</si>
  <si>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</si>
  <si>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</si>
  <si>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t>
  </si>
  <si>
    <t>Clinical Data Analyst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</si>
  <si>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</si>
  <si>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</si>
  <si>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</si>
  <si>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</si>
  <si>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</si>
  <si>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</si>
  <si>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</si>
  <si>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</si>
  <si>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t>
  </si>
  <si>
    <t>Market Data Analyst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</si>
  <si>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</si>
  <si>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West Palm Beach, FL</t>
  </si>
  <si>
    <t>Telecommunications Manufacturing</t>
  </si>
  <si>
    <t>SV Microwave</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</si>
  <si>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</si>
  <si>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</si>
  <si>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</si>
  <si>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Redwood City, CA</t>
  </si>
  <si>
    <t>Sumo Logic</t>
  </si>
  <si>
    <t>Associate Data Engineer</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</si>
  <si>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</si>
  <si>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</si>
  <si>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</si>
  <si>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</si>
  <si>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</si>
  <si>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</si>
  <si>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</si>
  <si>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Exton, PA</t>
  </si>
  <si>
    <t>Citadel Federal Credit Union</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</si>
  <si>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</si>
  <si>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t>
  </si>
  <si>
    <t>Director - Data, Privacy and AI Governance</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</si>
  <si>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</si>
  <si>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</si>
  <si>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t>
  </si>
  <si>
    <t>Scientist Manufacturing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</si>
  <si>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</si>
  <si>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Owensboro, KY</t>
  </si>
  <si>
    <t>Winston-Salem, NC</t>
  </si>
  <si>
    <t>Reynolds American</t>
  </si>
  <si>
    <t>Data Analytics Project Manager</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</si>
  <si>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</si>
  <si>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</si>
  <si>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</si>
  <si>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Hartford, CT</t>
  </si>
  <si>
    <t>Bengaluru, India</t>
  </si>
  <si>
    <t>Infosys</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</si>
  <si>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</si>
  <si>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Orange, CA</t>
  </si>
  <si>
    <t>Alignment Healthcare</t>
  </si>
  <si>
    <t>Senior Scientist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</si>
  <si>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</si>
  <si>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</si>
  <si>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</si>
  <si>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Lenexa, KS</t>
  </si>
  <si>
    <t>Stock Exchanges</t>
  </si>
  <si>
    <t>Cboe Global Markets</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</si>
  <si>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</si>
  <si>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t>
  </si>
  <si>
    <t>Scientist, Bacteriology</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</si>
  <si>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</si>
  <si>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Concord, CA</t>
  </si>
  <si>
    <t>Cerus Corporation</t>
  </si>
  <si>
    <t>Associate Director, Platform and DevOps- Data Engineering and Aritifical Intelligence</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</si>
  <si>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</si>
  <si>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</si>
  <si>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</si>
  <si>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</si>
  <si>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CO</t>
  </si>
  <si>
    <t>Vail Health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</si>
  <si>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</si>
  <si>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</si>
  <si>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Cambridge, United Kingdom</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</si>
  <si>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</si>
  <si>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</si>
  <si>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</si>
  <si>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Natick, MA</t>
  </si>
  <si>
    <t>MathWorks</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</si>
  <si>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</si>
  <si>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t>
  </si>
  <si>
    <t>Director II, Data Science - GRM Actuarial</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</si>
  <si>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</si>
  <si>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</si>
  <si>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</si>
  <si>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t>
  </si>
  <si>
    <t>Scientist - Analytical Services</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</si>
  <si>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</si>
  <si>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</si>
  <si>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</si>
  <si>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Richfield, OH</t>
  </si>
  <si>
    <t>National Interstate</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</si>
  <si>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</si>
  <si>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t>
  </si>
  <si>
    <t>Senior Insurance Data Scientist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</si>
  <si>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</si>
  <si>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</si>
  <si>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</si>
  <si>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</si>
  <si>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</si>
  <si>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</si>
  <si>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Construction</t>
  </si>
  <si>
    <t>Construction, Repair &amp; Maintenance</t>
  </si>
  <si>
    <t>Mcphail Associates</t>
  </si>
  <si>
    <t>Senior Scientist - Regulatory Submissions</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</si>
  <si>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</si>
  <si>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</si>
  <si>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</si>
  <si>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t>
  </si>
  <si>
    <t>Revenue Analytics Manager</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</si>
  <si>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</si>
  <si>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t>
  </si>
  <si>
    <t>Associate Scientist, LC/MS Biologics</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</si>
  <si>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</si>
  <si>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Ithaca, NY</t>
  </si>
  <si>
    <t>Morrisville, NC</t>
  </si>
  <si>
    <t>Q2 Solutions</t>
  </si>
  <si>
    <t>Sr. Scientist Method Development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</si>
  <si>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</si>
  <si>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</si>
  <si>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</si>
  <si>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</si>
  <si>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Quincy, MA</t>
  </si>
  <si>
    <t>Arbella Insurance</t>
  </si>
  <si>
    <t>Research Scientist, Immunology - Cancer Biology</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</si>
  <si>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</si>
  <si>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t>
  </si>
  <si>
    <t>Project Scientist - Auton Lab, Robotics Institute</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</si>
  <si>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</si>
  <si>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</si>
  <si>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</si>
  <si>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</si>
  <si>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</si>
  <si>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</si>
  <si>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</si>
  <si>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Green Bay, WI</t>
  </si>
  <si>
    <t>Associated Banc-Corp</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</si>
  <si>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</si>
  <si>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</si>
  <si>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</si>
  <si>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</si>
  <si>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Durham, NC</t>
  </si>
  <si>
    <t>Daly City, CA</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</si>
  <si>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</si>
  <si>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</si>
  <si>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t>
  </si>
  <si>
    <t>Data Modeler - Data Solutions Engineer</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</si>
  <si>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</si>
  <si>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</si>
  <si>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</si>
  <si>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Clovis, CA</t>
  </si>
  <si>
    <t>Visalia, CA</t>
  </si>
  <si>
    <t>QK</t>
  </si>
  <si>
    <t>Associate, Data Science, Internal Audit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</si>
  <si>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</si>
  <si>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Madrid, Spain</t>
  </si>
  <si>
    <t>Santander</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</si>
  <si>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</si>
  <si>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</si>
  <si>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</si>
  <si>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</si>
  <si>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</si>
  <si>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</si>
  <si>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t>
  </si>
  <si>
    <t>Senior LiDAR Data Scientist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</si>
  <si>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</si>
  <si>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</si>
  <si>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</si>
  <si>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</si>
  <si>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</si>
  <si>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Jacksonville, FL</t>
  </si>
  <si>
    <t>Emtec, Inc.</t>
  </si>
  <si>
    <t>Technology-Minded, Data Professional Opportunities</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</si>
  <si>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</si>
  <si>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Columbia, MO</t>
  </si>
  <si>
    <t>Veterans United Home Loans</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</si>
  <si>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</si>
  <si>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t>
  </si>
  <si>
    <t>Managing Data Scientist/ML Engineer</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</si>
  <si>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</si>
  <si>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</si>
  <si>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</si>
  <si>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</si>
  <si>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</si>
  <si>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</si>
  <si>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</si>
  <si>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</si>
  <si>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</si>
  <si>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</si>
  <si>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Mill Valley, CA</t>
  </si>
  <si>
    <t>Glassdoor</t>
  </si>
  <si>
    <t>Product Engineer â€“ Spatial Data Science and Statistical Analysis</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</si>
  <si>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</si>
  <si>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</si>
  <si>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</si>
  <si>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Westlake, OH</t>
  </si>
  <si>
    <t>Assurant</t>
  </si>
  <si>
    <t>Sr. Data Engineer (ETL Developer)</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</si>
  <si>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</si>
  <si>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</si>
  <si>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</si>
  <si>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</si>
  <si>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</si>
  <si>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</si>
  <si>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</si>
  <si>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Cedar Rapids, IA</t>
  </si>
  <si>
    <t>GreatAmerica Financial Services</t>
  </si>
  <si>
    <t>Associate Director/Director, Safety Scientist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</si>
  <si>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</si>
  <si>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t>
  </si>
  <si>
    <t>Senior Scientist, Cell Pharmacology/Assay Development</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</si>
  <si>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</si>
  <si>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</si>
  <si>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</si>
  <si>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t>
  </si>
  <si>
    <t>Lead Data Engineer (Python)</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</si>
  <si>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</si>
  <si>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t>
  </si>
  <si>
    <t>Senior Data Scientist 4 Artificial Intelligence</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</si>
  <si>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</si>
  <si>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</si>
  <si>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</si>
  <si>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Englewood, CO</t>
  </si>
  <si>
    <t>Catholic Health Initiatives</t>
  </si>
  <si>
    <t>Senior Operations Data Analyst, Call Center Operations</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</si>
  <si>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</si>
  <si>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Peachtree Corners, GA</t>
  </si>
  <si>
    <t>FLEETCOR</t>
  </si>
  <si>
    <t>Director II, Data Science - GRS Predictive Analytics</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</si>
  <si>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</si>
  <si>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</si>
  <si>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</si>
  <si>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</si>
  <si>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</si>
  <si>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</si>
  <si>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</si>
  <si>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</si>
  <si>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</si>
  <si>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</si>
  <si>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t>
  </si>
  <si>
    <t>Senior Research Analytical Scientist-Non-Targeted Analysis</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</si>
  <si>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</si>
  <si>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Research Triangle Park, NC</t>
  </si>
  <si>
    <t>RTI International</t>
  </si>
  <si>
    <t>Director Data Science</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</si>
  <si>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</si>
  <si>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</si>
  <si>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</si>
  <si>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</si>
  <si>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</si>
  <si>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Blue Bell, PA</t>
  </si>
  <si>
    <t>United BioSource</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</si>
  <si>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</si>
  <si>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</si>
  <si>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</si>
  <si>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</si>
  <si>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</si>
  <si>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</si>
  <si>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</si>
  <si>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</si>
  <si>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Springfield, VA</t>
  </si>
  <si>
    <t>Royce Geospatial</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</si>
  <si>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</si>
  <si>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Jersey City, NJ</t>
  </si>
  <si>
    <t>Citi</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</si>
  <si>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</si>
  <si>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</si>
  <si>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</si>
  <si>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</si>
  <si>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</si>
  <si>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</si>
  <si>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Emeryville, CA</t>
  </si>
  <si>
    <t>Change Healthcare</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</si>
  <si>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</si>
  <si>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</si>
  <si>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</si>
  <si>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Santa Barbara, CA</t>
  </si>
  <si>
    <t>HG Insights</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</si>
  <si>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</si>
  <si>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Carle Place, NY</t>
  </si>
  <si>
    <t>1-800-FLOWERS.COM, Inc.</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</si>
  <si>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</si>
  <si>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</si>
  <si>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</si>
  <si>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</si>
  <si>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</si>
  <si>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</si>
  <si>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</si>
  <si>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</si>
  <si>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</si>
  <si>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</si>
  <si>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</si>
  <si>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</si>
  <si>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Brisbane, CA</t>
  </si>
  <si>
    <t>CareDx</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</si>
  <si>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</si>
  <si>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</si>
  <si>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</si>
  <si>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t>
  </si>
  <si>
    <t>Data Analyst, Performance Partnership</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</si>
  <si>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</si>
  <si>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Brea, CA</t>
  </si>
  <si>
    <t>Health Care Products Manufacturing</t>
  </si>
  <si>
    <t>Beckman Coulter Diagnostics</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</si>
  <si>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</si>
  <si>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</si>
  <si>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</si>
  <si>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</si>
  <si>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</si>
  <si>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</si>
  <si>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Canton, MI</t>
  </si>
  <si>
    <t>Health, Beauty, &amp; Fitness</t>
  </si>
  <si>
    <t>Consumer Services</t>
  </si>
  <si>
    <t>e-IT Professionals Corp.</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</si>
  <si>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</si>
  <si>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North Brunswick, NJ</t>
  </si>
  <si>
    <t>TechProjects</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</si>
  <si>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</si>
  <si>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</si>
  <si>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</si>
  <si>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Holyoke, MA</t>
  </si>
  <si>
    <t>PeoplesBank</t>
  </si>
  <si>
    <t>Data Scientist Manager</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</si>
  <si>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</si>
  <si>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Paris, France</t>
  </si>
  <si>
    <t>Capgemini</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</si>
  <si>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</si>
  <si>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</si>
  <si>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</si>
  <si>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Memphis, TN</t>
  </si>
  <si>
    <t>Conch Technologies, Inc</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</si>
  <si>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</si>
  <si>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</si>
  <si>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</si>
  <si>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</si>
  <si>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</si>
  <si>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</si>
  <si>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</si>
  <si>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</si>
  <si>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</si>
  <si>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School / School District</t>
  </si>
  <si>
    <t>Success Academy Charter Schools</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</si>
  <si>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</si>
  <si>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</si>
  <si>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</si>
  <si>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</si>
  <si>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</si>
  <si>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Lorton, VA</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</si>
  <si>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</si>
  <si>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</si>
  <si>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</si>
  <si>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</si>
  <si>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</si>
  <si>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</si>
  <si>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</si>
  <si>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</si>
  <si>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</si>
  <si>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Irvine, CA</t>
  </si>
  <si>
    <t>Trace3</t>
  </si>
  <si>
    <t>Principal Data Scientist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</si>
  <si>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</si>
  <si>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</si>
  <si>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Campbell, CA</t>
  </si>
  <si>
    <t>Saama Technologies Inc</t>
  </si>
  <si>
    <t>Data Scientist - Alpha Insights</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</si>
  <si>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</si>
  <si>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t>
  </si>
  <si>
    <t>Associate Principal Scientist, Pharmacogenomics</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</si>
  <si>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</si>
  <si>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</si>
  <si>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</si>
  <si>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</si>
  <si>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Consumer Product Rental</t>
  </si>
  <si>
    <t>Strategic Financial Solutions</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</si>
  <si>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</si>
  <si>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Norwalk, CT</t>
  </si>
  <si>
    <t>Remedy BPCI Partners, LLC.</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</si>
  <si>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</si>
  <si>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</si>
  <si>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</si>
  <si>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t>
  </si>
  <si>
    <t>Data Engineer - Consultant (Charlotte Based)</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</si>
  <si>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</si>
  <si>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</si>
  <si>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</si>
  <si>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</si>
  <si>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</si>
  <si>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</si>
  <si>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</si>
  <si>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Brentford, United Kingdom</t>
  </si>
  <si>
    <t>GSK</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</si>
  <si>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</si>
  <si>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t>
  </si>
  <si>
    <t>Products Data Analyst II</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</si>
  <si>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</si>
  <si>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Dublin, CA</t>
  </si>
  <si>
    <t>TriNet</t>
  </si>
  <si>
    <t>Lead Data Analyst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</si>
  <si>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</si>
  <si>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t>
  </si>
  <si>
    <t>Data Science Engineer - Mobile</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</si>
  <si>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</si>
  <si>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</si>
  <si>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</si>
  <si>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</si>
  <si>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</si>
  <si>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</si>
  <si>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t>
  </si>
  <si>
    <t>Sr Expert Data Science, Advanced Visual Analytics (Associate level)</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</si>
  <si>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</si>
  <si>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</si>
  <si>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</si>
  <si>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</si>
  <si>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t>
  </si>
  <si>
    <t>Business Data Analyst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</si>
  <si>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</si>
  <si>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</si>
  <si>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</si>
  <si>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</si>
  <si>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</si>
  <si>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t>
  </si>
  <si>
    <t>Principal, Data Science - Advanced Analytics</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</si>
  <si>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</si>
  <si>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Plymouth Meeting, PA</t>
  </si>
  <si>
    <t>IQVIA</t>
  </si>
  <si>
    <t>Data Science Project Manager</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</si>
  <si>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</si>
  <si>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</si>
  <si>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</si>
  <si>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</si>
  <si>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</si>
  <si>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</si>
  <si>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t>
  </si>
  <si>
    <t>Data Science Manager</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</si>
  <si>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</si>
  <si>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</si>
  <si>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</si>
  <si>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</si>
  <si>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</si>
  <si>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</si>
  <si>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Logan, UT</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</si>
  <si>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</si>
  <si>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</si>
  <si>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</si>
  <si>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Birmingham, AL</t>
  </si>
  <si>
    <t>Shipt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</si>
  <si>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</si>
  <si>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</si>
  <si>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</si>
  <si>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</si>
  <si>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</si>
  <si>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</si>
  <si>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</si>
  <si>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</si>
  <si>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</si>
  <si>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</si>
  <si>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</si>
  <si>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</si>
  <si>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</si>
  <si>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</si>
  <si>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</si>
  <si>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</si>
  <si>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Scottsdale, AZ</t>
  </si>
  <si>
    <t>IntraEdge</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</si>
  <si>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</si>
  <si>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</si>
  <si>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</si>
  <si>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Bloomington, IL</t>
  </si>
  <si>
    <t>COUNTRY Financial</t>
  </si>
  <si>
    <t>Manager of Data Science</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</si>
  <si>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</si>
  <si>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</si>
  <si>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</si>
  <si>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Wilsonville, OR</t>
  </si>
  <si>
    <t>Mentor Graphics</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</si>
  <si>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</si>
  <si>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Westminster, CO</t>
  </si>
  <si>
    <t>Maxar Technologies</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</si>
  <si>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</si>
  <si>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</si>
  <si>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</si>
  <si>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</si>
  <si>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Alameda, CA</t>
  </si>
  <si>
    <t>Exelixis</t>
  </si>
  <si>
    <t>Director, Precision Medicine Clinical Biomarker Scientist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</si>
  <si>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</si>
  <si>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</si>
  <si>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</si>
  <si>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</si>
  <si>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</si>
  <si>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</si>
  <si>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t>
  </si>
  <si>
    <t>Senior Quantitative Analyst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</si>
  <si>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</si>
  <si>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</si>
  <si>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</si>
  <si>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</si>
  <si>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Roanoke, VA</t>
  </si>
  <si>
    <t>Carilion Clinic</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</si>
  <si>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</si>
  <si>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t>
  </si>
  <si>
    <t>Research Scientist or Senior Research Scientist - Computer Vision</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</si>
  <si>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</si>
  <si>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</si>
  <si>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</si>
  <si>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</si>
  <si>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Beauty &amp; Personal Accessories Stores</t>
  </si>
  <si>
    <t>Rodan and Fields, LLC</t>
  </si>
  <si>
    <t>Research Scientist / Principal Research Scientist - Multiphysical Systems</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</si>
  <si>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</si>
  <si>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</si>
  <si>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</si>
  <si>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</si>
  <si>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</si>
  <si>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t>
  </si>
  <si>
    <t>Senior Health Data Analyst, Star Ratings</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</si>
  <si>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</si>
  <si>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Glen Burnie, MD</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</si>
  <si>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</si>
  <si>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</si>
  <si>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</si>
  <si>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</si>
  <si>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</si>
  <si>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</si>
  <si>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</si>
  <si>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</si>
  <si>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</si>
  <si>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</si>
  <si>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</si>
  <si>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</si>
  <si>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</si>
  <si>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</si>
  <si>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</si>
  <si>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</si>
  <si>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</si>
  <si>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</si>
  <si>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</si>
  <si>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</si>
  <si>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</si>
  <si>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</si>
  <si>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</si>
  <si>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t>
  </si>
  <si>
    <t>Scientist - CVRM Metabolism - in vivo pharmacology</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</si>
  <si>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</si>
  <si>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</si>
  <si>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</si>
  <si>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North Salt Lake, UT</t>
  </si>
  <si>
    <t>Charter Spectrum</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</si>
  <si>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</si>
  <si>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</si>
  <si>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</si>
  <si>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</si>
  <si>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</si>
  <si>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t>
  </si>
  <si>
    <t>Data Scientist (Warehouse Automation)</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</si>
  <si>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</si>
  <si>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t>
  </si>
  <si>
    <t>Jr. Data Scientist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</si>
  <si>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</si>
  <si>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</si>
  <si>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</si>
  <si>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</si>
  <si>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</si>
  <si>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</si>
  <si>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</si>
  <si>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Olympia, WA</t>
  </si>
  <si>
    <t>Centennial, CO</t>
  </si>
  <si>
    <t>DatamanUSA, LLC</t>
  </si>
  <si>
    <t>Associate Scientist / Sr. Associate Scientist, Antibody Discovery</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</si>
  <si>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</si>
  <si>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t>
  </si>
  <si>
    <t>Machine Learning Engineer (NLP)</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</si>
  <si>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</si>
  <si>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</si>
  <si>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t>
  </si>
  <si>
    <t xml:space="preserve">IDENTIFY STATE OR LOCATION WISE PERCENTAGE OF DATA SC.JOB </t>
  </si>
  <si>
    <t>&gt;100</t>
  </si>
  <si>
    <t>COUNT THE NUMBER OF PYTHON LEARNERS OF AVG SALARY &gt;100 OF JOB TITLE DATA SCIENTIST</t>
  </si>
  <si>
    <t xml:space="preserve">CREATE A DROP DOWN LIST OF THE COMPANY AND  SHOW THEIR RESPECTIVE SALARY ESTIMATE AS PER THE SKILL IN DIFFERENT TOOLS OF DATA SCIENTIST  </t>
  </si>
  <si>
    <t>company name</t>
  </si>
  <si>
    <t>identify the company names those who have more than 3.8 rating.</t>
  </si>
  <si>
    <t>highlight those companies which have salary estimate more than $80K with their respective  rating</t>
  </si>
  <si>
    <t xml:space="preserve">53-91 </t>
  </si>
  <si>
    <t xml:space="preserve">63-112 </t>
  </si>
  <si>
    <t xml:space="preserve">80-90 </t>
  </si>
  <si>
    <t xml:space="preserve">56-97 </t>
  </si>
  <si>
    <t xml:space="preserve">86-143 </t>
  </si>
  <si>
    <t xml:space="preserve">71-119 </t>
  </si>
  <si>
    <t xml:space="preserve">54-93 </t>
  </si>
  <si>
    <t xml:space="preserve">86-142 </t>
  </si>
  <si>
    <t xml:space="preserve">38-84 </t>
  </si>
  <si>
    <t xml:space="preserve">120-160 </t>
  </si>
  <si>
    <t xml:space="preserve">126-201 </t>
  </si>
  <si>
    <t xml:space="preserve">64-106 </t>
  </si>
  <si>
    <t xml:space="preserve">106-172 </t>
  </si>
  <si>
    <t xml:space="preserve">46-85 </t>
  </si>
  <si>
    <t xml:space="preserve">83-144 </t>
  </si>
  <si>
    <t xml:space="preserve">102-190 </t>
  </si>
  <si>
    <t xml:space="preserve">67-137 </t>
  </si>
  <si>
    <t xml:space="preserve">118-189 </t>
  </si>
  <si>
    <t xml:space="preserve">110-175 </t>
  </si>
  <si>
    <t xml:space="preserve">64-111 </t>
  </si>
  <si>
    <t xml:space="preserve">81-130 </t>
  </si>
  <si>
    <t xml:space="preserve">73-119 </t>
  </si>
  <si>
    <t xml:space="preserve">86-139 </t>
  </si>
  <si>
    <t xml:space="preserve">63-105 </t>
  </si>
  <si>
    <t xml:space="preserve">109-177 </t>
  </si>
  <si>
    <t xml:space="preserve">63-110 </t>
  </si>
  <si>
    <t xml:space="preserve">75-124 </t>
  </si>
  <si>
    <t xml:space="preserve">34-61 </t>
  </si>
  <si>
    <t xml:space="preserve">72-120 </t>
  </si>
  <si>
    <t xml:space="preserve">93-149 </t>
  </si>
  <si>
    <t xml:space="preserve">85-140 </t>
  </si>
  <si>
    <t xml:space="preserve">77-135 </t>
  </si>
  <si>
    <t xml:space="preserve">82-132 </t>
  </si>
  <si>
    <t xml:space="preserve">83-137 </t>
  </si>
  <si>
    <t xml:space="preserve">115-180 </t>
  </si>
  <si>
    <t xml:space="preserve">74-138 </t>
  </si>
  <si>
    <t xml:space="preserve">64-112 </t>
  </si>
  <si>
    <t xml:space="preserve">68-129 </t>
  </si>
  <si>
    <t xml:space="preserve">52-113 </t>
  </si>
  <si>
    <t>110-150</t>
  </si>
  <si>
    <t>150-160</t>
  </si>
  <si>
    <t xml:space="preserve">158-211 </t>
  </si>
  <si>
    <t xml:space="preserve">20-39 </t>
  </si>
  <si>
    <t xml:space="preserve">56-117 </t>
  </si>
  <si>
    <t xml:space="preserve">63-99 </t>
  </si>
  <si>
    <t xml:space="preserve">68-114 </t>
  </si>
  <si>
    <t xml:space="preserve">41-95 </t>
  </si>
  <si>
    <t xml:space="preserve">86-144 </t>
  </si>
  <si>
    <t xml:space="preserve">80-139 </t>
  </si>
  <si>
    <t xml:space="preserve">56-95 </t>
  </si>
  <si>
    <t xml:space="preserve">120-189 </t>
  </si>
  <si>
    <t xml:space="preserve">111-176 </t>
  </si>
  <si>
    <t xml:space="preserve">84-146 </t>
  </si>
  <si>
    <t xml:space="preserve">107-172 </t>
  </si>
  <si>
    <t xml:space="preserve">49-85 </t>
  </si>
  <si>
    <t xml:space="preserve">61-109 </t>
  </si>
  <si>
    <t xml:space="preserve">88-148 </t>
  </si>
  <si>
    <t xml:space="preserve">60-99 </t>
  </si>
  <si>
    <t xml:space="preserve">41-72 </t>
  </si>
  <si>
    <t xml:space="preserve">96-161 </t>
  </si>
  <si>
    <t xml:space="preserve">65-130 </t>
  </si>
  <si>
    <t xml:space="preserve">52-81 </t>
  </si>
  <si>
    <t xml:space="preserve">139-220 </t>
  </si>
  <si>
    <t xml:space="preserve">50-102 </t>
  </si>
  <si>
    <t xml:space="preserve">85-139 </t>
  </si>
  <si>
    <t xml:space="preserve">74-122 </t>
  </si>
  <si>
    <t xml:space="preserve">99-157 </t>
  </si>
  <si>
    <t xml:space="preserve">79-222 </t>
  </si>
  <si>
    <t xml:space="preserve">57-118 </t>
  </si>
  <si>
    <t xml:space="preserve">86-141 </t>
  </si>
  <si>
    <t xml:space="preserve">94-154 </t>
  </si>
  <si>
    <t xml:space="preserve">37-76 </t>
  </si>
  <si>
    <t xml:space="preserve">100-160 </t>
  </si>
  <si>
    <t xml:space="preserve">55-100 </t>
  </si>
  <si>
    <t xml:space="preserve">60-114 </t>
  </si>
  <si>
    <t xml:space="preserve">39-68 </t>
  </si>
  <si>
    <t xml:space="preserve">64-107 </t>
  </si>
  <si>
    <t xml:space="preserve">31-65 </t>
  </si>
  <si>
    <t xml:space="preserve">34-62 </t>
  </si>
  <si>
    <t xml:space="preserve">117-231 </t>
  </si>
  <si>
    <t xml:space="preserve">79-134 </t>
  </si>
  <si>
    <t xml:space="preserve">52-93 </t>
  </si>
  <si>
    <t xml:space="preserve">55-116 </t>
  </si>
  <si>
    <t xml:space="preserve">72-123 </t>
  </si>
  <si>
    <t xml:space="preserve">74-124 </t>
  </si>
  <si>
    <t xml:space="preserve">40-73 </t>
  </si>
  <si>
    <t xml:space="preserve">102-164 </t>
  </si>
  <si>
    <t xml:space="preserve">89-153 </t>
  </si>
  <si>
    <t xml:space="preserve">61-110 </t>
  </si>
  <si>
    <t xml:space="preserve">65-110 </t>
  </si>
  <si>
    <t>200-275</t>
  </si>
  <si>
    <t xml:space="preserve">68-123 </t>
  </si>
  <si>
    <t xml:space="preserve">80-129 </t>
  </si>
  <si>
    <t xml:space="preserve">39-71 </t>
  </si>
  <si>
    <t xml:space="preserve">38-85 </t>
  </si>
  <si>
    <t xml:space="preserve">121-193 </t>
  </si>
  <si>
    <t xml:space="preserve">54-102 </t>
  </si>
  <si>
    <t xml:space="preserve">102-163 </t>
  </si>
  <si>
    <t xml:space="preserve">76-140 </t>
  </si>
  <si>
    <t xml:space="preserve">60-101 </t>
  </si>
  <si>
    <t xml:space="preserve">82-133 </t>
  </si>
  <si>
    <t xml:space="preserve">65-125 </t>
  </si>
  <si>
    <t xml:space="preserve">91-148 </t>
  </si>
  <si>
    <t xml:space="preserve">95-173 </t>
  </si>
  <si>
    <t xml:space="preserve">77-124 </t>
  </si>
  <si>
    <t xml:space="preserve">80-135 </t>
  </si>
  <si>
    <t xml:space="preserve">85-159 </t>
  </si>
  <si>
    <t>80-105</t>
  </si>
  <si>
    <t xml:space="preserve">43-81 </t>
  </si>
  <si>
    <t xml:space="preserve">29-50 </t>
  </si>
  <si>
    <t xml:space="preserve">26-55 </t>
  </si>
  <si>
    <t xml:space="preserve">61-118 </t>
  </si>
  <si>
    <t xml:space="preserve">60-102 </t>
  </si>
  <si>
    <t xml:space="preserve">112-182 </t>
  </si>
  <si>
    <t xml:space="preserve">51-112 </t>
  </si>
  <si>
    <t xml:space="preserve">113-223 </t>
  </si>
  <si>
    <t xml:space="preserve">72-129 </t>
  </si>
  <si>
    <t xml:space="preserve">71-123 </t>
  </si>
  <si>
    <t>120-145</t>
  </si>
  <si>
    <t xml:space="preserve">80-120 </t>
  </si>
  <si>
    <t xml:space="preserve">80-130 </t>
  </si>
  <si>
    <t xml:space="preserve">59-115 </t>
  </si>
  <si>
    <t xml:space="preserve">71-136 </t>
  </si>
  <si>
    <t xml:space="preserve">81-167 </t>
  </si>
  <si>
    <t xml:space="preserve">71-204 </t>
  </si>
  <si>
    <t xml:space="preserve">75-125 </t>
  </si>
  <si>
    <t xml:space="preserve">77-136 </t>
  </si>
  <si>
    <t xml:space="preserve">74-123 </t>
  </si>
  <si>
    <t xml:space="preserve">44-78 </t>
  </si>
  <si>
    <t xml:space="preserve">65-148 </t>
  </si>
  <si>
    <t xml:space="preserve">59-110 </t>
  </si>
  <si>
    <t xml:space="preserve">85-134 </t>
  </si>
  <si>
    <t xml:space="preserve">124-204 </t>
  </si>
  <si>
    <t xml:space="preserve">131-207 </t>
  </si>
  <si>
    <t xml:space="preserve">110-174 </t>
  </si>
  <si>
    <t xml:space="preserve">52-101 </t>
  </si>
  <si>
    <t xml:space="preserve">81-133 </t>
  </si>
  <si>
    <t xml:space="preserve">132-211 </t>
  </si>
  <si>
    <t xml:space="preserve">74-140 </t>
  </si>
  <si>
    <t xml:space="preserve">100-190 </t>
  </si>
  <si>
    <t xml:space="preserve">43-80 </t>
  </si>
  <si>
    <t xml:space="preserve">17-24 </t>
  </si>
  <si>
    <t xml:space="preserve">91-149 </t>
  </si>
  <si>
    <t xml:space="preserve">42-82 </t>
  </si>
  <si>
    <t xml:space="preserve">116-185 </t>
  </si>
  <si>
    <t xml:space="preserve">59-116 </t>
  </si>
  <si>
    <t xml:space="preserve">48-95 </t>
  </si>
  <si>
    <t xml:space="preserve">31-72 </t>
  </si>
  <si>
    <t xml:space="preserve">105-198 </t>
  </si>
  <si>
    <t xml:space="preserve">98-182 </t>
  </si>
  <si>
    <t xml:space="preserve">73-124 </t>
  </si>
  <si>
    <t>200-250</t>
  </si>
  <si>
    <t xml:space="preserve">21-34 </t>
  </si>
  <si>
    <t xml:space="preserve">117-206 </t>
  </si>
  <si>
    <t xml:space="preserve">111-183 </t>
  </si>
  <si>
    <t xml:space="preserve">81-159 </t>
  </si>
  <si>
    <t xml:space="preserve">83-166 </t>
  </si>
  <si>
    <t xml:space="preserve">114-182 </t>
  </si>
  <si>
    <t xml:space="preserve">42-76 </t>
  </si>
  <si>
    <t xml:space="preserve">114-179 </t>
  </si>
  <si>
    <t xml:space="preserve">60-123 </t>
  </si>
  <si>
    <t xml:space="preserve">100-166 </t>
  </si>
  <si>
    <t xml:space="preserve">108-173 </t>
  </si>
  <si>
    <t xml:space="preserve">48-93 </t>
  </si>
  <si>
    <t xml:space="preserve">54-115 </t>
  </si>
  <si>
    <t xml:space="preserve">60-127 </t>
  </si>
  <si>
    <t xml:space="preserve">90-179 </t>
  </si>
  <si>
    <t xml:space="preserve">138-224 </t>
  </si>
  <si>
    <t>190-220</t>
  </si>
  <si>
    <t xml:space="preserve">35-62 </t>
  </si>
  <si>
    <t xml:space="preserve">18-25 </t>
  </si>
  <si>
    <t xml:space="preserve">39-66 </t>
  </si>
  <si>
    <t xml:space="preserve">42-86 </t>
  </si>
  <si>
    <t xml:space="preserve">69-127 </t>
  </si>
  <si>
    <t xml:space="preserve">40-68 </t>
  </si>
  <si>
    <t xml:space="preserve">49-113 </t>
  </si>
  <si>
    <t xml:space="preserve">75-140 </t>
  </si>
  <si>
    <t xml:space="preserve">66-112 </t>
  </si>
  <si>
    <t xml:space="preserve">76-125 </t>
  </si>
  <si>
    <t xml:space="preserve">44-86 </t>
  </si>
  <si>
    <t xml:space="preserve">15-25 </t>
  </si>
  <si>
    <t xml:space="preserve">53-92 </t>
  </si>
  <si>
    <t xml:space="preserve">65-120 </t>
  </si>
  <si>
    <t xml:space="preserve">60-103 </t>
  </si>
  <si>
    <t xml:space="preserve">53-105 </t>
  </si>
  <si>
    <t xml:space="preserve">33-62 </t>
  </si>
  <si>
    <t xml:space="preserve">48-90 </t>
  </si>
  <si>
    <t xml:space="preserve">34-64 </t>
  </si>
  <si>
    <t xml:space="preserve">66-111 </t>
  </si>
  <si>
    <t xml:space="preserve">91-138 </t>
  </si>
  <si>
    <t xml:space="preserve">62-114 </t>
  </si>
  <si>
    <t xml:space="preserve">71-129 </t>
  </si>
  <si>
    <t xml:space="preserve">74-119 </t>
  </si>
  <si>
    <t xml:space="preserve">55-97 </t>
  </si>
  <si>
    <t>15-16</t>
  </si>
  <si>
    <t xml:space="preserve">61-106 </t>
  </si>
  <si>
    <t xml:space="preserve">127-199 </t>
  </si>
  <si>
    <t xml:space="preserve">74-126 </t>
  </si>
  <si>
    <t xml:space="preserve">33-72 </t>
  </si>
  <si>
    <t xml:space="preserve">37-63 </t>
  </si>
  <si>
    <t xml:space="preserve">67-119 </t>
  </si>
  <si>
    <t xml:space="preserve">72-117 </t>
  </si>
  <si>
    <t xml:space="preserve">78-126 </t>
  </si>
  <si>
    <t xml:space="preserve">116-194 </t>
  </si>
  <si>
    <t xml:space="preserve">83-133 </t>
  </si>
  <si>
    <t xml:space="preserve">45-82 </t>
  </si>
  <si>
    <t xml:space="preserve">83-135 </t>
  </si>
  <si>
    <t xml:space="preserve">70-122 </t>
  </si>
  <si>
    <t xml:space="preserve">70-132 </t>
  </si>
  <si>
    <t xml:space="preserve">54-101 </t>
  </si>
  <si>
    <t xml:space="preserve">68-112 </t>
  </si>
  <si>
    <t xml:space="preserve">42-74 </t>
  </si>
  <si>
    <t xml:space="preserve">95-161 </t>
  </si>
  <si>
    <t xml:space="preserve">76-126 </t>
  </si>
  <si>
    <t xml:space="preserve">108-176 </t>
  </si>
  <si>
    <t xml:space="preserve">130-208 </t>
  </si>
  <si>
    <t xml:space="preserve">37-68 </t>
  </si>
  <si>
    <t xml:space="preserve">52-99 </t>
  </si>
  <si>
    <t xml:space="preserve">105-173 </t>
  </si>
  <si>
    <t xml:space="preserve">71-134 </t>
  </si>
  <si>
    <t xml:space="preserve">39-82 </t>
  </si>
  <si>
    <t xml:space="preserve">88-162 </t>
  </si>
  <si>
    <t xml:space="preserve">55-99 </t>
  </si>
  <si>
    <t xml:space="preserve">67-117 </t>
  </si>
  <si>
    <t xml:space="preserve">92-150 </t>
  </si>
  <si>
    <t xml:space="preserve">116-209 </t>
  </si>
  <si>
    <t xml:space="preserve">38-82 </t>
  </si>
  <si>
    <t>85-90</t>
  </si>
  <si>
    <t xml:space="preserve">62-119 </t>
  </si>
  <si>
    <t xml:space="preserve">84-136 </t>
  </si>
  <si>
    <t xml:space="preserve">52-89 </t>
  </si>
  <si>
    <t xml:space="preserve">65-119 </t>
  </si>
  <si>
    <t xml:space="preserve">63-101 </t>
  </si>
  <si>
    <t xml:space="preserve">127-202 </t>
  </si>
  <si>
    <t xml:space="preserve">31-57 </t>
  </si>
  <si>
    <t xml:space="preserve">75-143 </t>
  </si>
  <si>
    <t xml:space="preserve">105-194 </t>
  </si>
  <si>
    <t xml:space="preserve">45-86 </t>
  </si>
  <si>
    <t xml:space="preserve">95-154 </t>
  </si>
  <si>
    <t xml:space="preserve">80-148 </t>
  </si>
  <si>
    <t xml:space="preserve">36-62 </t>
  </si>
  <si>
    <t xml:space="preserve">50-92 </t>
  </si>
  <si>
    <t xml:space="preserve">67-135 </t>
  </si>
  <si>
    <t xml:space="preserve">42-80 </t>
  </si>
  <si>
    <t xml:space="preserve">68-139 </t>
  </si>
  <si>
    <t xml:space="preserve">34-92 </t>
  </si>
  <si>
    <t xml:space="preserve">54-71 </t>
  </si>
  <si>
    <t xml:space="preserve">65-124 </t>
  </si>
  <si>
    <t xml:space="preserve">109-200 </t>
  </si>
  <si>
    <t xml:space="preserve">61-113 </t>
  </si>
  <si>
    <t xml:space="preserve">43-86 </t>
  </si>
  <si>
    <t xml:space="preserve">74-149 </t>
  </si>
  <si>
    <t xml:space="preserve">113-196 </t>
  </si>
  <si>
    <t xml:space="preserve">97-160 </t>
  </si>
  <si>
    <t xml:space="preserve">24-39 </t>
  </si>
  <si>
    <t xml:space="preserve">102-172 </t>
  </si>
  <si>
    <t xml:space="preserve">108-171 </t>
  </si>
  <si>
    <t xml:space="preserve">76-142 </t>
  </si>
  <si>
    <t xml:space="preserve">202-306 </t>
  </si>
  <si>
    <t xml:space="preserve">49-97 </t>
  </si>
  <si>
    <t xml:space="preserve">65-134 </t>
  </si>
  <si>
    <t xml:space="preserve">32-59 </t>
  </si>
  <si>
    <t xml:space="preserve">87-158 </t>
  </si>
  <si>
    <t xml:space="preserve">107-173 </t>
  </si>
  <si>
    <t xml:space="preserve">56-99 </t>
  </si>
  <si>
    <t xml:space="preserve">25-28 </t>
  </si>
  <si>
    <t xml:space="preserve">80-155 </t>
  </si>
  <si>
    <t xml:space="preserve">43-98 </t>
  </si>
  <si>
    <t xml:space="preserve">45-78 </t>
  </si>
  <si>
    <t xml:space="preserve">44-96 </t>
  </si>
  <si>
    <t xml:space="preserve">50-110 </t>
  </si>
  <si>
    <t xml:space="preserve">61-119 </t>
  </si>
  <si>
    <t>100-140</t>
  </si>
  <si>
    <t xml:space="preserve">56-91 </t>
  </si>
  <si>
    <t xml:space="preserve">101-158 </t>
  </si>
  <si>
    <t xml:space="preserve">125-210 </t>
  </si>
  <si>
    <t xml:space="preserve">43-77 </t>
  </si>
  <si>
    <t xml:space="preserve">139-221 </t>
  </si>
  <si>
    <t xml:space="preserve">78-147 </t>
  </si>
  <si>
    <t xml:space="preserve">37-66 </t>
  </si>
  <si>
    <t xml:space="preserve">38-64 </t>
  </si>
  <si>
    <t xml:space="preserve">43-82 </t>
  </si>
  <si>
    <t>90-110</t>
  </si>
  <si>
    <t xml:space="preserve">93-151 </t>
  </si>
  <si>
    <t xml:space="preserve">40-101 </t>
  </si>
  <si>
    <t xml:space="preserve">97-180 </t>
  </si>
  <si>
    <t xml:space="preserve">81-134 </t>
  </si>
  <si>
    <t xml:space="preserve">84-157 </t>
  </si>
  <si>
    <t xml:space="preserve">121-203 </t>
  </si>
  <si>
    <t xml:space="preserve">52-85 </t>
  </si>
  <si>
    <t xml:space="preserve">81-140 </t>
  </si>
  <si>
    <t xml:space="preserve">83-148 </t>
  </si>
  <si>
    <t xml:space="preserve">31-55 </t>
  </si>
  <si>
    <t xml:space="preserve">102-178 </t>
  </si>
  <si>
    <t>110-130</t>
  </si>
  <si>
    <t xml:space="preserve">48-85 </t>
  </si>
  <si>
    <t xml:space="preserve">66-123 </t>
  </si>
  <si>
    <t xml:space="preserve">92-146 </t>
  </si>
  <si>
    <t xml:space="preserve">21-29 </t>
  </si>
  <si>
    <t xml:space="preserve">150-239 </t>
  </si>
  <si>
    <t xml:space="preserve">52-91 </t>
  </si>
  <si>
    <t>82-129</t>
  </si>
  <si>
    <t xml:space="preserve">47-101 </t>
  </si>
  <si>
    <t xml:space="preserve">49-76 </t>
  </si>
  <si>
    <t xml:space="preserve">43-88 </t>
  </si>
  <si>
    <t xml:space="preserve">124-199 </t>
  </si>
  <si>
    <t xml:space="preserve">97-181 </t>
  </si>
  <si>
    <t xml:space="preserve">100-173 </t>
  </si>
  <si>
    <t xml:space="preserve">53-96 </t>
  </si>
  <si>
    <t xml:space="preserve">65-96 </t>
  </si>
  <si>
    <t xml:space="preserve">75-127 </t>
  </si>
  <si>
    <t xml:space="preserve">94-139 </t>
  </si>
  <si>
    <t xml:space="preserve">176-289 </t>
  </si>
  <si>
    <t xml:space="preserve">92-149 </t>
  </si>
  <si>
    <t xml:space="preserve">118-188 </t>
  </si>
  <si>
    <t xml:space="preserve">108-146 </t>
  </si>
  <si>
    <t xml:space="preserve">65-106 </t>
  </si>
  <si>
    <t xml:space="preserve">55-98 </t>
  </si>
  <si>
    <t xml:space="preserve">94-162 </t>
  </si>
  <si>
    <t xml:space="preserve">63-120 </t>
  </si>
  <si>
    <t xml:space="preserve">126-228 </t>
  </si>
  <si>
    <t xml:space="preserve">80-134 </t>
  </si>
  <si>
    <t xml:space="preserve">85-142 </t>
  </si>
  <si>
    <t xml:space="preserve">87-140 </t>
  </si>
  <si>
    <t xml:space="preserve">76-127 </t>
  </si>
  <si>
    <t xml:space="preserve">54-92 </t>
  </si>
  <si>
    <t xml:space="preserve">61-100 </t>
  </si>
  <si>
    <t xml:space="preserve">112-179 </t>
  </si>
  <si>
    <t xml:space="preserve">63-111 </t>
  </si>
  <si>
    <t xml:space="preserve">75-126 </t>
  </si>
  <si>
    <t xml:space="preserve">110-184 </t>
  </si>
  <si>
    <t xml:space="preserve">76-145 </t>
  </si>
  <si>
    <t xml:space="preserve">70-118 </t>
  </si>
  <si>
    <t xml:space="preserve">94-153 </t>
  </si>
  <si>
    <t xml:space="preserve">150-180 </t>
  </si>
  <si>
    <t xml:space="preserve">42-77 </t>
  </si>
  <si>
    <t xml:space="preserve">47-85 </t>
  </si>
  <si>
    <t xml:space="preserve">62-112 </t>
  </si>
  <si>
    <t xml:space="preserve">64-108 </t>
  </si>
  <si>
    <t xml:space="preserve">89-144 </t>
  </si>
  <si>
    <t xml:space="preserve">55-105 </t>
  </si>
  <si>
    <t xml:space="preserve">135-211 </t>
  </si>
  <si>
    <t xml:space="preserve">57-80 </t>
  </si>
  <si>
    <t xml:space="preserve">129-215 </t>
  </si>
  <si>
    <t xml:space="preserve">63-127 </t>
  </si>
  <si>
    <t xml:space="preserve">50-89 </t>
  </si>
  <si>
    <t xml:space="preserve">71-124 </t>
  </si>
  <si>
    <t xml:space="preserve">69-121 </t>
  </si>
  <si>
    <t xml:space="preserve">150-238 </t>
  </si>
  <si>
    <t xml:space="preserve">77-132 </t>
  </si>
  <si>
    <t xml:space="preserve">59-112 </t>
  </si>
  <si>
    <t xml:space="preserve">35-65 </t>
  </si>
  <si>
    <t xml:space="preserve">79-147 </t>
  </si>
  <si>
    <t xml:space="preserve">119-187 </t>
  </si>
  <si>
    <t xml:space="preserve">90-157 </t>
  </si>
  <si>
    <t xml:space="preserve">32-62 </t>
  </si>
  <si>
    <t xml:space="preserve">116-208 </t>
  </si>
  <si>
    <t xml:space="preserve">102-165 </t>
  </si>
  <si>
    <t xml:space="preserve">91-159 </t>
  </si>
  <si>
    <t xml:space="preserve">80-133 </t>
  </si>
  <si>
    <t xml:space="preserve">39-69 </t>
  </si>
  <si>
    <t xml:space="preserve">27-48 </t>
  </si>
  <si>
    <t xml:space="preserve">36-71 </t>
  </si>
  <si>
    <t xml:space="preserve">130-206 </t>
  </si>
  <si>
    <t xml:space="preserve">99-178 </t>
  </si>
  <si>
    <t xml:space="preserve">86-137 </t>
  </si>
  <si>
    <t xml:space="preserve">37-100 </t>
  </si>
  <si>
    <t xml:space="preserve">58-111 </t>
  </si>
  <si>
    <t xml:space="preserve">72-133 </t>
  </si>
  <si>
    <t xml:space="preserve">61-126 </t>
  </si>
  <si>
    <t xml:space="preserve">95-160 </t>
  </si>
  <si>
    <t xml:space="preserve">33-61 </t>
  </si>
  <si>
    <t xml:space="preserve">69-119 </t>
  </si>
  <si>
    <t xml:space="preserve">67-127 </t>
  </si>
  <si>
    <t xml:space="preserve">66-117 </t>
  </si>
  <si>
    <t xml:space="preserve">50-98 </t>
  </si>
  <si>
    <t xml:space="preserve">90-153 </t>
  </si>
  <si>
    <t>100-135</t>
  </si>
  <si>
    <t xml:space="preserve">42-79 </t>
  </si>
  <si>
    <t xml:space="preserve">84-153 </t>
  </si>
  <si>
    <t xml:space="preserve">44-73 </t>
  </si>
  <si>
    <t xml:space="preserve">40-87 </t>
  </si>
  <si>
    <t xml:space="preserve">72-142 </t>
  </si>
  <si>
    <t xml:space="preserve">74-137 </t>
  </si>
  <si>
    <t xml:space="preserve">57-109 </t>
  </si>
  <si>
    <t xml:space="preserve">136-208 </t>
  </si>
  <si>
    <t xml:space="preserve">171-272 </t>
  </si>
  <si>
    <t xml:space="preserve">65-126 </t>
  </si>
  <si>
    <t xml:space="preserve">118-228 </t>
  </si>
  <si>
    <t xml:space="preserve">113-182 </t>
  </si>
  <si>
    <t xml:space="preserve">58-104 </t>
  </si>
  <si>
    <t xml:space="preserve">58-108 </t>
  </si>
  <si>
    <t xml:space="preserve">81-161 </t>
  </si>
  <si>
    <t xml:space="preserve">115-220 </t>
  </si>
  <si>
    <t xml:space="preserve">71-144 </t>
  </si>
  <si>
    <t xml:space="preserve">32-57 </t>
  </si>
  <si>
    <t xml:space="preserve">79-136 </t>
  </si>
  <si>
    <t xml:space="preserve">48-113 </t>
  </si>
  <si>
    <t xml:space="preserve">27-47 </t>
  </si>
  <si>
    <t xml:space="preserve">68-125 </t>
  </si>
  <si>
    <t xml:space="preserve">39-67 </t>
  </si>
  <si>
    <t xml:space="preserve">71-135 </t>
  </si>
  <si>
    <t xml:space="preserve">61-123 </t>
  </si>
  <si>
    <t xml:space="preserve">87-141 </t>
  </si>
  <si>
    <t xml:space="preserve">71-121 </t>
  </si>
  <si>
    <t xml:space="preserve">72-121 </t>
  </si>
  <si>
    <t xml:space="preserve">51-88 </t>
  </si>
  <si>
    <t xml:space="preserve">101-141 </t>
  </si>
  <si>
    <t xml:space="preserve">79-127 </t>
  </si>
  <si>
    <t xml:space="preserve">81-132 </t>
  </si>
  <si>
    <t>120-140</t>
  </si>
  <si>
    <t xml:space="preserve">65-113 </t>
  </si>
  <si>
    <t xml:space="preserve">59-125 </t>
  </si>
  <si>
    <t xml:space="preserve">80-142 </t>
  </si>
  <si>
    <t xml:space="preserve">62-113 </t>
  </si>
  <si>
    <t>Salary Estimate(Dollar in Thousands)</t>
  </si>
  <si>
    <t>Private</t>
  </si>
  <si>
    <t>Public</t>
  </si>
  <si>
    <t>Lower Salary((Dollar in Thousands))</t>
  </si>
  <si>
    <t>Upper Salary((Dollar in Thousands))</t>
  </si>
  <si>
    <t>COUNT THE NUMBER OF SPARK LEARNERS OF JOB TITLE DATA SCIENTIST</t>
  </si>
  <si>
    <t>COUNT THE NUMBER OF SQL LEARNERS OF JOB TITLE DATA SCIENTIST</t>
  </si>
  <si>
    <t>COUNT THE NUMBER OF EXCEL LEARNERS OF JOB TITLE SENIOR DATA ANALYST</t>
  </si>
  <si>
    <t>COUNT THE NUMBER OF HADOOP LEARNERS WITH RATING &gt;4</t>
  </si>
  <si>
    <t>&gt;4</t>
  </si>
  <si>
    <t>COUNT THE AVERAGE NUMBER OF TABLEAU LEARNERS  IN COMPANY PFIZER</t>
  </si>
  <si>
    <t>CALCULATE THE SUM OF THE (AVG SALARY,K ) OF  DATA SC. WHOSE SIZE IS  10000+</t>
  </si>
  <si>
    <t>Revenue(Dollar in Thousands)</t>
  </si>
  <si>
    <t>SECTOR WISE REVENUE</t>
  </si>
  <si>
    <t>Sum of Revenue(Dollar in Thousands)</t>
  </si>
  <si>
    <t>Average of Rating</t>
  </si>
  <si>
    <t xml:space="preserve"> company name wise average rating</t>
  </si>
  <si>
    <t>COMPUTE THE TOP 10 COMPANY'S HIGHEST AND LOWEST AVG SALARIES ALONG WITH THEIR JOB TITLES</t>
  </si>
  <si>
    <t>CA-One Tech Clou Total</t>
  </si>
  <si>
    <t>Credit Sesame Total</t>
  </si>
  <si>
    <t>DTCC Total</t>
  </si>
  <si>
    <t>Gallup Total</t>
  </si>
  <si>
    <t>Grainger Total</t>
  </si>
  <si>
    <t>Grand Rounds Total</t>
  </si>
  <si>
    <t>Nektar Therapeutics Total</t>
  </si>
  <si>
    <t>Sage Intacct Total</t>
  </si>
  <si>
    <t>Samsung Research America Total</t>
  </si>
  <si>
    <t>The Climate Corporation Total</t>
  </si>
  <si>
    <t>TOP 10 HIGHEST Avg Salary(K)/company</t>
  </si>
  <si>
    <t>TOP 10 LOWEST  Avg Salary(K)/COMPANY</t>
  </si>
  <si>
    <t xml:space="preserve">Remarkis </t>
  </si>
  <si>
    <t xml:space="preserve">The following sheet representing  LIST OF THE COMPANY AND  SHOW THEIR RESPECTIVE SALARY ESTIMATE AS PER THE SKILL IN DIFFERENT TOOLS OF DATA SCIENTIST  </t>
  </si>
  <si>
    <t xml:space="preserve">Ownership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</si>
</sst>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43" formatCode="_ * #,##0.00_ ;_ * \-#,##0.00_ ;_ * &quot;-&quot;??_ ;_ @_ "/>
    <numFmt numFmtId="164" formatCode="&quot;$&quot;#,##0.00_);[Red]\(&quot;$&quot;#,##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00B0F0"/>
      <name val="Calibri"/>
      <family val="2"/>
      <scheme val="minor"/>
    </font>
    <font>
      <b/>
      <sz val="11"/>
      <name val="Calibri"/>
      <family val="2"/>
      <scheme val="minor"/>
    </font>
    <font>
      <b/>
      <sz val="11"/>
      <color theme="4"/>
      <name val="Calibri"/>
      <family val="2"/>
      <scheme val="minor"/>
    </font>
    <font>
      <sz val="11"/>
      <color theme="4"/>
      <name val="Calibri"/>
      <family val="2"/>
      <scheme val="minor"/>
    </font>
    <font>
      <sz val="11"/>
      <name val="Calibri"/>
      <family val="2"/>
      <scheme val="minor"/>
    </font>
    <font>
      <sz val="12"/>
      <color theme="1"/>
      <name val="Calibri"/>
      <family val="2"/>
      <scheme val="minor"/>
    </font>
    <font>
      <sz val="12"/>
      <color theme="1" tint="0.14999847407452621"/>
      <name val="Calibri"/>
      <family val="2"/>
      <scheme val="minor"/>
    </font>
    <font>
      <b/>
      <sz val="14"/>
      <color rgb="FFFF0000"/>
      <name val="Calibri"/>
      <family val="2"/>
      <scheme val="minor"/>
    </font>
    <font>
      <b/>
      <sz val="12"/>
      <name val="Calibri"/>
      <family val="2"/>
      <scheme val="minor"/>
    </font>
    <font>
      <b/>
      <sz val="12"/>
      <color theme="1"/>
      <name val="Calibri"/>
      <family val="2"/>
      <scheme val="minor"/>
    </font>
    <font>
      <sz val="18"/>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EF9FC"/>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49998474074526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
    <xf numFmtId="0" fontId="0" fillId="0" borderId="0" xfId="0"/>
    <xf numFmtId="0" fontId="0" fillId="0" borderId="10" xfId="0" applyBorder="1" applyAlignment="1">
      <alignment horizontal="center" vertical="center"/>
    </xf>
    <xf numFmtId="17" fontId="0" fillId="0" borderId="10"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33" borderId="11" xfId="0" applyFont="1" applyFill="1" applyBorder="1" applyAlignment="1">
      <alignment horizontal="center" vertical="center"/>
    </xf>
    <xf numFmtId="0" fontId="21" fillId="33" borderId="12" xfId="0" applyFont="1" applyFill="1" applyBorder="1" applyAlignment="1">
      <alignment horizontal="center" vertical="center"/>
    </xf>
    <xf numFmtId="0" fontId="21" fillId="33" borderId="13" xfId="0" applyFont="1" applyFill="1" applyBorder="1" applyAlignment="1">
      <alignment horizontal="center" vertical="center"/>
    </xf>
    <xf numFmtId="0" fontId="21" fillId="0" borderId="0" xfId="0" applyFont="1"/>
    <xf numFmtId="0" fontId="0" fillId="34" borderId="0" xfId="0" applyFill="1"/>
    <xf numFmtId="164" fontId="0" fillId="0" borderId="0" xfId="0" applyNumberFormat="1"/>
    <xf numFmtId="1" fontId="24" fillId="0" borderId="10" xfId="0" applyNumberFormat="1" applyFont="1" applyBorder="1" applyAlignment="1">
      <alignment horizontal="center"/>
    </xf>
    <xf numFmtId="1" fontId="24" fillId="0" borderId="0" xfId="0" applyNumberFormat="1" applyFont="1" applyAlignment="1">
      <alignment horizontal="center"/>
    </xf>
    <xf numFmtId="1" fontId="25" fillId="35" borderId="10" xfId="43" applyNumberFormat="1" applyFont="1" applyFill="1" applyBorder="1" applyAlignment="1">
      <alignment horizontal="center"/>
    </xf>
    <xf numFmtId="1" fontId="25" fillId="0" borderId="10" xfId="43" applyNumberFormat="1" applyFont="1" applyBorder="1" applyAlignment="1">
      <alignment horizontal="center"/>
    </xf>
    <xf numFmtId="1" fontId="24" fillId="0" borderId="10" xfId="42" applyNumberFormat="1" applyFont="1" applyBorder="1" applyAlignment="1">
      <alignment horizontal="center"/>
    </xf>
    <xf numFmtId="0" fontId="0" fillId="36" borderId="0" xfId="0" applyFill="1"/>
    <xf numFmtId="0" fontId="16" fillId="36" borderId="0" xfId="0" applyFont="1" applyFill="1"/>
    <xf numFmtId="0" fontId="20" fillId="36" borderId="0" xfId="0" applyFont="1" applyFill="1"/>
    <xf numFmtId="0" fontId="0" fillId="34" borderId="10" xfId="0" applyFill="1" applyBorder="1" applyAlignment="1">
      <alignment horizontal="center" vertical="center"/>
    </xf>
    <xf numFmtId="0" fontId="20" fillId="36" borderId="25" xfId="0" applyFont="1" applyFill="1" applyBorder="1"/>
    <xf numFmtId="0" fontId="0" fillId="34" borderId="0" xfId="0" applyFill="1" applyAlignment="1">
      <alignment horizontal="center" vertical="center"/>
    </xf>
    <xf numFmtId="0" fontId="21" fillId="34" borderId="10" xfId="0" applyFont="1" applyFill="1" applyBorder="1" applyAlignment="1">
      <alignment horizontal="center" vertical="center"/>
    </xf>
    <xf numFmtId="0" fontId="16" fillId="34" borderId="10" xfId="0" applyFont="1" applyFill="1" applyBorder="1" applyAlignment="1">
      <alignment horizontal="center" vertical="center"/>
    </xf>
    <xf numFmtId="0" fontId="0" fillId="34" borderId="10" xfId="0" applyFill="1" applyBorder="1"/>
    <xf numFmtId="0" fontId="16" fillId="34" borderId="0" xfId="0" applyFont="1" applyFill="1"/>
    <xf numFmtId="0" fontId="16" fillId="34" borderId="0" xfId="0" applyFont="1" applyFill="1" applyAlignment="1">
      <alignment horizontal="center" vertical="center"/>
    </xf>
    <xf numFmtId="0" fontId="14" fillId="34" borderId="0" xfId="0" applyFont="1" applyFill="1" applyAlignment="1">
      <alignment horizontal="center" vertical="center"/>
    </xf>
    <xf numFmtId="0" fontId="0" fillId="37" borderId="0" xfId="0" applyFill="1" applyAlignment="1">
      <alignment horizontal="center"/>
    </xf>
    <xf numFmtId="0" fontId="20" fillId="37" borderId="22" xfId="0" applyFont="1" applyFill="1" applyBorder="1" applyAlignment="1">
      <alignment horizontal="center" vertical="center"/>
    </xf>
    <xf numFmtId="0" fontId="20" fillId="37" borderId="21" xfId="0" applyFont="1" applyFill="1" applyBorder="1" applyAlignment="1">
      <alignment horizontal="center" vertical="center"/>
    </xf>
    <xf numFmtId="0" fontId="20" fillId="37" borderId="23" xfId="0" applyFont="1" applyFill="1" applyBorder="1" applyAlignment="1">
      <alignment horizontal="center" vertical="center"/>
    </xf>
    <xf numFmtId="0" fontId="20" fillId="37" borderId="24" xfId="0" applyFont="1" applyFill="1" applyBorder="1" applyAlignment="1">
      <alignment horizontal="center" vertical="center"/>
    </xf>
    <xf numFmtId="0" fontId="20" fillId="37" borderId="25" xfId="0" applyFont="1" applyFill="1" applyBorder="1" applyAlignment="1">
      <alignment horizontal="center"/>
    </xf>
    <xf numFmtId="0" fontId="0" fillId="37" borderId="20" xfId="0" applyFill="1" applyBorder="1" applyAlignment="1">
      <alignment horizontal="center" vertical="center"/>
    </xf>
    <xf numFmtId="0" fontId="0" fillId="37" borderId="20" xfId="0" applyFill="1" applyBorder="1" applyAlignment="1">
      <alignment horizontal="center"/>
    </xf>
    <xf numFmtId="0" fontId="0" fillId="37" borderId="10" xfId="0" applyFill="1" applyBorder="1" applyAlignment="1">
      <alignment horizontal="center" vertical="center"/>
    </xf>
    <xf numFmtId="0" fontId="0" fillId="37" borderId="10" xfId="0" applyFill="1" applyBorder="1" applyAlignment="1">
      <alignment horizontal="center"/>
    </xf>
    <xf numFmtId="17" fontId="0" fillId="37" borderId="10" xfId="0" applyNumberFormat="1" applyFill="1" applyBorder="1" applyAlignment="1">
      <alignment horizontal="center" vertical="center"/>
    </xf>
    <xf numFmtId="0" fontId="20" fillId="37" borderId="10" xfId="0" applyFont="1" applyFill="1" applyBorder="1" applyAlignment="1">
      <alignment horizontal="center" vertical="center"/>
    </xf>
    <xf numFmtId="0" fontId="0" fillId="37" borderId="0" xfId="0" applyFill="1"/>
    <xf numFmtId="0" fontId="0" fillId="38" borderId="0" xfId="0" applyFill="1"/>
    <xf numFmtId="0" fontId="0" fillId="38" borderId="0" xfId="0" applyFill="1" applyAlignment="1">
      <alignment horizontal="left"/>
    </xf>
    <xf numFmtId="0" fontId="0" fillId="38" borderId="0" xfId="0" applyFill="1" applyAlignment="1">
      <alignment horizontal="left" indent="1"/>
    </xf>
    <xf numFmtId="0" fontId="16" fillId="38" borderId="22" xfId="0" applyFont="1" applyFill="1" applyBorder="1" applyAlignment="1">
      <alignment vertical="center"/>
    </xf>
    <xf numFmtId="0" fontId="16" fillId="38" borderId="25" xfId="0" applyFont="1" applyFill="1" applyBorder="1"/>
    <xf numFmtId="0" fontId="22" fillId="39" borderId="0" xfId="0" applyFont="1" applyFill="1" applyAlignment="1">
      <alignment horizontal="left"/>
    </xf>
    <xf numFmtId="10" fontId="22" fillId="39" borderId="0" xfId="0" applyNumberFormat="1" applyFont="1" applyFill="1"/>
    <xf numFmtId="0" fontId="23" fillId="37" borderId="0" xfId="0" applyFont="1" applyFill="1"/>
    <xf numFmtId="0" fontId="20" fillId="38" borderId="22" xfId="0" applyFont="1" applyFill="1" applyBorder="1" applyAlignment="1">
      <alignment vertical="center"/>
    </xf>
    <xf numFmtId="0" fontId="20" fillId="38" borderId="25" xfId="0" applyFont="1" applyFill="1" applyBorder="1" applyAlignment="1">
      <alignment vertical="center"/>
    </xf>
    <xf numFmtId="0" fontId="20" fillId="38" borderId="26" xfId="0" applyFont="1" applyFill="1" applyBorder="1" applyAlignment="1">
      <alignment horizontal="center" vertical="center"/>
    </xf>
    <xf numFmtId="0" fontId="20" fillId="38" borderId="24" xfId="0" applyFont="1" applyFill="1" applyBorder="1" applyAlignment="1">
      <alignment horizontal="center" vertical="center"/>
    </xf>
    <xf numFmtId="0" fontId="19" fillId="37" borderId="27" xfId="0" applyFont="1" applyFill="1" applyBorder="1"/>
    <xf numFmtId="0" fontId="0" fillId="37" borderId="20" xfId="0" applyFill="1" applyBorder="1"/>
    <xf numFmtId="0" fontId="0" fillId="37" borderId="27" xfId="0" applyFill="1" applyBorder="1"/>
    <xf numFmtId="0" fontId="20" fillId="37" borderId="26" xfId="0" applyFont="1" applyFill="1" applyBorder="1" applyAlignment="1">
      <alignment horizontal="center" vertical="center"/>
    </xf>
    <xf numFmtId="0" fontId="23" fillId="37" borderId="24" xfId="0" applyFont="1" applyFill="1" applyBorder="1"/>
    <xf numFmtId="0" fontId="0" fillId="37" borderId="10" xfId="0" applyFill="1" applyBorder="1"/>
    <xf numFmtId="0" fontId="0" fillId="37" borderId="10" xfId="0" applyFill="1" applyBorder="1" applyAlignment="1">
      <alignment vertical="center"/>
    </xf>
    <xf numFmtId="0" fontId="20" fillId="38" borderId="22" xfId="0" applyFont="1" applyFill="1" applyBorder="1" applyAlignment="1">
      <alignment horizontal="left" vertical="center"/>
    </xf>
    <xf numFmtId="0" fontId="20" fillId="38" borderId="25" xfId="0" applyFont="1" applyFill="1" applyBorder="1"/>
    <xf numFmtId="0" fontId="23" fillId="37" borderId="20" xfId="0" applyFont="1" applyFill="1" applyBorder="1" applyAlignment="1">
      <alignment horizontal="center" vertical="center"/>
    </xf>
    <xf numFmtId="0" fontId="23" fillId="37" borderId="10" xfId="0" applyFont="1" applyFill="1" applyBorder="1" applyAlignment="1">
      <alignment horizontal="center" vertical="center"/>
    </xf>
    <xf numFmtId="17" fontId="23" fillId="37" borderId="10" xfId="0" applyNumberFormat="1" applyFont="1" applyFill="1" applyBorder="1" applyAlignment="1">
      <alignment horizontal="center" vertical="center"/>
    </xf>
    <xf numFmtId="0" fontId="23" fillId="37" borderId="17" xfId="0" applyFont="1" applyFill="1" applyBorder="1" applyAlignment="1">
      <alignment horizontal="center" vertical="center"/>
    </xf>
    <xf numFmtId="0" fontId="20" fillId="38" borderId="0" xfId="0" applyFont="1" applyFill="1"/>
    <xf numFmtId="0" fontId="0" fillId="37" borderId="0" xfId="0" applyFill="1" applyAlignment="1">
      <alignment horizontal="center" vertical="center"/>
    </xf>
    <xf numFmtId="17" fontId="0" fillId="37" borderId="0" xfId="0" applyNumberFormat="1" applyFill="1" applyAlignment="1">
      <alignment horizontal="center" vertical="center"/>
    </xf>
    <xf numFmtId="0" fontId="0" fillId="37" borderId="19" xfId="0" applyFill="1" applyBorder="1"/>
    <xf numFmtId="0" fontId="27" fillId="38" borderId="22" xfId="0" applyFont="1" applyFill="1" applyBorder="1"/>
    <xf numFmtId="0" fontId="26" fillId="38" borderId="25" xfId="0" applyFont="1" applyFill="1" applyBorder="1" applyAlignment="1">
      <alignment horizontal="center" vertical="center"/>
    </xf>
    <xf numFmtId="0" fontId="26" fillId="38" borderId="25" xfId="0" applyFont="1" applyFill="1" applyBorder="1"/>
    <xf numFmtId="0" fontId="28" fillId="38" borderId="22" xfId="0" applyFont="1" applyFill="1" applyBorder="1" applyAlignment="1">
      <alignment vertical="center"/>
    </xf>
    <xf numFmtId="0" fontId="28" fillId="38" borderId="25" xfId="0" applyFont="1" applyFill="1" applyBorder="1" applyAlignment="1">
      <alignment vertical="center"/>
    </xf>
    <xf numFmtId="2" fontId="0" fillId="38" borderId="0" xfId="0" applyNumberFormat="1" applyFill="1"/>
    <xf numFmtId="0" fontId="0" fillId="39" borderId="0" xfId="0" applyFill="1"/>
    <xf numFmtId="0" fontId="0" fillId="39" borderId="0" xfId="0" applyFill="1" applyAlignment="1">
      <alignment horizontal="left"/>
    </xf>
    <xf numFmtId="10" fontId="0" fillId="39" borderId="0" xfId="0" applyNumberFormat="1" applyFill="1"/>
    <xf numFmtId="0" fontId="29" fillId="37" borderId="0" xfId="0" applyFont="1" applyFill="1" applyAlignment="1">
      <alignment horizontal="center" wrapText="1"/>
    </xf>
    <xf numFmtId="0" fontId="0" fillId="37" borderId="0" xfId="0" applyFill="1" applyAlignment="1">
      <alignment horizontal="center" wrapText="1"/>
    </xf>
    <xf numFmtId="0" fontId="16" fillId="37" borderId="10" xfId="0" applyFont="1" applyFill="1" applyBorder="1" applyAlignment="1">
      <alignment horizontal="center" vertical="center"/>
    </xf>
    <xf numFmtId="0" fontId="16" fillId="37" borderId="10" xfId="0"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numFmt numFmtId="2" formatCode="0.00"/>
    </dxf>
    <dxf>
      <fill>
        <patternFill>
          <bgColor rgb="FFCCFFCC"/>
        </patternFill>
      </fill>
    </dxf>
    <dxf>
      <fill>
        <patternFill>
          <bgColor rgb="FFCCFFCC"/>
        </patternFill>
      </fill>
    </dxf>
    <dxf>
      <numFmt numFmtId="0" formatCode="General"/>
    </dxf>
    <dxf>
      <numFmt numFmtId="0" formatCode="General"/>
    </dxf>
    <dxf>
      <fill>
        <patternFill>
          <bgColor rgb="FF92D050"/>
        </patternFill>
      </fill>
    </dxf>
    <dxf>
      <fill>
        <patternFill>
          <bgColor rgb="FF92D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rgb="FFCEF9FC"/>
        </patternFill>
      </fill>
    </dxf>
    <dxf>
      <fill>
        <patternFill patternType="solid">
          <bgColor rgb="FFCEF9FC"/>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FFFFCC"/>
        </patternFill>
      </fill>
    </dxf>
    <dxf>
      <fill>
        <patternFill patternType="solid">
          <bgColor rgb="FFFFFFCC"/>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sz val="11"/>
      </font>
    </dxf>
    <dxf>
      <font>
        <sz val="11"/>
      </font>
    </dxf>
    <dxf>
      <font>
        <sz val="11"/>
      </font>
    </dxf>
    <dxf>
      <font>
        <sz val="11"/>
      </font>
    </dxf>
    <dxf>
      <font>
        <sz val="11"/>
      </font>
    </dxf>
    <dxf>
      <font>
        <sz val="11"/>
      </font>
    </dxf>
    <dxf>
      <font>
        <color theme="4"/>
      </font>
    </dxf>
    <dxf>
      <fill>
        <patternFill patternType="solid">
          <bgColor rgb="FFFFFF00"/>
        </patternFill>
      </fill>
    </dxf>
  </dxfs>
  <tableStyles count="0" defaultTableStyle="TableStyleMedium2" defaultPivotStyle="PivotStyleLight16"/>
  <colors>
    <mruColors>
      <color rgb="FFFFFFCC"/>
      <color rgb="FFCCCCFF"/>
      <color rgb="FF6699FF"/>
      <color rgb="FFFFCCCC"/>
      <color rgb="FFCCFF99"/>
      <color rgb="FFCEF9FC"/>
      <color rgb="FF9999FF"/>
      <color rgb="FFCCFFCC"/>
      <color rgb="FFFF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assignment.xlsx]Q1!PivotTable1</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PERCENTAGE</a:t>
            </a:r>
            <a:r>
              <a:rPr lang="en-US" b="1" baseline="0">
                <a:solidFill>
                  <a:sysClr val="windowText" lastClr="000000"/>
                </a:solidFill>
              </a:rPr>
              <a:t> OF DATA SC.JOB STATE WISE </a:t>
            </a:r>
            <a:endParaRPr lang="en-US" b="1">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'Q1'!$D$5</c:f>
              <c:strCache>
                <c:ptCount val="1"/>
                <c:pt idx="0">
                  <c:v>Total</c:v>
                </c:pt>
              </c:strCache>
            </c:strRef>
          </c:tx>
          <c:spPr>
            <a:solidFill>
              <a:schemeClr val="accent1"/>
            </a:solidFill>
            <a:ln>
              <a:noFill/>
            </a:ln>
            <a:effectLst/>
          </c:spPr>
          <c:invertIfNegative val="0"/>
          <c:cat>
            <c:strRef>
              <c:f>'Q1'!$C$6:$C$43</c:f>
              <c:strCache>
                <c:ptCount val="37"/>
                <c:pt idx="0">
                  <c:v>CA</c:v>
                </c:pt>
                <c:pt idx="1">
                  <c:v>MA</c:v>
                </c:pt>
                <c:pt idx="2">
                  <c:v>NY</c:v>
                </c:pt>
                <c:pt idx="3">
                  <c:v>VA</c:v>
                </c:pt>
                <c:pt idx="4">
                  <c:v>IL</c:v>
                </c:pt>
                <c:pt idx="5">
                  <c:v>MD</c:v>
                </c:pt>
                <c:pt idx="6">
                  <c:v>PA</c:v>
                </c:pt>
                <c:pt idx="7">
                  <c:v>TX</c:v>
                </c:pt>
                <c:pt idx="8">
                  <c:v>WA</c:v>
                </c:pt>
                <c:pt idx="9">
                  <c:v>NC</c:v>
                </c:pt>
                <c:pt idx="10">
                  <c:v>NJ</c:v>
                </c:pt>
                <c:pt idx="11">
                  <c:v>FL</c:v>
                </c:pt>
                <c:pt idx="12">
                  <c:v>OH</c:v>
                </c:pt>
                <c:pt idx="13">
                  <c:v>TN</c:v>
                </c:pt>
                <c:pt idx="14">
                  <c:v>CO</c:v>
                </c:pt>
                <c:pt idx="15">
                  <c:v>DC</c:v>
                </c:pt>
                <c:pt idx="16">
                  <c:v>UT</c:v>
                </c:pt>
                <c:pt idx="17">
                  <c:v>IN</c:v>
                </c:pt>
                <c:pt idx="18">
                  <c:v>WI</c:v>
                </c:pt>
                <c:pt idx="19">
                  <c:v>MO</c:v>
                </c:pt>
                <c:pt idx="20">
                  <c:v>AZ</c:v>
                </c:pt>
                <c:pt idx="21">
                  <c:v>AL</c:v>
                </c:pt>
                <c:pt idx="22">
                  <c:v>DE</c:v>
                </c:pt>
                <c:pt idx="23">
                  <c:v>GA</c:v>
                </c:pt>
                <c:pt idx="24">
                  <c:v>KY</c:v>
                </c:pt>
                <c:pt idx="25">
                  <c:v>MI</c:v>
                </c:pt>
                <c:pt idx="26">
                  <c:v>CT</c:v>
                </c:pt>
                <c:pt idx="27">
                  <c:v>IA</c:v>
                </c:pt>
                <c:pt idx="28">
                  <c:v>NE</c:v>
                </c:pt>
                <c:pt idx="29">
                  <c:v>OR</c:v>
                </c:pt>
                <c:pt idx="30">
                  <c:v>LA</c:v>
                </c:pt>
                <c:pt idx="31">
                  <c:v>NM</c:v>
                </c:pt>
                <c:pt idx="32">
                  <c:v>KS</c:v>
                </c:pt>
                <c:pt idx="33">
                  <c:v>MN</c:v>
                </c:pt>
                <c:pt idx="34">
                  <c:v>ID</c:v>
                </c:pt>
                <c:pt idx="35">
                  <c:v>SC</c:v>
                </c:pt>
                <c:pt idx="36">
                  <c:v>RI</c:v>
                </c:pt>
              </c:strCache>
            </c:strRef>
          </c:cat>
          <c:val>
            <c:numRef>
              <c:f>'Q1'!$D$6:$D$43</c:f>
              <c:numCache>
                <c:formatCode>0.00%</c:formatCode>
                <c:ptCount val="37"/>
                <c:pt idx="0">
                  <c:v>0.20485175202156333</c:v>
                </c:pt>
                <c:pt idx="1">
                  <c:v>0.13881401617250674</c:v>
                </c:pt>
                <c:pt idx="2">
                  <c:v>9.7035040431266845E-2</c:v>
                </c:pt>
                <c:pt idx="3">
                  <c:v>5.5256064690026953E-2</c:v>
                </c:pt>
                <c:pt idx="4">
                  <c:v>5.3908355795148251E-2</c:v>
                </c:pt>
                <c:pt idx="5">
                  <c:v>4.716981132075472E-2</c:v>
                </c:pt>
                <c:pt idx="6">
                  <c:v>4.4474393530997303E-2</c:v>
                </c:pt>
                <c:pt idx="7">
                  <c:v>3.7735849056603772E-2</c:v>
                </c:pt>
                <c:pt idx="8">
                  <c:v>2.8301886792452831E-2</c:v>
                </c:pt>
                <c:pt idx="9">
                  <c:v>2.8301886792452831E-2</c:v>
                </c:pt>
                <c:pt idx="10">
                  <c:v>2.2911051212938006E-2</c:v>
                </c:pt>
                <c:pt idx="11">
                  <c:v>2.15633423180593E-2</c:v>
                </c:pt>
                <c:pt idx="12">
                  <c:v>1.8867924528301886E-2</c:v>
                </c:pt>
                <c:pt idx="13">
                  <c:v>1.7520215633423181E-2</c:v>
                </c:pt>
                <c:pt idx="14">
                  <c:v>1.4824797843665768E-2</c:v>
                </c:pt>
                <c:pt idx="15">
                  <c:v>1.4824797843665768E-2</c:v>
                </c:pt>
                <c:pt idx="16">
                  <c:v>1.3477088948787063E-2</c:v>
                </c:pt>
                <c:pt idx="17">
                  <c:v>1.3477088948787063E-2</c:v>
                </c:pt>
                <c:pt idx="18">
                  <c:v>1.3477088948787063E-2</c:v>
                </c:pt>
                <c:pt idx="19">
                  <c:v>1.2129380053908356E-2</c:v>
                </c:pt>
                <c:pt idx="20">
                  <c:v>1.2129380053908356E-2</c:v>
                </c:pt>
                <c:pt idx="21">
                  <c:v>1.078167115902965E-2</c:v>
                </c:pt>
                <c:pt idx="22">
                  <c:v>8.0862533692722376E-3</c:v>
                </c:pt>
                <c:pt idx="23">
                  <c:v>8.0862533692722376E-3</c:v>
                </c:pt>
                <c:pt idx="24">
                  <c:v>8.0862533692722376E-3</c:v>
                </c:pt>
                <c:pt idx="25">
                  <c:v>8.0862533692722376E-3</c:v>
                </c:pt>
                <c:pt idx="26">
                  <c:v>6.7385444743935314E-3</c:v>
                </c:pt>
                <c:pt idx="27">
                  <c:v>6.7385444743935314E-3</c:v>
                </c:pt>
                <c:pt idx="28">
                  <c:v>5.3908355795148251E-3</c:v>
                </c:pt>
                <c:pt idx="29">
                  <c:v>5.3908355795148251E-3</c:v>
                </c:pt>
                <c:pt idx="30">
                  <c:v>5.3908355795148251E-3</c:v>
                </c:pt>
                <c:pt idx="31">
                  <c:v>4.0431266846361188E-3</c:v>
                </c:pt>
                <c:pt idx="32">
                  <c:v>4.0431266846361188E-3</c:v>
                </c:pt>
                <c:pt idx="33">
                  <c:v>2.6954177897574125E-3</c:v>
                </c:pt>
                <c:pt idx="34">
                  <c:v>2.6954177897574125E-3</c:v>
                </c:pt>
                <c:pt idx="35">
                  <c:v>1.3477088948787063E-3</c:v>
                </c:pt>
                <c:pt idx="36">
                  <c:v>1.3477088948787063E-3</c:v>
                </c:pt>
              </c:numCache>
            </c:numRef>
          </c:val>
          <c:extLst>
            <c:ext xmlns:c16="http://schemas.microsoft.com/office/drawing/2014/chart" uri="{C3380CC4-5D6E-409C-BE32-E72D297353CC}">
              <c16:uniqueId val="{00000000-B315-4DA1-9E6D-BFFA31C8EF71}"/>
            </c:ext>
          </c:extLst>
        </c:ser>
        <c:dLbls>
          <c:showLegendKey val="0"/>
          <c:showVal val="0"/>
          <c:showCatName val="0"/>
          <c:showSerName val="0"/>
          <c:showPercent val="0"/>
          <c:showBubbleSize val="0"/>
        </c:dLbls>
        <c:gapWidth val="154"/>
        <c:overlap val="32"/>
        <c:axId val="1868318144"/>
        <c:axId val="1868332704"/>
      </c:barChart>
      <c:catAx>
        <c:axId val="18683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32704"/>
        <c:crosses val="autoZero"/>
        <c:auto val="1"/>
        <c:lblAlgn val="ctr"/>
        <c:lblOffset val="100"/>
        <c:noMultiLvlLbl val="0"/>
      </c:catAx>
      <c:valAx>
        <c:axId val="1868332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assignment.xlsx]Q1!PivotTable1</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PERCENTAGE</a:t>
            </a:r>
            <a:r>
              <a:rPr lang="en-US" b="1" baseline="0">
                <a:solidFill>
                  <a:sysClr val="windowText" lastClr="000000"/>
                </a:solidFill>
              </a:rPr>
              <a:t> OF DATA SC.JOB STATE WISE </a:t>
            </a:r>
            <a:endParaRPr lang="en-US" b="1">
              <a:solidFill>
                <a:sysClr val="windowText" lastClr="000000"/>
              </a:solidFill>
            </a:endParaRPr>
          </a:p>
        </c:rich>
      </c:tx>
      <c:layout>
        <c:manualLayout>
          <c:xMode val="edge"/>
          <c:yMode val="edge"/>
          <c:x val="0.23309946289076325"/>
          <c:y val="4.9843702477104533E-2"/>
        </c:manualLayout>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61466672273069E-2"/>
          <c:y val="0.12728991834011927"/>
          <c:w val="0.90834344925634292"/>
          <c:h val="0.71159063305994896"/>
        </c:manualLayout>
      </c:layout>
      <c:barChart>
        <c:barDir val="col"/>
        <c:grouping val="clustered"/>
        <c:varyColors val="0"/>
        <c:ser>
          <c:idx val="0"/>
          <c:order val="0"/>
          <c:tx>
            <c:strRef>
              <c:f>'Q1'!$D$5</c:f>
              <c:strCache>
                <c:ptCount val="1"/>
                <c:pt idx="0">
                  <c:v>Total</c:v>
                </c:pt>
              </c:strCache>
            </c:strRef>
          </c:tx>
          <c:spPr>
            <a:solidFill>
              <a:schemeClr val="accent1"/>
            </a:solidFill>
            <a:ln>
              <a:noFill/>
            </a:ln>
            <a:effectLst/>
          </c:spPr>
          <c:invertIfNegative val="0"/>
          <c:cat>
            <c:strRef>
              <c:f>'Q1'!$C$6:$C$43</c:f>
              <c:strCache>
                <c:ptCount val="37"/>
                <c:pt idx="0">
                  <c:v>CA</c:v>
                </c:pt>
                <c:pt idx="1">
                  <c:v>MA</c:v>
                </c:pt>
                <c:pt idx="2">
                  <c:v>NY</c:v>
                </c:pt>
                <c:pt idx="3">
                  <c:v>VA</c:v>
                </c:pt>
                <c:pt idx="4">
                  <c:v>IL</c:v>
                </c:pt>
                <c:pt idx="5">
                  <c:v>MD</c:v>
                </c:pt>
                <c:pt idx="6">
                  <c:v>PA</c:v>
                </c:pt>
                <c:pt idx="7">
                  <c:v>TX</c:v>
                </c:pt>
                <c:pt idx="8">
                  <c:v>WA</c:v>
                </c:pt>
                <c:pt idx="9">
                  <c:v>NC</c:v>
                </c:pt>
                <c:pt idx="10">
                  <c:v>NJ</c:v>
                </c:pt>
                <c:pt idx="11">
                  <c:v>FL</c:v>
                </c:pt>
                <c:pt idx="12">
                  <c:v>OH</c:v>
                </c:pt>
                <c:pt idx="13">
                  <c:v>TN</c:v>
                </c:pt>
                <c:pt idx="14">
                  <c:v>CO</c:v>
                </c:pt>
                <c:pt idx="15">
                  <c:v>DC</c:v>
                </c:pt>
                <c:pt idx="16">
                  <c:v>UT</c:v>
                </c:pt>
                <c:pt idx="17">
                  <c:v>IN</c:v>
                </c:pt>
                <c:pt idx="18">
                  <c:v>WI</c:v>
                </c:pt>
                <c:pt idx="19">
                  <c:v>MO</c:v>
                </c:pt>
                <c:pt idx="20">
                  <c:v>AZ</c:v>
                </c:pt>
                <c:pt idx="21">
                  <c:v>AL</c:v>
                </c:pt>
                <c:pt idx="22">
                  <c:v>DE</c:v>
                </c:pt>
                <c:pt idx="23">
                  <c:v>GA</c:v>
                </c:pt>
                <c:pt idx="24">
                  <c:v>KY</c:v>
                </c:pt>
                <c:pt idx="25">
                  <c:v>MI</c:v>
                </c:pt>
                <c:pt idx="26">
                  <c:v>CT</c:v>
                </c:pt>
                <c:pt idx="27">
                  <c:v>IA</c:v>
                </c:pt>
                <c:pt idx="28">
                  <c:v>NE</c:v>
                </c:pt>
                <c:pt idx="29">
                  <c:v>OR</c:v>
                </c:pt>
                <c:pt idx="30">
                  <c:v>LA</c:v>
                </c:pt>
                <c:pt idx="31">
                  <c:v>NM</c:v>
                </c:pt>
                <c:pt idx="32">
                  <c:v>KS</c:v>
                </c:pt>
                <c:pt idx="33">
                  <c:v>MN</c:v>
                </c:pt>
                <c:pt idx="34">
                  <c:v>ID</c:v>
                </c:pt>
                <c:pt idx="35">
                  <c:v>SC</c:v>
                </c:pt>
                <c:pt idx="36">
                  <c:v>RI</c:v>
                </c:pt>
              </c:strCache>
            </c:strRef>
          </c:cat>
          <c:val>
            <c:numRef>
              <c:f>'Q1'!$D$6:$D$43</c:f>
              <c:numCache>
                <c:formatCode>0.00%</c:formatCode>
                <c:ptCount val="37"/>
                <c:pt idx="0">
                  <c:v>0.20485175202156333</c:v>
                </c:pt>
                <c:pt idx="1">
                  <c:v>0.13881401617250674</c:v>
                </c:pt>
                <c:pt idx="2">
                  <c:v>9.7035040431266845E-2</c:v>
                </c:pt>
                <c:pt idx="3">
                  <c:v>5.5256064690026953E-2</c:v>
                </c:pt>
                <c:pt idx="4">
                  <c:v>5.3908355795148251E-2</c:v>
                </c:pt>
                <c:pt idx="5">
                  <c:v>4.716981132075472E-2</c:v>
                </c:pt>
                <c:pt idx="6">
                  <c:v>4.4474393530997303E-2</c:v>
                </c:pt>
                <c:pt idx="7">
                  <c:v>3.7735849056603772E-2</c:v>
                </c:pt>
                <c:pt idx="8">
                  <c:v>2.8301886792452831E-2</c:v>
                </c:pt>
                <c:pt idx="9">
                  <c:v>2.8301886792452831E-2</c:v>
                </c:pt>
                <c:pt idx="10">
                  <c:v>2.2911051212938006E-2</c:v>
                </c:pt>
                <c:pt idx="11">
                  <c:v>2.15633423180593E-2</c:v>
                </c:pt>
                <c:pt idx="12">
                  <c:v>1.8867924528301886E-2</c:v>
                </c:pt>
                <c:pt idx="13">
                  <c:v>1.7520215633423181E-2</c:v>
                </c:pt>
                <c:pt idx="14">
                  <c:v>1.4824797843665768E-2</c:v>
                </c:pt>
                <c:pt idx="15">
                  <c:v>1.4824797843665768E-2</c:v>
                </c:pt>
                <c:pt idx="16">
                  <c:v>1.3477088948787063E-2</c:v>
                </c:pt>
                <c:pt idx="17">
                  <c:v>1.3477088948787063E-2</c:v>
                </c:pt>
                <c:pt idx="18">
                  <c:v>1.3477088948787063E-2</c:v>
                </c:pt>
                <c:pt idx="19">
                  <c:v>1.2129380053908356E-2</c:v>
                </c:pt>
                <c:pt idx="20">
                  <c:v>1.2129380053908356E-2</c:v>
                </c:pt>
                <c:pt idx="21">
                  <c:v>1.078167115902965E-2</c:v>
                </c:pt>
                <c:pt idx="22">
                  <c:v>8.0862533692722376E-3</c:v>
                </c:pt>
                <c:pt idx="23">
                  <c:v>8.0862533692722376E-3</c:v>
                </c:pt>
                <c:pt idx="24">
                  <c:v>8.0862533692722376E-3</c:v>
                </c:pt>
                <c:pt idx="25">
                  <c:v>8.0862533692722376E-3</c:v>
                </c:pt>
                <c:pt idx="26">
                  <c:v>6.7385444743935314E-3</c:v>
                </c:pt>
                <c:pt idx="27">
                  <c:v>6.7385444743935314E-3</c:v>
                </c:pt>
                <c:pt idx="28">
                  <c:v>5.3908355795148251E-3</c:v>
                </c:pt>
                <c:pt idx="29">
                  <c:v>5.3908355795148251E-3</c:v>
                </c:pt>
                <c:pt idx="30">
                  <c:v>5.3908355795148251E-3</c:v>
                </c:pt>
                <c:pt idx="31">
                  <c:v>4.0431266846361188E-3</c:v>
                </c:pt>
                <c:pt idx="32">
                  <c:v>4.0431266846361188E-3</c:v>
                </c:pt>
                <c:pt idx="33">
                  <c:v>2.6954177897574125E-3</c:v>
                </c:pt>
                <c:pt idx="34">
                  <c:v>2.6954177897574125E-3</c:v>
                </c:pt>
                <c:pt idx="35">
                  <c:v>1.3477088948787063E-3</c:v>
                </c:pt>
                <c:pt idx="36">
                  <c:v>1.3477088948787063E-3</c:v>
                </c:pt>
              </c:numCache>
            </c:numRef>
          </c:val>
          <c:extLst>
            <c:ext xmlns:c16="http://schemas.microsoft.com/office/drawing/2014/chart" uri="{C3380CC4-5D6E-409C-BE32-E72D297353CC}">
              <c16:uniqueId val="{00000000-495E-42CD-BE67-4D069C393339}"/>
            </c:ext>
          </c:extLst>
        </c:ser>
        <c:dLbls>
          <c:showLegendKey val="0"/>
          <c:showVal val="0"/>
          <c:showCatName val="0"/>
          <c:showSerName val="0"/>
          <c:showPercent val="0"/>
          <c:showBubbleSize val="0"/>
        </c:dLbls>
        <c:gapWidth val="154"/>
        <c:axId val="1868318144"/>
        <c:axId val="1868332704"/>
      </c:barChart>
      <c:catAx>
        <c:axId val="18683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32704"/>
        <c:crosses val="autoZero"/>
        <c:auto val="1"/>
        <c:lblAlgn val="ctr"/>
        <c:lblOffset val="100"/>
        <c:noMultiLvlLbl val="0"/>
      </c:catAx>
      <c:valAx>
        <c:axId val="1868332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assignment.xlsx]Q5!PivotTable1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cap="none" spc="0">
                <a:ln w="0"/>
                <a:solidFill>
                  <a:sysClr val="windowText" lastClr="000000"/>
                </a:solidFill>
                <a:effectLst>
                  <a:outerShdw blurRad="38100" dist="25400" dir="5400000" algn="ctr" rotWithShape="0">
                    <a:srgbClr val="6E747A">
                      <a:alpha val="43000"/>
                    </a:srgbClr>
                  </a:outerShdw>
                </a:effectLst>
              </a:rPr>
              <a:t>TOP</a:t>
            </a:r>
            <a:r>
              <a:rPr lang="en-US" b="0" cap="none" spc="0" baseline="0">
                <a:ln w="0"/>
                <a:solidFill>
                  <a:sysClr val="windowText" lastClr="000000"/>
                </a:solidFill>
                <a:effectLst>
                  <a:outerShdw blurRad="38100" dist="25400" dir="5400000" algn="ctr" rotWithShape="0">
                    <a:srgbClr val="6E747A">
                      <a:alpha val="43000"/>
                    </a:srgbClr>
                  </a:outerShdw>
                </a:effectLst>
              </a:rPr>
              <a:t> 10 HIGHEST AVG SALARY/COMPANY</a:t>
            </a:r>
            <a:endParaRPr lang="en-US">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'Q5'!$C$8</c:f>
              <c:strCache>
                <c:ptCount val="1"/>
                <c:pt idx="0">
                  <c:v>Total</c:v>
                </c:pt>
              </c:strCache>
            </c:strRef>
          </c:tx>
          <c:spPr>
            <a:solidFill>
              <a:schemeClr val="accent1"/>
            </a:solidFill>
            <a:ln>
              <a:noFill/>
            </a:ln>
            <a:effectLst/>
          </c:spPr>
          <c:invertIfNegative val="0"/>
          <c:cat>
            <c:multiLvlStrRef>
              <c:f>'Q5'!$B$9:$B$39</c:f>
              <c:multiLvlStrCache>
                <c:ptCount val="10"/>
                <c:lvl>
                  <c:pt idx="0">
                    <c:v>Principal Data Scientist with over 10 years experience</c:v>
                  </c:pt>
                  <c:pt idx="1">
                    <c:v>Lead Data Engineer</c:v>
                  </c:pt>
                  <c:pt idx="2">
                    <c:v>Senior Quantitative Analyst</c:v>
                  </c:pt>
                  <c:pt idx="3">
                    <c:v>Senior Data Scientist</c:v>
                  </c:pt>
                  <c:pt idx="4">
                    <c:v>Director, Data Science</c:v>
                  </c:pt>
                  <c:pt idx="5">
                    <c:v>Data Science Manager</c:v>
                  </c:pt>
                  <c:pt idx="6">
                    <c:v>Sr. Scientist II</c:v>
                  </c:pt>
                  <c:pt idx="7">
                    <c:v>Principal Machine Learning Scientist</c:v>
                  </c:pt>
                  <c:pt idx="8">
                    <c:v>Staff Data Engineer</c:v>
                  </c:pt>
                  <c:pt idx="9">
                    <c:v>Principal Data Scientist</c:v>
                  </c:pt>
                </c:lvl>
                <c:lvl>
                  <c:pt idx="0">
                    <c:v>CA-One Tech Clou</c:v>
                  </c:pt>
                  <c:pt idx="1">
                    <c:v>Credit Sesame</c:v>
                  </c:pt>
                  <c:pt idx="2">
                    <c:v>DTCC</c:v>
                  </c:pt>
                  <c:pt idx="3">
                    <c:v>Gallup</c:v>
                  </c:pt>
                  <c:pt idx="4">
                    <c:v>Grainger</c:v>
                  </c:pt>
                  <c:pt idx="5">
                    <c:v>Grand Rounds</c:v>
                  </c:pt>
                  <c:pt idx="6">
                    <c:v>Nektar Therapeutics</c:v>
                  </c:pt>
                  <c:pt idx="7">
                    <c:v>Sage Intacct</c:v>
                  </c:pt>
                  <c:pt idx="8">
                    <c:v>Samsung Research America</c:v>
                  </c:pt>
                  <c:pt idx="9">
                    <c:v>The Climate Corporation</c:v>
                  </c:pt>
                </c:lvl>
              </c:multiLvlStrCache>
            </c:multiLvlStrRef>
          </c:cat>
          <c:val>
            <c:numRef>
              <c:f>'Q5'!$C$9:$C$39</c:f>
              <c:numCache>
                <c:formatCode>General</c:formatCode>
                <c:ptCount val="10"/>
                <c:pt idx="0">
                  <c:v>225</c:v>
                </c:pt>
                <c:pt idx="1">
                  <c:v>205</c:v>
                </c:pt>
                <c:pt idx="2">
                  <c:v>173</c:v>
                </c:pt>
                <c:pt idx="3">
                  <c:v>237.5</c:v>
                </c:pt>
                <c:pt idx="4">
                  <c:v>179.5</c:v>
                </c:pt>
                <c:pt idx="5">
                  <c:v>221.5</c:v>
                </c:pt>
                <c:pt idx="6">
                  <c:v>174</c:v>
                </c:pt>
                <c:pt idx="7">
                  <c:v>232.5</c:v>
                </c:pt>
                <c:pt idx="8">
                  <c:v>177</c:v>
                </c:pt>
                <c:pt idx="9">
                  <c:v>194</c:v>
                </c:pt>
              </c:numCache>
            </c:numRef>
          </c:val>
          <c:extLst>
            <c:ext xmlns:c16="http://schemas.microsoft.com/office/drawing/2014/chart" uri="{C3380CC4-5D6E-409C-BE32-E72D297353CC}">
              <c16:uniqueId val="{00000000-DF6B-4493-8C39-B0300C58AB89}"/>
            </c:ext>
          </c:extLst>
        </c:ser>
        <c:dLbls>
          <c:showLegendKey val="0"/>
          <c:showVal val="0"/>
          <c:showCatName val="0"/>
          <c:showSerName val="0"/>
          <c:showPercent val="0"/>
          <c:showBubbleSize val="0"/>
        </c:dLbls>
        <c:gapWidth val="219"/>
        <c:overlap val="-27"/>
        <c:axId val="224900623"/>
        <c:axId val="224906447"/>
      </c:barChart>
      <c:catAx>
        <c:axId val="2249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6447"/>
        <c:crosses val="autoZero"/>
        <c:auto val="1"/>
        <c:lblAlgn val="ctr"/>
        <c:lblOffset val="100"/>
        <c:noMultiLvlLbl val="0"/>
      </c:catAx>
      <c:valAx>
        <c:axId val="22490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assignment.xlsx]Q5!PivotTable2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cap="none" spc="0">
                <a:ln w="0"/>
                <a:solidFill>
                  <a:sysClr val="windowText" lastClr="000000"/>
                </a:solidFill>
                <a:effectLst>
                  <a:outerShdw blurRad="38100" dist="25400" dir="5400000" algn="ctr" rotWithShape="0">
                    <a:srgbClr val="6E747A">
                      <a:alpha val="43000"/>
                    </a:srgbClr>
                  </a:outerShdw>
                </a:effectLst>
              </a:rPr>
              <a:t>TOP 10 LOWEST AVG</a:t>
            </a:r>
            <a:r>
              <a:rPr lang="en-US" b="0" cap="none" spc="0" baseline="0">
                <a:ln w="0"/>
                <a:solidFill>
                  <a:sysClr val="windowText" lastClr="000000"/>
                </a:solidFill>
                <a:effectLst>
                  <a:outerShdw blurRad="38100" dist="25400" dir="5400000" algn="ctr" rotWithShape="0">
                    <a:srgbClr val="6E747A">
                      <a:alpha val="43000"/>
                    </a:srgbClr>
                  </a:outerShdw>
                </a:effectLst>
              </a:rPr>
              <a:t> SALARY/COMPANY</a:t>
            </a:r>
            <a:endParaRPr lang="en-US">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'Q5'!$C$45</c:f>
              <c:strCache>
                <c:ptCount val="1"/>
                <c:pt idx="0">
                  <c:v>Total</c:v>
                </c:pt>
              </c:strCache>
            </c:strRef>
          </c:tx>
          <c:spPr>
            <a:solidFill>
              <a:schemeClr val="accent1"/>
            </a:solidFill>
            <a:ln>
              <a:noFill/>
            </a:ln>
            <a:effectLst/>
          </c:spPr>
          <c:invertIfNegative val="0"/>
          <c:cat>
            <c:multiLvlStrRef>
              <c:f>'Q5'!$B$46:$B$66</c:f>
              <c:multiLvlStrCache>
                <c:ptCount val="10"/>
                <c:lvl>
                  <c:pt idx="0">
                    <c:v>Market Data Analyst</c:v>
                  </c:pt>
                  <c:pt idx="1">
                    <c:v>Analytics - Business Assurance Data Analyst</c:v>
                  </c:pt>
                  <c:pt idx="2">
                    <c:v>Medical Lab Scientist</c:v>
                  </c:pt>
                  <c:pt idx="3">
                    <c:v>Medical Technologist / Clinical Laboratory Scientist</c:v>
                  </c:pt>
                  <c:pt idx="4">
                    <c:v>Data Analytics Manager</c:v>
                  </c:pt>
                  <c:pt idx="5">
                    <c:v>Project Scientist</c:v>
                  </c:pt>
                  <c:pt idx="6">
                    <c:v>Clinical Data Analyst</c:v>
                  </c:pt>
                  <c:pt idx="7">
                    <c:v>Associate Data Analyst</c:v>
                  </c:pt>
                  <c:pt idx="8">
                    <c:v>Senior Operations Data Analyst, Call Center Operations</c:v>
                  </c:pt>
                  <c:pt idx="9">
                    <c:v>Data Scientist</c:v>
                  </c:pt>
                </c:lvl>
                <c:lvl>
                  <c:pt idx="0">
                    <c:v>SV Microwave</c:v>
                  </c:pt>
                  <c:pt idx="1">
                    <c:v>GreatAmerica Financial Services</c:v>
                  </c:pt>
                  <c:pt idx="2">
                    <c:v>Tower Health</c:v>
                  </c:pt>
                  <c:pt idx="3">
                    <c:v>Veterans Affairs, Veterans Health Administration</c:v>
                  </c:pt>
                  <c:pt idx="4">
                    <c:v>Full Potential Solutions</c:v>
                  </c:pt>
                  <c:pt idx="5">
                    <c:v>Alliance Source Testing</c:v>
                  </c:pt>
                  <c:pt idx="6">
                    <c:v>Greenway Health</c:v>
                  </c:pt>
                  <c:pt idx="7">
                    <c:v>Intrado</c:v>
                  </c:pt>
                  <c:pt idx="8">
                    <c:v>FLEETCOR</c:v>
                  </c:pt>
                  <c:pt idx="9">
                    <c:v>NPD</c:v>
                  </c:pt>
                </c:lvl>
              </c:multiLvlStrCache>
            </c:multiLvlStrRef>
          </c:cat>
          <c:val>
            <c:numRef>
              <c:f>'Q5'!$C$46:$C$66</c:f>
              <c:numCache>
                <c:formatCode>General</c:formatCode>
                <c:ptCount val="10"/>
                <c:pt idx="0">
                  <c:v>44</c:v>
                </c:pt>
                <c:pt idx="1">
                  <c:v>43</c:v>
                </c:pt>
                <c:pt idx="2">
                  <c:v>42</c:v>
                </c:pt>
                <c:pt idx="3">
                  <c:v>41.5</c:v>
                </c:pt>
                <c:pt idx="4">
                  <c:v>40.5</c:v>
                </c:pt>
                <c:pt idx="5">
                  <c:v>39.5</c:v>
                </c:pt>
                <c:pt idx="6">
                  <c:v>37.5</c:v>
                </c:pt>
                <c:pt idx="7">
                  <c:v>29.5</c:v>
                </c:pt>
                <c:pt idx="8">
                  <c:v>27.5</c:v>
                </c:pt>
                <c:pt idx="9">
                  <c:v>15.5</c:v>
                </c:pt>
              </c:numCache>
            </c:numRef>
          </c:val>
          <c:extLst>
            <c:ext xmlns:c16="http://schemas.microsoft.com/office/drawing/2014/chart" uri="{C3380CC4-5D6E-409C-BE32-E72D297353CC}">
              <c16:uniqueId val="{00000000-7989-4290-9844-07081CB69740}"/>
            </c:ext>
          </c:extLst>
        </c:ser>
        <c:dLbls>
          <c:showLegendKey val="0"/>
          <c:showVal val="0"/>
          <c:showCatName val="0"/>
          <c:showSerName val="0"/>
          <c:showPercent val="0"/>
          <c:showBubbleSize val="0"/>
        </c:dLbls>
        <c:gapWidth val="219"/>
        <c:overlap val="-27"/>
        <c:axId val="224902287"/>
        <c:axId val="224913935"/>
      </c:barChart>
      <c:catAx>
        <c:axId val="2249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13935"/>
        <c:crosses val="autoZero"/>
        <c:auto val="1"/>
        <c:lblAlgn val="ctr"/>
        <c:lblOffset val="100"/>
        <c:noMultiLvlLbl val="0"/>
      </c:catAx>
      <c:valAx>
        <c:axId val="22491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assignment.xlsx]Q7!PivotTable1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cap="none" spc="0" baseline="0">
                <a:ln w="0"/>
                <a:solidFill>
                  <a:sysClr val="windowText" lastClr="000000"/>
                </a:solidFill>
                <a:effectLst>
                  <a:outerShdw blurRad="38100" dist="25400" dir="5400000" algn="ctr" rotWithShape="0">
                    <a:srgbClr val="6E747A">
                      <a:alpha val="43000"/>
                    </a:srgbClr>
                  </a:outerShdw>
                </a:effectLst>
              </a:rPr>
              <a:t>TYPE OF OWNER SHIP WISE RATING</a:t>
            </a:r>
            <a:endParaRPr lang="en-US">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'Q7'!$C$9</c:f>
              <c:strCache>
                <c:ptCount val="1"/>
                <c:pt idx="0">
                  <c:v>Total</c:v>
                </c:pt>
              </c:strCache>
            </c:strRef>
          </c:tx>
          <c:spPr>
            <a:solidFill>
              <a:schemeClr val="accent1"/>
            </a:solidFill>
            <a:ln>
              <a:noFill/>
            </a:ln>
            <a:effectLst/>
          </c:spPr>
          <c:invertIfNegative val="0"/>
          <c:cat>
            <c:strRef>
              <c:f>'Q7'!$B$10:$B$19</c:f>
              <c:strCache>
                <c:ptCount val="9"/>
                <c:pt idx="0">
                  <c:v>Public</c:v>
                </c:pt>
                <c:pt idx="1">
                  <c:v>Private</c:v>
                </c:pt>
                <c:pt idx="2">
                  <c:v>Subsidiary or Business Segment</c:v>
                </c:pt>
                <c:pt idx="3">
                  <c:v>Government</c:v>
                </c:pt>
                <c:pt idx="4">
                  <c:v>Nonprofit Organization</c:v>
                </c:pt>
                <c:pt idx="5">
                  <c:v>Hospital</c:v>
                </c:pt>
                <c:pt idx="6">
                  <c:v>School / School District</c:v>
                </c:pt>
                <c:pt idx="7">
                  <c:v>College / University</c:v>
                </c:pt>
                <c:pt idx="8">
                  <c:v>Other Organization</c:v>
                </c:pt>
              </c:strCache>
            </c:strRef>
          </c:cat>
          <c:val>
            <c:numRef>
              <c:f>'Q7'!$C$10:$C$19</c:f>
              <c:numCache>
                <c:formatCode>0.00</c:formatCode>
                <c:ptCount val="9"/>
                <c:pt idx="0">
                  <c:v>3.6704663212435191</c:v>
                </c:pt>
                <c:pt idx="1">
                  <c:v>3.6482926829268334</c:v>
                </c:pt>
                <c:pt idx="2">
                  <c:v>3.6441176470588239</c:v>
                </c:pt>
                <c:pt idx="3">
                  <c:v>3.6266666666666656</c:v>
                </c:pt>
                <c:pt idx="4">
                  <c:v>3.5709090909090895</c:v>
                </c:pt>
                <c:pt idx="5">
                  <c:v>3.54</c:v>
                </c:pt>
                <c:pt idx="6">
                  <c:v>3.3</c:v>
                </c:pt>
                <c:pt idx="7">
                  <c:v>2.7692307692307696</c:v>
                </c:pt>
                <c:pt idx="8">
                  <c:v>2.12</c:v>
                </c:pt>
              </c:numCache>
            </c:numRef>
          </c:val>
          <c:extLst>
            <c:ext xmlns:c16="http://schemas.microsoft.com/office/drawing/2014/chart" uri="{C3380CC4-5D6E-409C-BE32-E72D297353CC}">
              <c16:uniqueId val="{00000000-323D-487C-AA1E-53F0B9141331}"/>
            </c:ext>
          </c:extLst>
        </c:ser>
        <c:dLbls>
          <c:showLegendKey val="0"/>
          <c:showVal val="0"/>
          <c:showCatName val="0"/>
          <c:showSerName val="0"/>
          <c:showPercent val="0"/>
          <c:showBubbleSize val="0"/>
        </c:dLbls>
        <c:gapWidth val="219"/>
        <c:overlap val="-27"/>
        <c:axId val="895835631"/>
        <c:axId val="895838959"/>
      </c:barChart>
      <c:catAx>
        <c:axId val="89583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38959"/>
        <c:crosses val="autoZero"/>
        <c:auto val="1"/>
        <c:lblAlgn val="ctr"/>
        <c:lblOffset val="100"/>
        <c:noMultiLvlLbl val="0"/>
      </c:catAx>
      <c:valAx>
        <c:axId val="89583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assignment.xlsx]Q8!PivotTable2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SECTOR WISE REVENUE</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'Q8'!$G$15</c:f>
              <c:strCache>
                <c:ptCount val="1"/>
                <c:pt idx="0">
                  <c:v>Total</c:v>
                </c:pt>
              </c:strCache>
            </c:strRef>
          </c:tx>
          <c:spPr>
            <a:solidFill>
              <a:schemeClr val="accent1"/>
            </a:solidFill>
            <a:ln>
              <a:noFill/>
            </a:ln>
            <a:effectLst/>
          </c:spPr>
          <c:invertIfNegative val="0"/>
          <c:cat>
            <c:strRef>
              <c:f>'Q8'!$F$16:$F$76</c:f>
              <c:strCache>
                <c:ptCount val="60"/>
                <c:pt idx="0">
                  <c:v>IT Services</c:v>
                </c:pt>
                <c:pt idx="1">
                  <c:v>Enterprise Software &amp; Network Solutions</c:v>
                </c:pt>
                <c:pt idx="2">
                  <c:v>Biotech &amp; Pharmaceuticals</c:v>
                </c:pt>
                <c:pt idx="3">
                  <c:v>Computer Hardware &amp; Software</c:v>
                </c:pt>
                <c:pt idx="4">
                  <c:v>Aerospace &amp; Defense</c:v>
                </c:pt>
                <c:pt idx="5">
                  <c:v>Consulting</c:v>
                </c:pt>
                <c:pt idx="6">
                  <c:v>Insurance Carriers</c:v>
                </c:pt>
                <c:pt idx="7">
                  <c:v>Advertising &amp; Marketing</c:v>
                </c:pt>
                <c:pt idx="8">
                  <c:v>Health Care Services &amp; Hospitals</c:v>
                </c:pt>
                <c:pt idx="9">
                  <c:v>Research &amp; Development</c:v>
                </c:pt>
                <c:pt idx="10">
                  <c:v>Internet</c:v>
                </c:pt>
                <c:pt idx="11">
                  <c:v>Real Estate</c:v>
                </c:pt>
                <c:pt idx="12">
                  <c:v>Energy</c:v>
                </c:pt>
                <c:pt idx="13">
                  <c:v>Banks &amp; Credit Unions</c:v>
                </c:pt>
                <c:pt idx="14">
                  <c:v>Wholesale</c:v>
                </c:pt>
                <c:pt idx="15">
                  <c:v>Security Services</c:v>
                </c:pt>
                <c:pt idx="16">
                  <c:v>Consumer Products Manufacturing</c:v>
                </c:pt>
                <c:pt idx="17">
                  <c:v>Insurance Agencies &amp; Brokerages</c:v>
                </c:pt>
                <c:pt idx="18">
                  <c:v>Religious Organizations</c:v>
                </c:pt>
                <c:pt idx="19">
                  <c:v>Education Training Services</c:v>
                </c:pt>
                <c:pt idx="20">
                  <c:v>Department, Clothing, &amp; Shoe Stores</c:v>
                </c:pt>
                <c:pt idx="21">
                  <c:v>Farm Support Services</c:v>
                </c:pt>
                <c:pt idx="22">
                  <c:v>Federal Agencies</c:v>
                </c:pt>
                <c:pt idx="23">
                  <c:v>Telecommunications Services</c:v>
                </c:pt>
                <c:pt idx="24">
                  <c:v>Logistics &amp; Supply Chain</c:v>
                </c:pt>
                <c:pt idx="25">
                  <c:v>Sporting Goods Stores</c:v>
                </c:pt>
                <c:pt idx="26">
                  <c:v>Financial Analytics &amp; Research</c:v>
                </c:pt>
                <c:pt idx="27">
                  <c:v>Staffing &amp; Outsourcing</c:v>
                </c:pt>
                <c:pt idx="28">
                  <c:v>TV Broadcast &amp; Cable Networks</c:v>
                </c:pt>
                <c:pt idx="29">
                  <c:v>Colleges &amp; Universities</c:v>
                </c:pt>
                <c:pt idx="30">
                  <c:v>Industrial Manufacturing</c:v>
                </c:pt>
                <c:pt idx="31">
                  <c:v>Financial Transaction Processing</c:v>
                </c:pt>
                <c:pt idx="32">
                  <c:v>Mining</c:v>
                </c:pt>
                <c:pt idx="33">
                  <c:v>Transportation Equipment Manufacturing</c:v>
                </c:pt>
                <c:pt idx="34">
                  <c:v>Travel Agencies</c:v>
                </c:pt>
                <c:pt idx="35">
                  <c:v>Metals Brokers</c:v>
                </c:pt>
                <c:pt idx="36">
                  <c:v>Brokerage Services</c:v>
                </c:pt>
                <c:pt idx="37">
                  <c:v>Food &amp; Beverage Manufacturing</c:v>
                </c:pt>
                <c:pt idx="38">
                  <c:v>Lending</c:v>
                </c:pt>
                <c:pt idx="39">
                  <c:v>Investment Banking &amp; Asset Management</c:v>
                </c:pt>
                <c:pt idx="40">
                  <c:v>-1</c:v>
                </c:pt>
                <c:pt idx="41">
                  <c:v>Gas Stations</c:v>
                </c:pt>
                <c:pt idx="42">
                  <c:v>Architectural &amp; Engineering Services</c:v>
                </c:pt>
                <c:pt idx="43">
                  <c:v>Transportation Management</c:v>
                </c:pt>
                <c:pt idx="44">
                  <c:v>K-12 Education</c:v>
                </c:pt>
                <c:pt idx="45">
                  <c:v>Gambling</c:v>
                </c:pt>
                <c:pt idx="46">
                  <c:v>Construction</c:v>
                </c:pt>
                <c:pt idx="47">
                  <c:v>Stock Exchanges</c:v>
                </c:pt>
                <c:pt idx="48">
                  <c:v>Social Assistance</c:v>
                </c:pt>
                <c:pt idx="49">
                  <c:v>Telecommunications Manufacturing</c:v>
                </c:pt>
                <c:pt idx="50">
                  <c:v>Video Games</c:v>
                </c:pt>
                <c:pt idx="51">
                  <c:v>Consumer Product Rental</c:v>
                </c:pt>
                <c:pt idx="52">
                  <c:v>Accounting</c:v>
                </c:pt>
                <c:pt idx="53">
                  <c:v>Health, Beauty, &amp; Fitness</c:v>
                </c:pt>
                <c:pt idx="54">
                  <c:v>Trucking</c:v>
                </c:pt>
                <c:pt idx="55">
                  <c:v>Auctions &amp; Galleries</c:v>
                </c:pt>
                <c:pt idx="56">
                  <c:v>Health Care Products Manufacturing</c:v>
                </c:pt>
                <c:pt idx="57">
                  <c:v>Beauty &amp; Personal Accessories Stores</c:v>
                </c:pt>
                <c:pt idx="58">
                  <c:v>Motion Picture Production &amp; Distribution</c:v>
                </c:pt>
                <c:pt idx="59">
                  <c:v>Other Retail Stores</c:v>
                </c:pt>
              </c:strCache>
            </c:strRef>
          </c:cat>
          <c:val>
            <c:numRef>
              <c:f>'Q8'!$G$16:$G$76</c:f>
              <c:numCache>
                <c:formatCode>General</c:formatCode>
                <c:ptCount val="60"/>
                <c:pt idx="0">
                  <c:v>9666508.6694551371</c:v>
                </c:pt>
                <c:pt idx="1">
                  <c:v>7330033.6487757089</c:v>
                </c:pt>
                <c:pt idx="2">
                  <c:v>7098152.0001956942</c:v>
                </c:pt>
                <c:pt idx="3">
                  <c:v>5547738.8168381704</c:v>
                </c:pt>
                <c:pt idx="4">
                  <c:v>3975027.3783028773</c:v>
                </c:pt>
                <c:pt idx="5">
                  <c:v>3641212.0544011444</c:v>
                </c:pt>
                <c:pt idx="6">
                  <c:v>2950375.318718893</c:v>
                </c:pt>
                <c:pt idx="7">
                  <c:v>2822800.4494843604</c:v>
                </c:pt>
                <c:pt idx="8">
                  <c:v>2582036.090166186</c:v>
                </c:pt>
                <c:pt idx="9">
                  <c:v>2534493.8030761336</c:v>
                </c:pt>
                <c:pt idx="10">
                  <c:v>2415624.5839758189</c:v>
                </c:pt>
                <c:pt idx="11">
                  <c:v>2316582.8103986708</c:v>
                </c:pt>
                <c:pt idx="12">
                  <c:v>2113962.308513457</c:v>
                </c:pt>
                <c:pt idx="13">
                  <c:v>1346607.2822013695</c:v>
                </c:pt>
                <c:pt idx="14">
                  <c:v>1251793.8015438917</c:v>
                </c:pt>
                <c:pt idx="15">
                  <c:v>1175459.5337235923</c:v>
                </c:pt>
                <c:pt idx="16">
                  <c:v>888044.95104999992</c:v>
                </c:pt>
                <c:pt idx="17">
                  <c:v>886364.20820849296</c:v>
                </c:pt>
                <c:pt idx="18">
                  <c:v>844580.00599999994</c:v>
                </c:pt>
                <c:pt idx="19">
                  <c:v>773211.74775329989</c:v>
                </c:pt>
                <c:pt idx="20">
                  <c:v>770503.32757460163</c:v>
                </c:pt>
                <c:pt idx="21">
                  <c:v>744391.04202430265</c:v>
                </c:pt>
                <c:pt idx="22">
                  <c:v>730153.09616711282</c:v>
                </c:pt>
                <c:pt idx="23">
                  <c:v>725541.21038646006</c:v>
                </c:pt>
                <c:pt idx="24">
                  <c:v>702307.39753993507</c:v>
                </c:pt>
                <c:pt idx="25">
                  <c:v>700422.42960852198</c:v>
                </c:pt>
                <c:pt idx="26">
                  <c:v>693601.6939792136</c:v>
                </c:pt>
                <c:pt idx="27">
                  <c:v>691201.07583911053</c:v>
                </c:pt>
                <c:pt idx="28">
                  <c:v>637672.17726354033</c:v>
                </c:pt>
                <c:pt idx="29">
                  <c:v>529016.13990000007</c:v>
                </c:pt>
                <c:pt idx="30">
                  <c:v>526960.5095188627</c:v>
                </c:pt>
                <c:pt idx="31">
                  <c:v>509134.81174292677</c:v>
                </c:pt>
                <c:pt idx="32">
                  <c:v>448951.82251825416</c:v>
                </c:pt>
                <c:pt idx="33">
                  <c:v>406164.01789228106</c:v>
                </c:pt>
                <c:pt idx="34">
                  <c:v>404712.27499999991</c:v>
                </c:pt>
                <c:pt idx="35">
                  <c:v>285000.12046622456</c:v>
                </c:pt>
                <c:pt idx="36">
                  <c:v>245147.8175</c:v>
                </c:pt>
                <c:pt idx="37">
                  <c:v>178536.89989999999</c:v>
                </c:pt>
                <c:pt idx="38">
                  <c:v>162100.12285000001</c:v>
                </c:pt>
                <c:pt idx="39">
                  <c:v>137741.76000000001</c:v>
                </c:pt>
                <c:pt idx="40">
                  <c:v>135236.78010000003</c:v>
                </c:pt>
                <c:pt idx="41">
                  <c:v>70440.33219999999</c:v>
                </c:pt>
                <c:pt idx="42">
                  <c:v>69131.98</c:v>
                </c:pt>
                <c:pt idx="43">
                  <c:v>67850.87</c:v>
                </c:pt>
                <c:pt idx="44">
                  <c:v>62814.407500000001</c:v>
                </c:pt>
                <c:pt idx="45">
                  <c:v>61971.9905</c:v>
                </c:pt>
                <c:pt idx="46">
                  <c:v>61745.241599999994</c:v>
                </c:pt>
                <c:pt idx="47">
                  <c:v>57660.641499999998</c:v>
                </c:pt>
                <c:pt idx="48">
                  <c:v>55388.083200000001</c:v>
                </c:pt>
                <c:pt idx="49">
                  <c:v>52461.01</c:v>
                </c:pt>
                <c:pt idx="50">
                  <c:v>50582.611400000002</c:v>
                </c:pt>
                <c:pt idx="51">
                  <c:v>43440.343500000003</c:v>
                </c:pt>
                <c:pt idx="52">
                  <c:v>28035.55</c:v>
                </c:pt>
                <c:pt idx="53">
                  <c:v>24397.05</c:v>
                </c:pt>
                <c:pt idx="54">
                  <c:v>23079.45</c:v>
                </c:pt>
                <c:pt idx="55">
                  <c:v>22034.1</c:v>
                </c:pt>
                <c:pt idx="56">
                  <c:v>20857.86</c:v>
                </c:pt>
                <c:pt idx="57">
                  <c:v>4976.2782999999999</c:v>
                </c:pt>
                <c:pt idx="58">
                  <c:v>585</c:v>
                </c:pt>
                <c:pt idx="59">
                  <c:v>54</c:v>
                </c:pt>
              </c:numCache>
            </c:numRef>
          </c:val>
          <c:extLst>
            <c:ext xmlns:c16="http://schemas.microsoft.com/office/drawing/2014/chart" uri="{C3380CC4-5D6E-409C-BE32-E72D297353CC}">
              <c16:uniqueId val="{00000000-5966-47C3-AB86-E67B780B0E44}"/>
            </c:ext>
          </c:extLst>
        </c:ser>
        <c:dLbls>
          <c:showLegendKey val="0"/>
          <c:showVal val="0"/>
          <c:showCatName val="0"/>
          <c:showSerName val="0"/>
          <c:showPercent val="0"/>
          <c:showBubbleSize val="0"/>
        </c:dLbls>
        <c:gapWidth val="219"/>
        <c:overlap val="-27"/>
        <c:axId val="1186066287"/>
        <c:axId val="1186074191"/>
      </c:barChart>
      <c:catAx>
        <c:axId val="11860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4191"/>
        <c:crosses val="autoZero"/>
        <c:auto val="1"/>
        <c:lblAlgn val="ctr"/>
        <c:lblOffset val="100"/>
        <c:noMultiLvlLbl val="0"/>
      </c:catAx>
      <c:valAx>
        <c:axId val="11860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assignment.xlsx]Q5!PivotTable1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cap="none" spc="0">
                <a:ln w="0"/>
                <a:solidFill>
                  <a:sysClr val="windowText" lastClr="000000"/>
                </a:solidFill>
                <a:effectLst>
                  <a:outerShdw blurRad="38100" dist="25400" dir="5400000" algn="ctr" rotWithShape="0">
                    <a:srgbClr val="6E747A">
                      <a:alpha val="43000"/>
                    </a:srgbClr>
                  </a:outerShdw>
                </a:effectLst>
              </a:rPr>
              <a:t>TOP</a:t>
            </a:r>
            <a:r>
              <a:rPr lang="en-US" b="1" cap="none" spc="0" baseline="0">
                <a:ln w="0"/>
                <a:solidFill>
                  <a:sysClr val="windowText" lastClr="000000"/>
                </a:solidFill>
                <a:effectLst>
                  <a:outerShdw blurRad="38100" dist="25400" dir="5400000" algn="ctr" rotWithShape="0">
                    <a:srgbClr val="6E747A">
                      <a:alpha val="43000"/>
                    </a:srgbClr>
                  </a:outerShdw>
                </a:effectLst>
              </a:rPr>
              <a:t> 10 HIGHEST AVG SALARY/COMPANY</a:t>
            </a:r>
            <a:endParaRPr lang="en-US" b="1">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'Q5'!$C$8</c:f>
              <c:strCache>
                <c:ptCount val="1"/>
                <c:pt idx="0">
                  <c:v>Total</c:v>
                </c:pt>
              </c:strCache>
            </c:strRef>
          </c:tx>
          <c:spPr>
            <a:solidFill>
              <a:schemeClr val="accent1"/>
            </a:solidFill>
            <a:ln>
              <a:noFill/>
            </a:ln>
            <a:effectLst/>
          </c:spPr>
          <c:invertIfNegative val="0"/>
          <c:cat>
            <c:multiLvlStrRef>
              <c:f>'Q5'!$B$9:$B$39</c:f>
              <c:multiLvlStrCache>
                <c:ptCount val="10"/>
                <c:lvl>
                  <c:pt idx="0">
                    <c:v>Principal Data Scientist with over 10 years experience</c:v>
                  </c:pt>
                  <c:pt idx="1">
                    <c:v>Lead Data Engineer</c:v>
                  </c:pt>
                  <c:pt idx="2">
                    <c:v>Senior Quantitative Analyst</c:v>
                  </c:pt>
                  <c:pt idx="3">
                    <c:v>Senior Data Scientist</c:v>
                  </c:pt>
                  <c:pt idx="4">
                    <c:v>Director, Data Science</c:v>
                  </c:pt>
                  <c:pt idx="5">
                    <c:v>Data Science Manager</c:v>
                  </c:pt>
                  <c:pt idx="6">
                    <c:v>Sr. Scientist II</c:v>
                  </c:pt>
                  <c:pt idx="7">
                    <c:v>Principal Machine Learning Scientist</c:v>
                  </c:pt>
                  <c:pt idx="8">
                    <c:v>Staff Data Engineer</c:v>
                  </c:pt>
                  <c:pt idx="9">
                    <c:v>Principal Data Scientist</c:v>
                  </c:pt>
                </c:lvl>
                <c:lvl>
                  <c:pt idx="0">
                    <c:v>CA-One Tech Clou</c:v>
                  </c:pt>
                  <c:pt idx="1">
                    <c:v>Credit Sesame</c:v>
                  </c:pt>
                  <c:pt idx="2">
                    <c:v>DTCC</c:v>
                  </c:pt>
                  <c:pt idx="3">
                    <c:v>Gallup</c:v>
                  </c:pt>
                  <c:pt idx="4">
                    <c:v>Grainger</c:v>
                  </c:pt>
                  <c:pt idx="5">
                    <c:v>Grand Rounds</c:v>
                  </c:pt>
                  <c:pt idx="6">
                    <c:v>Nektar Therapeutics</c:v>
                  </c:pt>
                  <c:pt idx="7">
                    <c:v>Sage Intacct</c:v>
                  </c:pt>
                  <c:pt idx="8">
                    <c:v>Samsung Research America</c:v>
                  </c:pt>
                  <c:pt idx="9">
                    <c:v>The Climate Corporation</c:v>
                  </c:pt>
                </c:lvl>
              </c:multiLvlStrCache>
            </c:multiLvlStrRef>
          </c:cat>
          <c:val>
            <c:numRef>
              <c:f>'Q5'!$C$9:$C$39</c:f>
              <c:numCache>
                <c:formatCode>General</c:formatCode>
                <c:ptCount val="10"/>
                <c:pt idx="0">
                  <c:v>225</c:v>
                </c:pt>
                <c:pt idx="1">
                  <c:v>205</c:v>
                </c:pt>
                <c:pt idx="2">
                  <c:v>173</c:v>
                </c:pt>
                <c:pt idx="3">
                  <c:v>237.5</c:v>
                </c:pt>
                <c:pt idx="4">
                  <c:v>179.5</c:v>
                </c:pt>
                <c:pt idx="5">
                  <c:v>221.5</c:v>
                </c:pt>
                <c:pt idx="6">
                  <c:v>174</c:v>
                </c:pt>
                <c:pt idx="7">
                  <c:v>232.5</c:v>
                </c:pt>
                <c:pt idx="8">
                  <c:v>177</c:v>
                </c:pt>
                <c:pt idx="9">
                  <c:v>194</c:v>
                </c:pt>
              </c:numCache>
            </c:numRef>
          </c:val>
          <c:extLst>
            <c:ext xmlns:c16="http://schemas.microsoft.com/office/drawing/2014/chart" uri="{C3380CC4-5D6E-409C-BE32-E72D297353CC}">
              <c16:uniqueId val="{00000000-C3B5-40FF-A31C-2E2A307951E9}"/>
            </c:ext>
          </c:extLst>
        </c:ser>
        <c:dLbls>
          <c:showLegendKey val="0"/>
          <c:showVal val="0"/>
          <c:showCatName val="0"/>
          <c:showSerName val="0"/>
          <c:showPercent val="0"/>
          <c:showBubbleSize val="0"/>
        </c:dLbls>
        <c:gapWidth val="219"/>
        <c:overlap val="-27"/>
        <c:axId val="224900623"/>
        <c:axId val="224906447"/>
      </c:barChart>
      <c:catAx>
        <c:axId val="22490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6447"/>
        <c:crosses val="autoZero"/>
        <c:auto val="1"/>
        <c:lblAlgn val="ctr"/>
        <c:lblOffset val="100"/>
        <c:noMultiLvlLbl val="0"/>
      </c:catAx>
      <c:valAx>
        <c:axId val="22490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assignment.xlsx]Q5!PivotTable2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cap="none" spc="0">
                <a:ln w="0"/>
                <a:solidFill>
                  <a:sysClr val="windowText" lastClr="000000"/>
                </a:solidFill>
                <a:effectLst>
                  <a:outerShdw blurRad="38100" dist="25400" dir="5400000" algn="ctr" rotWithShape="0">
                    <a:srgbClr val="6E747A">
                      <a:alpha val="43000"/>
                    </a:srgbClr>
                  </a:outerShdw>
                </a:effectLst>
              </a:rPr>
              <a:t>TOP 10 LOWEST AVG</a:t>
            </a:r>
            <a:r>
              <a:rPr lang="en-US" b="1" cap="none" spc="0" baseline="0">
                <a:ln w="0"/>
                <a:solidFill>
                  <a:sysClr val="windowText" lastClr="000000"/>
                </a:solidFill>
                <a:effectLst>
                  <a:outerShdw blurRad="38100" dist="25400" dir="5400000" algn="ctr" rotWithShape="0">
                    <a:srgbClr val="6E747A">
                      <a:alpha val="43000"/>
                    </a:srgbClr>
                  </a:outerShdw>
                </a:effectLst>
              </a:rPr>
              <a:t> SALARY/COMPANY</a:t>
            </a:r>
            <a:endParaRPr lang="en-US" b="1">
              <a:solidFill>
                <a:sysClr val="windowText" lastClr="000000"/>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35945685768936E-2"/>
          <c:y val="0.10498858256925168"/>
          <c:w val="0.94696405431423103"/>
          <c:h val="0.53248583640923863"/>
        </c:manualLayout>
      </c:layout>
      <c:barChart>
        <c:barDir val="col"/>
        <c:grouping val="clustered"/>
        <c:varyColors val="0"/>
        <c:ser>
          <c:idx val="0"/>
          <c:order val="0"/>
          <c:tx>
            <c:strRef>
              <c:f>'Q5'!$C$45</c:f>
              <c:strCache>
                <c:ptCount val="1"/>
                <c:pt idx="0">
                  <c:v>Total</c:v>
                </c:pt>
              </c:strCache>
            </c:strRef>
          </c:tx>
          <c:spPr>
            <a:solidFill>
              <a:schemeClr val="accent1"/>
            </a:solidFill>
            <a:ln>
              <a:noFill/>
            </a:ln>
            <a:effectLst/>
          </c:spPr>
          <c:invertIfNegative val="0"/>
          <c:cat>
            <c:multiLvlStrRef>
              <c:f>'Q5'!$B$46:$B$66</c:f>
              <c:multiLvlStrCache>
                <c:ptCount val="10"/>
                <c:lvl>
                  <c:pt idx="0">
                    <c:v>Market Data Analyst</c:v>
                  </c:pt>
                  <c:pt idx="1">
                    <c:v>Analytics - Business Assurance Data Analyst</c:v>
                  </c:pt>
                  <c:pt idx="2">
                    <c:v>Medical Lab Scientist</c:v>
                  </c:pt>
                  <c:pt idx="3">
                    <c:v>Medical Technologist / Clinical Laboratory Scientist</c:v>
                  </c:pt>
                  <c:pt idx="4">
                    <c:v>Data Analytics Manager</c:v>
                  </c:pt>
                  <c:pt idx="5">
                    <c:v>Project Scientist</c:v>
                  </c:pt>
                  <c:pt idx="6">
                    <c:v>Clinical Data Analyst</c:v>
                  </c:pt>
                  <c:pt idx="7">
                    <c:v>Associate Data Analyst</c:v>
                  </c:pt>
                  <c:pt idx="8">
                    <c:v>Senior Operations Data Analyst, Call Center Operations</c:v>
                  </c:pt>
                  <c:pt idx="9">
                    <c:v>Data Scientist</c:v>
                  </c:pt>
                </c:lvl>
                <c:lvl>
                  <c:pt idx="0">
                    <c:v>SV Microwave</c:v>
                  </c:pt>
                  <c:pt idx="1">
                    <c:v>GreatAmerica Financial Services</c:v>
                  </c:pt>
                  <c:pt idx="2">
                    <c:v>Tower Health</c:v>
                  </c:pt>
                  <c:pt idx="3">
                    <c:v>Veterans Affairs, Veterans Health Administration</c:v>
                  </c:pt>
                  <c:pt idx="4">
                    <c:v>Full Potential Solutions</c:v>
                  </c:pt>
                  <c:pt idx="5">
                    <c:v>Alliance Source Testing</c:v>
                  </c:pt>
                  <c:pt idx="6">
                    <c:v>Greenway Health</c:v>
                  </c:pt>
                  <c:pt idx="7">
                    <c:v>Intrado</c:v>
                  </c:pt>
                  <c:pt idx="8">
                    <c:v>FLEETCOR</c:v>
                  </c:pt>
                  <c:pt idx="9">
                    <c:v>NPD</c:v>
                  </c:pt>
                </c:lvl>
              </c:multiLvlStrCache>
            </c:multiLvlStrRef>
          </c:cat>
          <c:val>
            <c:numRef>
              <c:f>'Q5'!$C$46:$C$66</c:f>
              <c:numCache>
                <c:formatCode>General</c:formatCode>
                <c:ptCount val="10"/>
                <c:pt idx="0">
                  <c:v>44</c:v>
                </c:pt>
                <c:pt idx="1">
                  <c:v>43</c:v>
                </c:pt>
                <c:pt idx="2">
                  <c:v>42</c:v>
                </c:pt>
                <c:pt idx="3">
                  <c:v>41.5</c:v>
                </c:pt>
                <c:pt idx="4">
                  <c:v>40.5</c:v>
                </c:pt>
                <c:pt idx="5">
                  <c:v>39.5</c:v>
                </c:pt>
                <c:pt idx="6">
                  <c:v>37.5</c:v>
                </c:pt>
                <c:pt idx="7">
                  <c:v>29.5</c:v>
                </c:pt>
                <c:pt idx="8">
                  <c:v>27.5</c:v>
                </c:pt>
                <c:pt idx="9">
                  <c:v>15.5</c:v>
                </c:pt>
              </c:numCache>
            </c:numRef>
          </c:val>
          <c:extLst>
            <c:ext xmlns:c16="http://schemas.microsoft.com/office/drawing/2014/chart" uri="{C3380CC4-5D6E-409C-BE32-E72D297353CC}">
              <c16:uniqueId val="{00000000-A775-4819-BF47-846132C33522}"/>
            </c:ext>
          </c:extLst>
        </c:ser>
        <c:dLbls>
          <c:showLegendKey val="0"/>
          <c:showVal val="0"/>
          <c:showCatName val="0"/>
          <c:showSerName val="0"/>
          <c:showPercent val="0"/>
          <c:showBubbleSize val="0"/>
        </c:dLbls>
        <c:gapWidth val="219"/>
        <c:overlap val="-27"/>
        <c:axId val="224902287"/>
        <c:axId val="224913935"/>
      </c:barChart>
      <c:catAx>
        <c:axId val="22490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13935"/>
        <c:crosses val="autoZero"/>
        <c:auto val="1"/>
        <c:lblAlgn val="ctr"/>
        <c:lblOffset val="100"/>
        <c:noMultiLvlLbl val="0"/>
      </c:catAx>
      <c:valAx>
        <c:axId val="22491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assignment.xlsx]Q7!PivotTable1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COMPANY NAME WISE RATING</a:t>
            </a:r>
          </a:p>
        </c:rich>
      </c:tx>
      <c:layout>
        <c:manualLayout>
          <c:xMode val="edge"/>
          <c:yMode val="edge"/>
          <c:x val="0.28722614755291115"/>
          <c:y val="5.45977011494252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38352546794064E-2"/>
          <c:y val="0.16643239842953514"/>
          <c:w val="0.90223892059693778"/>
          <c:h val="0.50909813959205508"/>
        </c:manualLayout>
      </c:layout>
      <c:barChart>
        <c:barDir val="col"/>
        <c:grouping val="clustered"/>
        <c:varyColors val="0"/>
        <c:ser>
          <c:idx val="0"/>
          <c:order val="0"/>
          <c:tx>
            <c:strRef>
              <c:f>'Q7'!$C$9</c:f>
              <c:strCache>
                <c:ptCount val="1"/>
                <c:pt idx="0">
                  <c:v>Total</c:v>
                </c:pt>
              </c:strCache>
            </c:strRef>
          </c:tx>
          <c:spPr>
            <a:solidFill>
              <a:schemeClr val="accent1"/>
            </a:solidFill>
            <a:ln>
              <a:noFill/>
            </a:ln>
            <a:effectLst/>
          </c:spPr>
          <c:invertIfNegative val="0"/>
          <c:cat>
            <c:strRef>
              <c:f>'Q7'!$B$10:$B$19</c:f>
              <c:strCache>
                <c:ptCount val="9"/>
                <c:pt idx="0">
                  <c:v>Public</c:v>
                </c:pt>
                <c:pt idx="1">
                  <c:v>Private</c:v>
                </c:pt>
                <c:pt idx="2">
                  <c:v>Subsidiary or Business Segment</c:v>
                </c:pt>
                <c:pt idx="3">
                  <c:v>Government</c:v>
                </c:pt>
                <c:pt idx="4">
                  <c:v>Nonprofit Organization</c:v>
                </c:pt>
                <c:pt idx="5">
                  <c:v>Hospital</c:v>
                </c:pt>
                <c:pt idx="6">
                  <c:v>School / School District</c:v>
                </c:pt>
                <c:pt idx="7">
                  <c:v>College / University</c:v>
                </c:pt>
                <c:pt idx="8">
                  <c:v>Other Organization</c:v>
                </c:pt>
              </c:strCache>
            </c:strRef>
          </c:cat>
          <c:val>
            <c:numRef>
              <c:f>'Q7'!$C$10:$C$19</c:f>
              <c:numCache>
                <c:formatCode>0.00</c:formatCode>
                <c:ptCount val="9"/>
                <c:pt idx="0">
                  <c:v>3.6704663212435191</c:v>
                </c:pt>
                <c:pt idx="1">
                  <c:v>3.6482926829268334</c:v>
                </c:pt>
                <c:pt idx="2">
                  <c:v>3.6441176470588239</c:v>
                </c:pt>
                <c:pt idx="3">
                  <c:v>3.6266666666666656</c:v>
                </c:pt>
                <c:pt idx="4">
                  <c:v>3.5709090909090895</c:v>
                </c:pt>
                <c:pt idx="5">
                  <c:v>3.54</c:v>
                </c:pt>
                <c:pt idx="6">
                  <c:v>3.3</c:v>
                </c:pt>
                <c:pt idx="7">
                  <c:v>2.7692307692307696</c:v>
                </c:pt>
                <c:pt idx="8">
                  <c:v>2.12</c:v>
                </c:pt>
              </c:numCache>
            </c:numRef>
          </c:val>
          <c:extLst>
            <c:ext xmlns:c16="http://schemas.microsoft.com/office/drawing/2014/chart" uri="{C3380CC4-5D6E-409C-BE32-E72D297353CC}">
              <c16:uniqueId val="{00000000-FF24-49E2-A7C7-52189F78497F}"/>
            </c:ext>
          </c:extLst>
        </c:ser>
        <c:dLbls>
          <c:showLegendKey val="0"/>
          <c:showVal val="0"/>
          <c:showCatName val="0"/>
          <c:showSerName val="0"/>
          <c:showPercent val="0"/>
          <c:showBubbleSize val="0"/>
        </c:dLbls>
        <c:gapWidth val="219"/>
        <c:overlap val="-27"/>
        <c:axId val="895835631"/>
        <c:axId val="895838959"/>
      </c:barChart>
      <c:catAx>
        <c:axId val="89583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38959"/>
        <c:crosses val="autoZero"/>
        <c:auto val="1"/>
        <c:lblAlgn val="ctr"/>
        <c:lblOffset val="100"/>
        <c:noMultiLvlLbl val="0"/>
      </c:catAx>
      <c:valAx>
        <c:axId val="89583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case study analysis _final assignment.xlsx]Q8!PivotTable2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SECTOR WISE REVENUE</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6638224138816E-2"/>
          <c:y val="6.0093164673768046E-2"/>
          <c:w val="0.884202262808781"/>
          <c:h val="0.61936210371094469"/>
        </c:manualLayout>
      </c:layout>
      <c:barChart>
        <c:barDir val="col"/>
        <c:grouping val="clustered"/>
        <c:varyColors val="0"/>
        <c:ser>
          <c:idx val="0"/>
          <c:order val="0"/>
          <c:tx>
            <c:strRef>
              <c:f>'Q8'!$G$15</c:f>
              <c:strCache>
                <c:ptCount val="1"/>
                <c:pt idx="0">
                  <c:v>Total</c:v>
                </c:pt>
              </c:strCache>
            </c:strRef>
          </c:tx>
          <c:spPr>
            <a:solidFill>
              <a:schemeClr val="accent1"/>
            </a:solidFill>
            <a:ln>
              <a:noFill/>
            </a:ln>
            <a:effectLst/>
          </c:spPr>
          <c:invertIfNegative val="0"/>
          <c:cat>
            <c:strRef>
              <c:f>'Q8'!$F$16:$F$76</c:f>
              <c:strCache>
                <c:ptCount val="60"/>
                <c:pt idx="0">
                  <c:v>IT Services</c:v>
                </c:pt>
                <c:pt idx="1">
                  <c:v>Enterprise Software &amp; Network Solutions</c:v>
                </c:pt>
                <c:pt idx="2">
                  <c:v>Biotech &amp; Pharmaceuticals</c:v>
                </c:pt>
                <c:pt idx="3">
                  <c:v>Computer Hardware &amp; Software</c:v>
                </c:pt>
                <c:pt idx="4">
                  <c:v>Aerospace &amp; Defense</c:v>
                </c:pt>
                <c:pt idx="5">
                  <c:v>Consulting</c:v>
                </c:pt>
                <c:pt idx="6">
                  <c:v>Insurance Carriers</c:v>
                </c:pt>
                <c:pt idx="7">
                  <c:v>Advertising &amp; Marketing</c:v>
                </c:pt>
                <c:pt idx="8">
                  <c:v>Health Care Services &amp; Hospitals</c:v>
                </c:pt>
                <c:pt idx="9">
                  <c:v>Research &amp; Development</c:v>
                </c:pt>
                <c:pt idx="10">
                  <c:v>Internet</c:v>
                </c:pt>
                <c:pt idx="11">
                  <c:v>Real Estate</c:v>
                </c:pt>
                <c:pt idx="12">
                  <c:v>Energy</c:v>
                </c:pt>
                <c:pt idx="13">
                  <c:v>Banks &amp; Credit Unions</c:v>
                </c:pt>
                <c:pt idx="14">
                  <c:v>Wholesale</c:v>
                </c:pt>
                <c:pt idx="15">
                  <c:v>Security Services</c:v>
                </c:pt>
                <c:pt idx="16">
                  <c:v>Consumer Products Manufacturing</c:v>
                </c:pt>
                <c:pt idx="17">
                  <c:v>Insurance Agencies &amp; Brokerages</c:v>
                </c:pt>
                <c:pt idx="18">
                  <c:v>Religious Organizations</c:v>
                </c:pt>
                <c:pt idx="19">
                  <c:v>Education Training Services</c:v>
                </c:pt>
                <c:pt idx="20">
                  <c:v>Department, Clothing, &amp; Shoe Stores</c:v>
                </c:pt>
                <c:pt idx="21">
                  <c:v>Farm Support Services</c:v>
                </c:pt>
                <c:pt idx="22">
                  <c:v>Federal Agencies</c:v>
                </c:pt>
                <c:pt idx="23">
                  <c:v>Telecommunications Services</c:v>
                </c:pt>
                <c:pt idx="24">
                  <c:v>Logistics &amp; Supply Chain</c:v>
                </c:pt>
                <c:pt idx="25">
                  <c:v>Sporting Goods Stores</c:v>
                </c:pt>
                <c:pt idx="26">
                  <c:v>Financial Analytics &amp; Research</c:v>
                </c:pt>
                <c:pt idx="27">
                  <c:v>Staffing &amp; Outsourcing</c:v>
                </c:pt>
                <c:pt idx="28">
                  <c:v>TV Broadcast &amp; Cable Networks</c:v>
                </c:pt>
                <c:pt idx="29">
                  <c:v>Colleges &amp; Universities</c:v>
                </c:pt>
                <c:pt idx="30">
                  <c:v>Industrial Manufacturing</c:v>
                </c:pt>
                <c:pt idx="31">
                  <c:v>Financial Transaction Processing</c:v>
                </c:pt>
                <c:pt idx="32">
                  <c:v>Mining</c:v>
                </c:pt>
                <c:pt idx="33">
                  <c:v>Transportation Equipment Manufacturing</c:v>
                </c:pt>
                <c:pt idx="34">
                  <c:v>Travel Agencies</c:v>
                </c:pt>
                <c:pt idx="35">
                  <c:v>Metals Brokers</c:v>
                </c:pt>
                <c:pt idx="36">
                  <c:v>Brokerage Services</c:v>
                </c:pt>
                <c:pt idx="37">
                  <c:v>Food &amp; Beverage Manufacturing</c:v>
                </c:pt>
                <c:pt idx="38">
                  <c:v>Lending</c:v>
                </c:pt>
                <c:pt idx="39">
                  <c:v>Investment Banking &amp; Asset Management</c:v>
                </c:pt>
                <c:pt idx="40">
                  <c:v>-1</c:v>
                </c:pt>
                <c:pt idx="41">
                  <c:v>Gas Stations</c:v>
                </c:pt>
                <c:pt idx="42">
                  <c:v>Architectural &amp; Engineering Services</c:v>
                </c:pt>
                <c:pt idx="43">
                  <c:v>Transportation Management</c:v>
                </c:pt>
                <c:pt idx="44">
                  <c:v>K-12 Education</c:v>
                </c:pt>
                <c:pt idx="45">
                  <c:v>Gambling</c:v>
                </c:pt>
                <c:pt idx="46">
                  <c:v>Construction</c:v>
                </c:pt>
                <c:pt idx="47">
                  <c:v>Stock Exchanges</c:v>
                </c:pt>
                <c:pt idx="48">
                  <c:v>Social Assistance</c:v>
                </c:pt>
                <c:pt idx="49">
                  <c:v>Telecommunications Manufacturing</c:v>
                </c:pt>
                <c:pt idx="50">
                  <c:v>Video Games</c:v>
                </c:pt>
                <c:pt idx="51">
                  <c:v>Consumer Product Rental</c:v>
                </c:pt>
                <c:pt idx="52">
                  <c:v>Accounting</c:v>
                </c:pt>
                <c:pt idx="53">
                  <c:v>Health, Beauty, &amp; Fitness</c:v>
                </c:pt>
                <c:pt idx="54">
                  <c:v>Trucking</c:v>
                </c:pt>
                <c:pt idx="55">
                  <c:v>Auctions &amp; Galleries</c:v>
                </c:pt>
                <c:pt idx="56">
                  <c:v>Health Care Products Manufacturing</c:v>
                </c:pt>
                <c:pt idx="57">
                  <c:v>Beauty &amp; Personal Accessories Stores</c:v>
                </c:pt>
                <c:pt idx="58">
                  <c:v>Motion Picture Production &amp; Distribution</c:v>
                </c:pt>
                <c:pt idx="59">
                  <c:v>Other Retail Stores</c:v>
                </c:pt>
              </c:strCache>
            </c:strRef>
          </c:cat>
          <c:val>
            <c:numRef>
              <c:f>'Q8'!$G$16:$G$76</c:f>
              <c:numCache>
                <c:formatCode>General</c:formatCode>
                <c:ptCount val="60"/>
                <c:pt idx="0">
                  <c:v>9666508.6694551371</c:v>
                </c:pt>
                <c:pt idx="1">
                  <c:v>7330033.6487757089</c:v>
                </c:pt>
                <c:pt idx="2">
                  <c:v>7098152.0001956942</c:v>
                </c:pt>
                <c:pt idx="3">
                  <c:v>5547738.8168381704</c:v>
                </c:pt>
                <c:pt idx="4">
                  <c:v>3975027.3783028773</c:v>
                </c:pt>
                <c:pt idx="5">
                  <c:v>3641212.0544011444</c:v>
                </c:pt>
                <c:pt idx="6">
                  <c:v>2950375.318718893</c:v>
                </c:pt>
                <c:pt idx="7">
                  <c:v>2822800.4494843604</c:v>
                </c:pt>
                <c:pt idx="8">
                  <c:v>2582036.090166186</c:v>
                </c:pt>
                <c:pt idx="9">
                  <c:v>2534493.8030761336</c:v>
                </c:pt>
                <c:pt idx="10">
                  <c:v>2415624.5839758189</c:v>
                </c:pt>
                <c:pt idx="11">
                  <c:v>2316582.8103986708</c:v>
                </c:pt>
                <c:pt idx="12">
                  <c:v>2113962.308513457</c:v>
                </c:pt>
                <c:pt idx="13">
                  <c:v>1346607.2822013695</c:v>
                </c:pt>
                <c:pt idx="14">
                  <c:v>1251793.8015438917</c:v>
                </c:pt>
                <c:pt idx="15">
                  <c:v>1175459.5337235923</c:v>
                </c:pt>
                <c:pt idx="16">
                  <c:v>888044.95104999992</c:v>
                </c:pt>
                <c:pt idx="17">
                  <c:v>886364.20820849296</c:v>
                </c:pt>
                <c:pt idx="18">
                  <c:v>844580.00599999994</c:v>
                </c:pt>
                <c:pt idx="19">
                  <c:v>773211.74775329989</c:v>
                </c:pt>
                <c:pt idx="20">
                  <c:v>770503.32757460163</c:v>
                </c:pt>
                <c:pt idx="21">
                  <c:v>744391.04202430265</c:v>
                </c:pt>
                <c:pt idx="22">
                  <c:v>730153.09616711282</c:v>
                </c:pt>
                <c:pt idx="23">
                  <c:v>725541.21038646006</c:v>
                </c:pt>
                <c:pt idx="24">
                  <c:v>702307.39753993507</c:v>
                </c:pt>
                <c:pt idx="25">
                  <c:v>700422.42960852198</c:v>
                </c:pt>
                <c:pt idx="26">
                  <c:v>693601.6939792136</c:v>
                </c:pt>
                <c:pt idx="27">
                  <c:v>691201.07583911053</c:v>
                </c:pt>
                <c:pt idx="28">
                  <c:v>637672.17726354033</c:v>
                </c:pt>
                <c:pt idx="29">
                  <c:v>529016.13990000007</c:v>
                </c:pt>
                <c:pt idx="30">
                  <c:v>526960.5095188627</c:v>
                </c:pt>
                <c:pt idx="31">
                  <c:v>509134.81174292677</c:v>
                </c:pt>
                <c:pt idx="32">
                  <c:v>448951.82251825416</c:v>
                </c:pt>
                <c:pt idx="33">
                  <c:v>406164.01789228106</c:v>
                </c:pt>
                <c:pt idx="34">
                  <c:v>404712.27499999991</c:v>
                </c:pt>
                <c:pt idx="35">
                  <c:v>285000.12046622456</c:v>
                </c:pt>
                <c:pt idx="36">
                  <c:v>245147.8175</c:v>
                </c:pt>
                <c:pt idx="37">
                  <c:v>178536.89989999999</c:v>
                </c:pt>
                <c:pt idx="38">
                  <c:v>162100.12285000001</c:v>
                </c:pt>
                <c:pt idx="39">
                  <c:v>137741.76000000001</c:v>
                </c:pt>
                <c:pt idx="40">
                  <c:v>135236.78010000003</c:v>
                </c:pt>
                <c:pt idx="41">
                  <c:v>70440.33219999999</c:v>
                </c:pt>
                <c:pt idx="42">
                  <c:v>69131.98</c:v>
                </c:pt>
                <c:pt idx="43">
                  <c:v>67850.87</c:v>
                </c:pt>
                <c:pt idx="44">
                  <c:v>62814.407500000001</c:v>
                </c:pt>
                <c:pt idx="45">
                  <c:v>61971.9905</c:v>
                </c:pt>
                <c:pt idx="46">
                  <c:v>61745.241599999994</c:v>
                </c:pt>
                <c:pt idx="47">
                  <c:v>57660.641499999998</c:v>
                </c:pt>
                <c:pt idx="48">
                  <c:v>55388.083200000001</c:v>
                </c:pt>
                <c:pt idx="49">
                  <c:v>52461.01</c:v>
                </c:pt>
                <c:pt idx="50">
                  <c:v>50582.611400000002</c:v>
                </c:pt>
                <c:pt idx="51">
                  <c:v>43440.343500000003</c:v>
                </c:pt>
                <c:pt idx="52">
                  <c:v>28035.55</c:v>
                </c:pt>
                <c:pt idx="53">
                  <c:v>24397.05</c:v>
                </c:pt>
                <c:pt idx="54">
                  <c:v>23079.45</c:v>
                </c:pt>
                <c:pt idx="55">
                  <c:v>22034.1</c:v>
                </c:pt>
                <c:pt idx="56">
                  <c:v>20857.86</c:v>
                </c:pt>
                <c:pt idx="57">
                  <c:v>4976.2782999999999</c:v>
                </c:pt>
                <c:pt idx="58">
                  <c:v>585</c:v>
                </c:pt>
                <c:pt idx="59">
                  <c:v>54</c:v>
                </c:pt>
              </c:numCache>
            </c:numRef>
          </c:val>
          <c:extLst>
            <c:ext xmlns:c16="http://schemas.microsoft.com/office/drawing/2014/chart" uri="{C3380CC4-5D6E-409C-BE32-E72D297353CC}">
              <c16:uniqueId val="{00000000-C8BF-4260-9329-AE66B4699C18}"/>
            </c:ext>
          </c:extLst>
        </c:ser>
        <c:dLbls>
          <c:showLegendKey val="0"/>
          <c:showVal val="0"/>
          <c:showCatName val="0"/>
          <c:showSerName val="0"/>
          <c:showPercent val="0"/>
          <c:showBubbleSize val="0"/>
        </c:dLbls>
        <c:gapWidth val="219"/>
        <c:overlap val="-27"/>
        <c:axId val="1186066287"/>
        <c:axId val="1186074191"/>
      </c:barChart>
      <c:catAx>
        <c:axId val="11860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4191"/>
        <c:crosses val="autoZero"/>
        <c:auto val="1"/>
        <c:lblAlgn val="ctr"/>
        <c:lblOffset val="100"/>
        <c:noMultiLvlLbl val="0"/>
      </c:catAx>
      <c:valAx>
        <c:axId val="11860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457200</xdr:colOff>
      <xdr:row>6</xdr:row>
      <xdr:rowOff>110490</xdr:rowOff>
    </xdr:from>
    <xdr:to>
      <xdr:col>21</xdr:col>
      <xdr:colOff>274320</xdr:colOff>
      <xdr:row>29</xdr:row>
      <xdr:rowOff>114300</xdr:rowOff>
    </xdr:to>
    <xdr:graphicFrame macro="">
      <xdr:nvGraphicFramePr>
        <xdr:cNvPr id="2" name="Chart 1">
          <a:extLst>
            <a:ext uri="{FF2B5EF4-FFF2-40B4-BE49-F238E27FC236}">
              <a16:creationId xmlns:a16="http://schemas.microsoft.com/office/drawing/2014/main" id="{A987CC3D-E7A1-BE0D-4F4B-481427A3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434340</xdr:colOff>
      <xdr:row>6</xdr:row>
      <xdr:rowOff>133350</xdr:rowOff>
    </xdr:from>
    <xdr:to>
      <xdr:col>15</xdr:col>
      <xdr:colOff>441960</xdr:colOff>
      <xdr:row>27</xdr:row>
      <xdr:rowOff>144780</xdr:rowOff>
    </xdr:to>
    <xdr:graphicFrame macro="">
      <xdr:nvGraphicFramePr>
        <xdr:cNvPr id="2" name="Chart 1">
          <a:extLst>
            <a:ext uri="{FF2B5EF4-FFF2-40B4-BE49-F238E27FC236}">
              <a16:creationId xmlns:a16="http://schemas.microsoft.com/office/drawing/2014/main" id="{04914595-004A-DA19-8FAA-69BBBFAAB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43</xdr:row>
      <xdr:rowOff>11430</xdr:rowOff>
    </xdr:from>
    <xdr:to>
      <xdr:col>15</xdr:col>
      <xdr:colOff>274320</xdr:colOff>
      <xdr:row>63</xdr:row>
      <xdr:rowOff>152400</xdr:rowOff>
    </xdr:to>
    <xdr:graphicFrame macro="">
      <xdr:nvGraphicFramePr>
        <xdr:cNvPr id="3" name="Chart 2">
          <a:extLst>
            <a:ext uri="{FF2B5EF4-FFF2-40B4-BE49-F238E27FC236}">
              <a16:creationId xmlns:a16="http://schemas.microsoft.com/office/drawing/2014/main" id="{28243FA8-831B-1B52-0222-DA2806887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76200</xdr:colOff>
      <xdr:row>5</xdr:row>
      <xdr:rowOff>87630</xdr:rowOff>
    </xdr:from>
    <xdr:to>
      <xdr:col>41</xdr:col>
      <xdr:colOff>15240</xdr:colOff>
      <xdr:row>28</xdr:row>
      <xdr:rowOff>30480</xdr:rowOff>
    </xdr:to>
    <xdr:graphicFrame macro="">
      <xdr:nvGraphicFramePr>
        <xdr:cNvPr id="2" name="Chart 1">
          <a:extLst>
            <a:ext uri="{FF2B5EF4-FFF2-40B4-BE49-F238E27FC236}">
              <a16:creationId xmlns:a16="http://schemas.microsoft.com/office/drawing/2014/main" id="{D76D7925-BA70-114C-716F-C5CF23A17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464820</xdr:colOff>
      <xdr:row>7</xdr:row>
      <xdr:rowOff>3810</xdr:rowOff>
    </xdr:from>
    <xdr:to>
      <xdr:col>20</xdr:col>
      <xdr:colOff>220980</xdr:colOff>
      <xdr:row>26</xdr:row>
      <xdr:rowOff>83820</xdr:rowOff>
    </xdr:to>
    <xdr:graphicFrame macro="">
      <xdr:nvGraphicFramePr>
        <xdr:cNvPr id="2" name="Chart 1">
          <a:extLst>
            <a:ext uri="{FF2B5EF4-FFF2-40B4-BE49-F238E27FC236}">
              <a16:creationId xmlns:a16="http://schemas.microsoft.com/office/drawing/2014/main" id="{738DFD63-9E11-7CE5-B87E-4286EB50C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88458</xdr:colOff>
      <xdr:row>0</xdr:row>
      <xdr:rowOff>171616</xdr:rowOff>
    </xdr:from>
    <xdr:to>
      <xdr:col>30</xdr:col>
      <xdr:colOff>541352</xdr:colOff>
      <xdr:row>18</xdr:row>
      <xdr:rowOff>103036</xdr:rowOff>
    </xdr:to>
    <xdr:graphicFrame macro="">
      <xdr:nvGraphicFramePr>
        <xdr:cNvPr id="3" name="Chart 2">
          <a:extLst>
            <a:ext uri="{FF2B5EF4-FFF2-40B4-BE49-F238E27FC236}">
              <a16:creationId xmlns:a16="http://schemas.microsoft.com/office/drawing/2014/main" id="{3D86D0B6-F1CC-4312-B66F-704110F7C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538369</xdr:colOff>
      <xdr:row>19</xdr:row>
      <xdr:rowOff>154608</xdr:rowOff>
    </xdr:from>
    <xdr:to>
      <xdr:col>32</xdr:col>
      <xdr:colOff>331304</xdr:colOff>
      <xdr:row>41</xdr:row>
      <xdr:rowOff>27609</xdr:rowOff>
    </xdr:to>
    <xdr:graphicFrame macro="">
      <xdr:nvGraphicFramePr>
        <xdr:cNvPr id="4" name="Chart 3">
          <a:extLst>
            <a:ext uri="{FF2B5EF4-FFF2-40B4-BE49-F238E27FC236}">
              <a16:creationId xmlns:a16="http://schemas.microsoft.com/office/drawing/2014/main" id="{0557F811-E179-4614-A92B-77726B5A3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7690</xdr:colOff>
      <xdr:row>21</xdr:row>
      <xdr:rowOff>113685</xdr:rowOff>
    </xdr:from>
    <xdr:to>
      <xdr:col>18</xdr:col>
      <xdr:colOff>312964</xdr:colOff>
      <xdr:row>40</xdr:row>
      <xdr:rowOff>13607</xdr:rowOff>
    </xdr:to>
    <xdr:graphicFrame macro="">
      <xdr:nvGraphicFramePr>
        <xdr:cNvPr id="5" name="Chart 4">
          <a:extLst>
            <a:ext uri="{FF2B5EF4-FFF2-40B4-BE49-F238E27FC236}">
              <a16:creationId xmlns:a16="http://schemas.microsoft.com/office/drawing/2014/main" id="{74EC9A27-5BF2-4316-91CA-7E182CA10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520322</xdr:colOff>
      <xdr:row>42</xdr:row>
      <xdr:rowOff>76513</xdr:rowOff>
    </xdr:from>
    <xdr:to>
      <xdr:col>28</xdr:col>
      <xdr:colOff>204107</xdr:colOff>
      <xdr:row>75</xdr:row>
      <xdr:rowOff>27215</xdr:rowOff>
    </xdr:to>
    <xdr:graphicFrame macro="">
      <xdr:nvGraphicFramePr>
        <xdr:cNvPr id="6" name="Chart 5">
          <a:extLst>
            <a:ext uri="{FF2B5EF4-FFF2-40B4-BE49-F238E27FC236}">
              <a16:creationId xmlns:a16="http://schemas.microsoft.com/office/drawing/2014/main" id="{DE7722C6-2378-4921-A053-C32F0388D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140425</xdr:colOff>
      <xdr:row>16</xdr:row>
      <xdr:rowOff>21227</xdr:rowOff>
    </xdr:from>
    <xdr:to>
      <xdr:col>3</xdr:col>
      <xdr:colOff>299356</xdr:colOff>
      <xdr:row>27</xdr:row>
      <xdr:rowOff>54430</xdr:rowOff>
    </xdr:to>
    <mc:AlternateContent xmlns:mc="http://schemas.openxmlformats.org/markup-compatibility/2006" xmlns:a14="http://schemas.microsoft.com/office/drawing/2010/main">
      <mc:Choice Requires="a14">
        <xdr:graphicFrame macro="">
          <xdr:nvGraphicFramePr>
            <xdr:cNvPr id="46" name="Rating 1">
              <a:extLst>
                <a:ext uri="{FF2B5EF4-FFF2-40B4-BE49-F238E27FC236}">
                  <a16:creationId xmlns:a16="http://schemas.microsoft.com/office/drawing/2014/main" id="{79715289-3592-089A-D8FF-4303B6C3F9B2}"/>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40425" y="2851513"/>
              <a:ext cx="1995895" cy="197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149678</xdr:colOff>
      <xdr:row>28</xdr:row>
      <xdr:rowOff>120288</xdr:rowOff>
    </xdr:from>
    <xdr:to>
      <xdr:col>3</xdr:col>
      <xdr:colOff>326572</xdr:colOff>
      <xdr:row>39</xdr:row>
      <xdr:rowOff>122465</xdr:rowOff>
    </xdr:to>
    <mc:AlternateContent xmlns:mc="http://schemas.openxmlformats.org/markup-compatibility/2006" xmlns:a14="http://schemas.microsoft.com/office/drawing/2010/main">
      <mc:Choice Requires="a14">
        <xdr:graphicFrame macro="">
          <xdr:nvGraphicFramePr>
            <xdr:cNvPr id="48" name="Size 1">
              <a:extLst>
                <a:ext uri="{FF2B5EF4-FFF2-40B4-BE49-F238E27FC236}">
                  <a16:creationId xmlns:a16="http://schemas.microsoft.com/office/drawing/2014/main" id="{E978E19B-1577-82F7-5546-1CC26899308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9678" y="5073288"/>
              <a:ext cx="2013858" cy="1947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42</xdr:row>
      <xdr:rowOff>0</xdr:rowOff>
    </xdr:from>
    <xdr:to>
      <xdr:col>3</xdr:col>
      <xdr:colOff>408215</xdr:colOff>
      <xdr:row>52</xdr:row>
      <xdr:rowOff>68035</xdr:rowOff>
    </xdr:to>
    <mc:AlternateContent xmlns:mc="http://schemas.openxmlformats.org/markup-compatibility/2006" xmlns:a14="http://schemas.microsoft.com/office/drawing/2010/main">
      <mc:Choice Requires="a14">
        <xdr:graphicFrame macro="">
          <xdr:nvGraphicFramePr>
            <xdr:cNvPr id="49" name="Type of ownership 1">
              <a:extLst>
                <a:ext uri="{FF2B5EF4-FFF2-40B4-BE49-F238E27FC236}">
                  <a16:creationId xmlns:a16="http://schemas.microsoft.com/office/drawing/2014/main" id="{7C852CBF-D556-9D0E-C8A7-2A0E8E9A73DC}"/>
                </a:ext>
              </a:extLst>
            </xdr:cNvPr>
            <xdr:cNvGraphicFramePr/>
          </xdr:nvGraphicFramePr>
          <xdr:xfrm>
            <a:off x="0" y="0"/>
            <a:ext cx="0" cy="0"/>
          </xdr:xfrm>
          <a:graphic>
            <a:graphicData uri="http://schemas.microsoft.com/office/drawing/2010/slicer">
              <sle:slicer xmlns:sle="http://schemas.microsoft.com/office/drawing/2010/slicer" name="Type of ownership 1"/>
            </a:graphicData>
          </a:graphic>
        </xdr:graphicFrame>
      </mc:Choice>
      <mc:Fallback xmlns="">
        <xdr:sp macro="" textlink="">
          <xdr:nvSpPr>
            <xdr:cNvPr id="0" name=""/>
            <xdr:cNvSpPr>
              <a:spLocks noTextEdit="1"/>
            </xdr:cNvSpPr>
          </xdr:nvSpPr>
          <xdr:spPr>
            <a:xfrm>
              <a:off x="136071" y="7429500"/>
              <a:ext cx="2109108" cy="1836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40822</xdr:colOff>
      <xdr:row>0</xdr:row>
      <xdr:rowOff>144779</xdr:rowOff>
    </xdr:from>
    <xdr:to>
      <xdr:col>18</xdr:col>
      <xdr:colOff>340179</xdr:colOff>
      <xdr:row>20</xdr:row>
      <xdr:rowOff>95250</xdr:rowOff>
    </xdr:to>
    <xdr:graphicFrame macro="">
      <xdr:nvGraphicFramePr>
        <xdr:cNvPr id="7" name="Chart 6">
          <a:extLst>
            <a:ext uri="{FF2B5EF4-FFF2-40B4-BE49-F238E27FC236}">
              <a16:creationId xmlns:a16="http://schemas.microsoft.com/office/drawing/2014/main" id="{028350F0-8496-4880-A647-25FD93ADB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285751</xdr:colOff>
      <xdr:row>0</xdr:row>
      <xdr:rowOff>154511</xdr:rowOff>
    </xdr:from>
    <xdr:to>
      <xdr:col>4</xdr:col>
      <xdr:colOff>381000</xdr:colOff>
      <xdr:row>11</xdr:row>
      <xdr:rowOff>140904</xdr:rowOff>
    </xdr:to>
    <xdr:pic>
      <xdr:nvPicPr>
        <xdr:cNvPr id="10" name="Picture 9">
          <a:extLst>
            <a:ext uri="{FF2B5EF4-FFF2-40B4-BE49-F238E27FC236}">
              <a16:creationId xmlns:a16="http://schemas.microsoft.com/office/drawing/2014/main" id="{CF069E2A-DA62-8ADC-FD88-8E9D074F8CC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8072" y="154511"/>
          <a:ext cx="1932214" cy="193221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NA" refreshedDate="44769.053233564817" createdVersion="8" refreshedVersion="8" minRefreshableVersion="3" recordCount="742" xr:uid="{00000000-000A-0000-FFFF-FFFF02000000}">
  <cacheSource type="worksheet">
    <worksheetSource ref="A1:AL743" sheet="DATA"/>
  </cacheSource>
  <cacheFields count="38">
    <cacheField name="index" numFmtId="0">
      <sharedItems containsSemiMixedTypes="0" containsString="0" containsNumber="1" containsInteger="1" minValue="0" maxValue="955"/>
    </cacheField>
    <cacheField name="Job Title" numFmtId="0">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Dollar in Thousands)" numFmtId="0">
      <sharedItems containsDate="1" containsMixedTypes="1" minDate="2017-10-01T00:00:00" maxDate="2017-10-02T00:00:00" count="416">
        <s v="53-91 "/>
        <s v="63-112 "/>
        <s v="80-90 "/>
        <s v="56-97 "/>
        <s v="86-143 "/>
        <s v="71-119 "/>
        <s v="54-93 "/>
        <s v="86-142 "/>
        <s v="38-84 "/>
        <s v="120-160 "/>
        <s v="126-201 "/>
        <s v="64-106 "/>
        <s v="106-172 "/>
        <s v="46-85 "/>
        <s v="83-144 "/>
        <s v="102-190 "/>
        <s v="67-137 "/>
        <s v="118-189 "/>
        <s v="110-175 "/>
        <s v="64-111 "/>
        <s v="81-130 "/>
        <s v="73-119 "/>
        <s v="86-139 "/>
        <s v="63-105 "/>
        <s v="109-177 "/>
        <s v="63-110 "/>
        <s v="75-124 "/>
        <s v="34-61 "/>
        <s v="72-120 "/>
        <s v="93-149 "/>
        <s v="85-140 "/>
        <s v="77-135 "/>
        <s v="82-132 "/>
        <s v="83-137 "/>
        <s v="115-180 "/>
        <s v="74-138 "/>
        <s v="64-112 "/>
        <s v="68-129 "/>
        <s v="52-113 "/>
        <s v="110-150"/>
        <s v="150-160"/>
        <s v="158-211 "/>
        <s v="20-39 "/>
        <s v="56-117 "/>
        <s v="63-99 "/>
        <s v="68-114 "/>
        <s v="41-95 "/>
        <s v="86-144 "/>
        <s v="80-139 "/>
        <s v="56-95 "/>
        <s v="120-189 "/>
        <s v="111-176 "/>
        <s v="84-146 "/>
        <s v="107-172 "/>
        <s v="49-85 "/>
        <s v="61-109 "/>
        <s v="88-148 "/>
        <s v="60-99 "/>
        <s v="41-72 "/>
        <s v="96-161 "/>
        <s v="65-130 "/>
        <s v="52-81 "/>
        <s v="139-220 "/>
        <s v="50-102 "/>
        <s v="85-139 "/>
        <s v="74-122 "/>
        <s v="99-157 "/>
        <s v="79-222 "/>
        <s v="57-118 "/>
        <s v="86-141 "/>
        <s v="94-154 "/>
        <s v="37-76 "/>
        <s v="100-160 "/>
        <s v="55-100 "/>
        <s v="60-114 "/>
        <s v="39-68 "/>
        <s v="64-107 "/>
        <s v="31-65 "/>
        <s v="34-62 "/>
        <s v="117-231 "/>
        <s v="79-134 "/>
        <s v="52-93 "/>
        <s v="55-116 "/>
        <s v="72-123 "/>
        <s v="74-124 "/>
        <s v="40-73 "/>
        <s v="102-164 "/>
        <s v="89-153 "/>
        <s v="61-110 "/>
        <s v="65-110 "/>
        <s v="200-275"/>
        <s v="68-123 "/>
        <s v="80-129 "/>
        <s v="39-71 "/>
        <s v="38-85 "/>
        <s v="121-193 "/>
        <s v="54-102 "/>
        <s v="102-163 "/>
        <s v="76-140 "/>
        <s v="60-101 "/>
        <s v="82-133 "/>
        <s v="65-125 "/>
        <s v="91-148 "/>
        <s v="95-173 "/>
        <s v="77-124 "/>
        <s v="80-135 "/>
        <s v="85-159 "/>
        <s v="80-105"/>
        <s v="43-81 "/>
        <s v="29-50 "/>
        <s v="26-55 "/>
        <s v="61-118 "/>
        <s v="60-102 "/>
        <s v="112-182 "/>
        <s v="51-112 "/>
        <s v="113-223 "/>
        <s v="72-129 "/>
        <s v="71-123 "/>
        <s v="120-145"/>
        <s v="80-120 "/>
        <s v="80-130 "/>
        <s v="59-115 "/>
        <s v="71-136 "/>
        <s v="81-167 "/>
        <s v="71-204 "/>
        <s v="75-125 "/>
        <s v="77-136 "/>
        <s v="74-123 "/>
        <s v="44-78 "/>
        <s v="65-148 "/>
        <s v="59-110 "/>
        <s v="85-134 "/>
        <s v="124-204 "/>
        <s v="131-207 "/>
        <s v="110-174 "/>
        <s v="52-101 "/>
        <s v="81-133 "/>
        <s v="132-211 "/>
        <s v="74-140 "/>
        <s v="100-190 "/>
        <s v="43-80 "/>
        <s v="17-24 "/>
        <s v="91-149 "/>
        <s v="42-82 "/>
        <s v="116-185 "/>
        <s v="59-116 "/>
        <s v="48-95 "/>
        <s v="31-72 "/>
        <s v="105-198 "/>
        <s v="98-182 "/>
        <s v="73-124 "/>
        <s v="200-250"/>
        <s v="21-34 "/>
        <s v="117-206 "/>
        <s v="111-183 "/>
        <s v="81-159 "/>
        <s v="83-166 "/>
        <s v="114-182 "/>
        <s v="42-76 "/>
        <s v="114-179 "/>
        <s v="60-123 "/>
        <s v="100-166 "/>
        <s v="108-173 "/>
        <s v="48-93 "/>
        <s v="54-115 "/>
        <s v="60-127 "/>
        <s v="90-179 "/>
        <s v="138-224 "/>
        <s v="190-220"/>
        <s v="35-62 "/>
        <s v="18-25 "/>
        <s v="39-66 "/>
        <s v="42-86 "/>
        <s v="69-127 "/>
        <s v="40-68 "/>
        <s v="49-113 "/>
        <s v="75-140 "/>
        <s v="66-112 "/>
        <s v="76-125 "/>
        <s v="44-86 "/>
        <s v="15-25 "/>
        <s v="53-92 "/>
        <s v="65-120 "/>
        <s v="60-103 "/>
        <s v="53-105 "/>
        <s v="33-62 "/>
        <s v="48-90 "/>
        <s v="34-64 "/>
        <s v="66-111 "/>
        <s v="91-138 "/>
        <s v="62-114 "/>
        <s v="71-129 "/>
        <s v="74-119 "/>
        <s v="55-97 "/>
        <s v="15-16"/>
        <s v="61-106 "/>
        <s v="127-199 "/>
        <s v="74-126 "/>
        <s v="33-72 "/>
        <s v="37-63 "/>
        <s v="67-119 "/>
        <s v="72-117 "/>
        <s v="78-126 "/>
        <s v="116-194 "/>
        <s v="83-133 "/>
        <s v="45-82 "/>
        <s v="83-135 "/>
        <s v="70-122 "/>
        <s v="70-132 "/>
        <s v="54-101 "/>
        <s v="68-112 "/>
        <s v="42-74 "/>
        <s v="95-161 "/>
        <s v="76-126 "/>
        <s v="108-176 "/>
        <s v="130-208 "/>
        <s v="37-68 "/>
        <s v="52-99 "/>
        <s v="105-173 "/>
        <s v="71-134 "/>
        <s v="39-82 "/>
        <s v="88-162 "/>
        <s v="55-99 "/>
        <s v="67-117 "/>
        <s v="92-150 "/>
        <s v="116-209 "/>
        <s v="38-82 "/>
        <s v="85-90"/>
        <s v="62-119 "/>
        <s v="84-136 "/>
        <s v="52-89 "/>
        <s v="65-119 "/>
        <s v="63-101 "/>
        <s v="127-202 "/>
        <s v="31-57 "/>
        <s v="75-143 "/>
        <s v="105-194 "/>
        <s v="45-86 "/>
        <s v="95-154 "/>
        <s v="80-148 "/>
        <s v="36-62 "/>
        <s v="50-92 "/>
        <s v="67-135 "/>
        <s v="42-80 "/>
        <s v="68-139 "/>
        <s v="34-92 "/>
        <s v="54-71 "/>
        <s v="65-124 "/>
        <s v="109-200 "/>
        <s v="61-113 "/>
        <s v="43-86 "/>
        <s v="74-149 "/>
        <s v="113-196 "/>
        <s v="97-160 "/>
        <s v="24-39 "/>
        <s v="102-172 "/>
        <s v="108-171 "/>
        <s v="76-142 "/>
        <s v="202-306 "/>
        <s v="49-97 "/>
        <s v="65-134 "/>
        <s v="32-59 "/>
        <s v="87-158 "/>
        <s v="107-173 "/>
        <s v="56-99 "/>
        <s v="25-28 "/>
        <s v="80-155 "/>
        <s v="43-98 "/>
        <s v="45-78 "/>
        <s v="44-96 "/>
        <s v="50-110 "/>
        <s v="61-119 "/>
        <s v="100-140"/>
        <s v="56-91 "/>
        <s v="101-158 "/>
        <s v="125-210 "/>
        <s v="43-77 "/>
        <s v="139-221 "/>
        <s v="78-147 "/>
        <s v="37-66 "/>
        <s v="38-64 "/>
        <s v="43-82 "/>
        <s v="90-110"/>
        <s v="93-151 "/>
        <s v="40-101 "/>
        <s v="97-180 "/>
        <s v="81-134 "/>
        <s v="84-157 "/>
        <s v="121-203 "/>
        <s v="52-85 "/>
        <s v="81-140 "/>
        <s v="83-148 "/>
        <s v="31-55 "/>
        <s v="102-178 "/>
        <s v="110-130"/>
        <s v="48-85 "/>
        <s v="66-123 "/>
        <s v="92-146 "/>
        <s v="21-29 "/>
        <d v="2017-10-01T00:00:00"/>
        <s v="150-239 "/>
        <s v="52-91 "/>
        <s v="82-129"/>
        <s v="47-101 "/>
        <s v="49-76 "/>
        <s v="43-88 "/>
        <s v="124-199 "/>
        <s v="97-181 "/>
        <s v="100-173 "/>
        <s v="53-96 "/>
        <s v="65-96 "/>
        <s v="75-127 "/>
        <s v="94-139 "/>
        <s v="176-289 "/>
        <s v="92-149 "/>
        <s v="118-188 "/>
        <s v="108-146 "/>
        <s v="65-106 "/>
        <s v="55-98 "/>
        <s v="94-162 "/>
        <s v="63-120 "/>
        <s v="126-228 "/>
        <s v="80-134 "/>
        <s v="85-142 "/>
        <s v="87-140 "/>
        <s v="76-127 "/>
        <s v="54-92 "/>
        <s v="61-100 "/>
        <s v="112-179 "/>
        <s v="63-111 "/>
        <s v="75-126 "/>
        <s v="110-184 "/>
        <s v="76-145 "/>
        <s v="70-118 "/>
        <s v="94-153 "/>
        <s v="150-180 "/>
        <s v="42-77 "/>
        <s v="47-85 "/>
        <s v="62-112 "/>
        <s v="64-108 "/>
        <s v="89-144 "/>
        <s v="55-105 "/>
        <s v="135-211 "/>
        <s v="57-80 "/>
        <s v="129-215 "/>
        <s v="63-127 "/>
        <s v="50-89 "/>
        <s v="71-124 "/>
        <s v="69-121 "/>
        <s v="150-238 "/>
        <s v="77-132 "/>
        <s v="59-112 "/>
        <s v="35-65 "/>
        <s v="79-147 "/>
        <s v="119-187 "/>
        <s v="90-157 "/>
        <s v="32-62 "/>
        <s v="116-208 "/>
        <s v="102-165 "/>
        <s v="91-159 "/>
        <s v="80-133 "/>
        <s v="39-69 "/>
        <s v="27-48 "/>
        <s v="36-71 "/>
        <s v="130-206 "/>
        <s v="99-178 "/>
        <s v="86-137 "/>
        <s v="37-100 "/>
        <s v="58-111 "/>
        <s v="72-133 "/>
        <s v="61-126 "/>
        <s v="95-160 "/>
        <s v="33-61 "/>
        <s v="69-119 "/>
        <s v="67-127 "/>
        <s v="66-117 "/>
        <s v="50-98 "/>
        <s v="90-153 "/>
        <s v="100-135"/>
        <s v="42-79 "/>
        <s v="84-153 "/>
        <s v="44-73 "/>
        <s v="40-87 "/>
        <s v="72-142 "/>
        <s v="74-137 "/>
        <s v="57-109 "/>
        <s v="136-208 "/>
        <s v="171-272 "/>
        <s v="65-126 "/>
        <s v="118-228 "/>
        <s v="113-182 "/>
        <s v="58-104 "/>
        <s v="58-108 "/>
        <s v="81-161 "/>
        <s v="115-220 "/>
        <s v="71-144 "/>
        <s v="32-57 "/>
        <s v="79-136 "/>
        <s v="48-113 "/>
        <s v="27-47 "/>
        <s v="68-125 "/>
        <s v="39-67 "/>
        <s v="71-135 "/>
        <s v="61-123 "/>
        <s v="87-141 "/>
        <s v="71-121 "/>
        <s v="72-121 "/>
        <s v="51-88 "/>
        <s v="101-141 "/>
        <s v="79-127 "/>
        <s v="81-132 "/>
        <s v="120-140"/>
        <s v="65-113 "/>
        <s v="59-125 "/>
        <s v="80-142 "/>
        <s v="62-113 "/>
      </sharedItems>
    </cacheField>
    <cacheField name="Job Description" numFmtId="0">
      <sharedItems count="463" longText="1">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aredItems>
    </cacheField>
    <cacheField name="Rating" numFmtId="0">
      <sharedItems containsSemiMixedTypes="0" containsString="0" containsNumber="1" minValue="-1" maxValue="5" count="31">
        <n v="3.8"/>
        <n v="3.4"/>
        <n v="4.8"/>
        <n v="2.9"/>
        <n v="4.0999999999999996"/>
        <n v="3.3"/>
        <n v="4.5999999999999996"/>
        <n v="3.5"/>
        <n v="3.2"/>
        <n v="3.7"/>
        <n v="3.6"/>
        <n v="3.9"/>
        <n v="4.3"/>
        <n v="4.2"/>
        <n v="4"/>
        <n v="4.7"/>
        <n v="5"/>
        <n v="3.1"/>
        <n v="4.4000000000000004"/>
        <n v="2.8"/>
        <n v="2.7"/>
        <n v="1.9"/>
        <n v="4.5"/>
        <n v="3"/>
        <n v="2.2999999999999998"/>
        <n v="2.6"/>
        <n v="-1"/>
        <n v="2.4"/>
        <n v="2.5"/>
        <n v="2.2000000000000002"/>
        <n v="2.1"/>
      </sharedItems>
    </cacheField>
    <cacheField name="company name" numFmtId="0">
      <sharedItems count="343">
        <s v="Tecolote Research"/>
        <s v="University of Maryland Medical System"/>
        <s v="KnowBe4"/>
        <s v="PNNL"/>
        <s v="Affinity Solutions"/>
        <s v="CyrusOne"/>
        <s v="ClearOne Advantage"/>
        <s v="Logic20/20"/>
        <s v="Rochester Regional Health"/>
        <s v="&lt;intent&gt;"/>
        <s v="Wish"/>
        <s v="ManTech"/>
        <s v="Walmart"/>
        <s v="Yesler"/>
        <s v="Takeda Pharmaceuticals"/>
        <s v="Audible"/>
        <s v="Blueprint Medicines"/>
        <s v="h2o.ai"/>
        <s v="Nuna"/>
        <s v="Pinnacol Assurance"/>
        <s v="Porch"/>
        <s v="Health IQ"/>
        <s v="Truckstop.com"/>
        <s v="SMC 3"/>
        <s v="Novetta"/>
        <s v="Pfizer"/>
        <s v="First Tech Federal Credit Union"/>
        <s v="The Hanover Insurance Group"/>
        <s v="Amrock"/>
        <s v="Novartis"/>
        <s v="Juniper Networks"/>
        <s v="New England Biolabs"/>
        <s v="Clarity Insights"/>
        <s v="Esri"/>
        <s v="Systems &amp; Technology Research"/>
        <s v="Sartorius"/>
        <s v="Lancer Insurance"/>
        <s v="Sauce Labs"/>
        <s v="Persivia"/>
        <s v="Edgewell Personal Care"/>
        <s v="Equity Residential"/>
        <s v="BPA Services"/>
        <s v="Visa Inc."/>
        <s v="Intrado"/>
        <s v="Centauri"/>
        <s v="Caterpillar"/>
        <s v="Zimmerman Advertising"/>
        <s v="Liberty Mutual Insurance"/>
        <s v="Torch Technologies, Inc."/>
        <s v="Swiss Re"/>
        <s v="Northrop Grumman"/>
        <s v="Netskope"/>
        <s v="1904labs"/>
        <s v="The David J. Joseph Company"/>
        <s v="USEReady"/>
        <s v="Bill.com"/>
        <s v="Pacific Northwest National Laboratory"/>
        <s v="DICK'S Sporting Goods - Corporate"/>
        <s v="Berg Health"/>
        <s v="Oversight Systems"/>
        <s v="C Space"/>
        <s v="Numeric, LLC"/>
        <s v="HP Inc."/>
        <s v="SpringML"/>
        <s v="Grainger"/>
        <s v="EAG Laboratories"/>
        <s v="The Buffalo Group"/>
        <s v="Carmeuse"/>
        <s v="GNS Healthcare"/>
        <s v="Peraton"/>
        <s v="Pactera"/>
        <s v="Nurx"/>
        <s v="webfx.com"/>
        <s v="Johns Hopkins University Applied Physics Laboratory"/>
        <s v="Productive Edge"/>
        <s v="Excella Consulting"/>
        <s v="Gensco"/>
        <s v="goTRG"/>
        <s v="NMR Consulting"/>
        <s v="iSeatz"/>
        <s v="Nektar Therapeutics"/>
        <s v="TransUnion"/>
        <s v="IT Concepts"/>
        <s v="Scientific Research Corporation"/>
        <s v="General Dynamics Information Technology"/>
        <s v="MITRE"/>
        <s v="DentaQuest"/>
        <s v="Redjack"/>
        <s v="7Park Data"/>
        <s v="Rapid Response Monitoring"/>
        <s v="Trilogy Ed"/>
        <s v="Gallup"/>
        <s v="CapTech"/>
        <s v="American Axle &amp; Manufacturing"/>
        <s v="CentralReach"/>
        <s v="Integrate"/>
        <s v="Boys Town Hospital"/>
        <s v="Demandbase"/>
        <s v="Sapphire Digital"/>
        <s v="Formation"/>
        <s v="Autodesk"/>
        <s v="Beck's Hybrids"/>
        <s v="DrFirst"/>
        <s v="Object Partners"/>
        <s v="L.A. Care Health Plan"/>
        <s v="Red Ventures"/>
        <s v="Quick Base"/>
        <s v="The E.W. Scripps Company"/>
        <s v="Upside Business Travel"/>
        <s v="Synagro"/>
        <s v="Alliance Source Testing"/>
        <s v="Accuride International"/>
        <s v="Full Potential Solutions"/>
        <s v="Maven Wave Partners"/>
        <s v="First Command Financial Services, Inc."/>
        <s v="Pharmavite"/>
        <s v="BioMarin Pharmaceutical"/>
        <s v="Stratagem Group"/>
        <s v="PA Consulting"/>
        <s v="Gridiron IT"/>
        <s v="Evolve Vacation Rental"/>
        <s v="The Church of Jesus Christ of Latter-day Saints"/>
        <s v="Maximus Real Estate Partners"/>
        <s v="Software Engineering Institute"/>
        <s v="AVANADE"/>
        <s v="PatientPoint"/>
        <s v="BlueCross BlueShield of Tennessee"/>
        <s v="KSM Consulting"/>
        <s v="Cogo Labs"/>
        <s v="Church &amp; Dwight"/>
        <s v="MassMutual"/>
        <s v="Genentech"/>
        <s v="Legal &amp; General America"/>
        <s v="Western Digital"/>
        <s v="Sunovion"/>
        <s v="National Student Clearinghouse"/>
        <s v="Tower Health"/>
        <s v="State of Wisconsin Investment Board"/>
        <s v="Rubius Therapeutics"/>
        <s v="OneMagnify"/>
        <s v="IZEA"/>
        <s v="Vionic Group"/>
        <s v="Dodge Data &amp; Analytics"/>
        <s v="Plymouth Rock Assurance"/>
        <s v="CA-One Tech Clou"/>
        <s v="Beebe Healthcare"/>
        <s v="Argo Group US"/>
        <s v="Associated Electric Cooperative"/>
        <s v="PennyMac"/>
        <s v="Zest AI"/>
        <s v="DECISIVE ANALYTICS Corporation"/>
        <s v="Karyopharm Therapeutics Inc."/>
        <s v="Tempus Labs"/>
        <s v="Recursion Pharmaceuticals"/>
        <s v="P2 Energy Solutions"/>
        <s v="ClearEdge"/>
        <s v="Tapjoy"/>
        <s v="Credit Sesame"/>
        <s v="San Manuel Casino"/>
        <s v="Texas Health Huguley Hospital"/>
        <s v="Teasdale Latin Foods"/>
        <s v="Central California Alliance for Health"/>
        <s v="Pilot Flying J Travel Centers LLC"/>
        <s v="Palermo's Pizza"/>
        <s v="Advanced BioScience Laboratories"/>
        <s v="Echo Global Logistics"/>
        <s v="Lockheed Martin"/>
        <s v="Acuity Insurance"/>
        <s v="Fareportal"/>
        <s v="Veterans Affairs, Veterans Health Administration"/>
        <s v="Credera"/>
        <s v="Spectrum Communications and Consulting"/>
        <s v="NCSOFT"/>
        <s v="Dayton Freight Lines, Inc."/>
        <s v="Community Action Partnership of San Luis Obispo"/>
        <s v="TrueAccord"/>
        <s v="DRB Systems"/>
        <s v="Corcentric"/>
        <s v="U.Group"/>
        <s v="Systems Evolution Inc."/>
        <s v="Eventbrite"/>
        <s v="Centro"/>
        <s v="comScore"/>
        <s v="SullivanCotter"/>
        <s v="NPD"/>
        <s v="Bakery Agency"/>
        <s v="Blue Cross &amp; Blue Shield of Rhode Island"/>
        <s v="Boys Town"/>
        <s v="The HSC Health Care System"/>
        <s v="Pro-Sphere Tek"/>
        <s v="Ameritas Life Insurance Corp"/>
        <s v="Genworth"/>
        <s v="Trace Data"/>
        <s v="Clearwater Analytics"/>
        <s v="Tekvalley, Corp."/>
        <s v="BWX Technologies"/>
        <s v="Vermeer"/>
        <s v="L&amp;T Infotech"/>
        <s v="OceanFirst Financial"/>
        <s v="Sotheby's"/>
        <s v="Vanda Pharmaceuticals"/>
        <s v="CK-12 Foundation"/>
        <s v="Opinion Dynamics"/>
        <s v="Applied Information Sciences"/>
        <s v="WK Dickson"/>
        <s v="Southwest Research Institute"/>
        <s v="Mus"/>
        <s v="The Integer Group"/>
        <s v="Samba TV"/>
        <s v="SV Microwave"/>
        <s v="Sumo Logic"/>
        <s v="EAB"/>
        <s v="Brighthouse Financial"/>
        <s v="Citadel Federal Credit Union"/>
        <s v="CALIBRE Systems"/>
        <s v="Motorola Solutions"/>
        <s v="Reynolds American"/>
        <s v="Infosys"/>
        <s v="Alignment Healthcare"/>
        <s v="Cboe Global Markets"/>
        <s v="Guidepoint"/>
        <s v="Cerus Corporation"/>
        <s v="Vail Health"/>
        <s v="AstraZeneca"/>
        <s v="MathWorks"/>
        <s v="MetroStar Systems"/>
        <s v="Audentes Therapeutics"/>
        <s v="National Interstate"/>
        <s v="Moser Consulting"/>
        <s v="Mcphail Associates"/>
        <s v="Crown Bioscience"/>
        <s v="HOVER"/>
        <s v="Q2 Solutions"/>
        <s v="Arbella Insurance"/>
        <s v="Kronos Bi"/>
        <s v="Associated Banc-Corp"/>
        <s v="Genesys"/>
        <s v="Moda Operandi"/>
        <s v="QK"/>
        <s v="Santander"/>
        <s v="Tivity Health"/>
        <s v="BRMi"/>
        <s v="Luminar Technologies"/>
        <s v="Emtec, Inc."/>
        <s v="Veterans United Home Loans"/>
        <s v="Praetorian"/>
        <s v="Agios Pharmaceuticals"/>
        <s v="Glassdoor"/>
        <s v="Assurant"/>
        <s v="F&amp;G"/>
        <s v="GreatAmerica Financial Services"/>
        <s v="Acceleron Pharma"/>
        <s v="AmeriHealth Caritas"/>
        <s v="Strategic Employment Partners"/>
        <s v="Catholic Health Initiatives"/>
        <s v="FLEETCOR"/>
        <s v="Applied Research Laboratories"/>
        <s v="Raytheon"/>
        <s v="RTI International"/>
        <s v="TRANZACT"/>
        <s v="United BioSource"/>
        <s v="Figure Eight"/>
        <s v="Royce Geospatial"/>
        <s v="Citi"/>
        <s v="Sage Intacct"/>
        <s v="Scale AI"/>
        <s v="Change Healthcare"/>
        <s v="MZ"/>
        <s v="HG Insights"/>
        <s v="1-800-FLOWERS.COM, Inc."/>
        <s v="CBS Interactive"/>
        <s v="Samsung Research America"/>
        <s v="Lorven Technologies Inc"/>
        <s v="CareDx"/>
        <s v="Serigor Inc."/>
        <s v="Leidos"/>
        <s v="Beckman Coulter Diagnostics"/>
        <s v="IHS Markit"/>
        <s v="ALI"/>
        <s v="e-IT Professionals Corp."/>
        <s v="TechProjects"/>
        <s v="Biz2Credit Inc"/>
        <s v="PeoplesBank"/>
        <s v="Capgemini"/>
        <s v="GNY Insurance Companies"/>
        <s v="Conch Technologies, Inc"/>
        <s v="Medidata Solutions"/>
        <s v="Quartet Health"/>
        <s v="Success Academy Charter Schools"/>
        <s v="AXION Healthcare Solutions"/>
        <s v="ExecOnline"/>
        <s v="Mteq"/>
        <s v="Brillient"/>
        <s v="Entefy"/>
        <s v="Trace3"/>
        <s v="Saama Technologies Inc"/>
        <s v="Two Sigma"/>
        <s v="Strategic Financial Solutions"/>
        <s v="Remedy BPCI Partners, LLC."/>
        <s v="The Climate Corporation"/>
        <s v="Crossix Solutions"/>
        <s v="GSK"/>
        <s v="Factual"/>
        <s v="TriNet"/>
        <s v="Signpost"/>
        <s v="Adobe"/>
        <s v="Equian LLC"/>
        <s v="Information Builders"/>
        <s v="Greenway Health"/>
        <s v="Confluent"/>
        <s v="Life360"/>
        <s v="IQVIA"/>
        <s v="Riverside Research Institute"/>
        <s v="Icon Health and Fitness"/>
        <s v="Shipt"/>
        <s v="Monte Rosa Therapeutic"/>
        <s v="IntraEdge"/>
        <s v="COUNTRY Financial"/>
        <s v="Mentor Graphics"/>
        <s v="Maxar Technologies"/>
        <s v="ICW Group"/>
        <s v="Exelixis"/>
        <s v="Grand Rounds"/>
        <s v="SPINS, LLC"/>
        <s v="DTCC"/>
        <s v="Carilion Clinic"/>
        <s v="DoubleVerify"/>
        <s v="Mitsubishi Electric Research Labs"/>
        <s v="Rodan and Fields, LLC"/>
        <s v="DESC"/>
        <s v="Johns Hopkins Health Care"/>
        <s v="Community Behavioral Health"/>
        <s v="FORMA THERAPEUTICS"/>
        <s v="Bridg"/>
        <s v="Charter Spectrum"/>
        <s v="CompQsoft"/>
        <s v="Solugenix Corporation"/>
        <s v="West Coast University"/>
        <s v="SoftBank Robotics"/>
        <s v="SkySync"/>
        <s v="DatamanUSA, LLC"/>
        <s v="23andMe"/>
        <s v="Fivestars"/>
      </sharedItems>
    </cacheField>
    <cacheField name="Location" numFmtId="0">
      <sharedItems/>
    </cacheField>
    <cacheField name="Headquarters" numFmtId="0">
      <sharedItems containsMixedTypes="1" containsNumber="1" containsInteger="1" minValue="-1" maxValue="-1" count="198">
        <s v="Goleta, CA"/>
        <s v="Baltimore, MD"/>
        <s v="Clearwater, FL"/>
        <s v="Richland, WA"/>
        <s v="New York, NY"/>
        <s v="Dallas, TX"/>
        <s v="Seattle, WA"/>
        <s v="Rochester, NY"/>
        <s v="San Francisco, CA"/>
        <s v="Herndon, VA"/>
        <s v="Bentonville, AR"/>
        <s v="OSAKA, Japan"/>
        <s v="Newark, NJ"/>
        <s v="Cambridge, MA"/>
        <s v="Mountain View, CA"/>
        <s v="Denver, CO"/>
        <s v="New Plymouth, ID"/>
        <s v="Peachtree City, GA"/>
        <s v="Mc Lean, VA"/>
        <s v="San Jose, CA"/>
        <s v="Worcester, MA"/>
        <s v="Detroit, MI"/>
        <s v="Basel, Switzerland"/>
        <s v="Sunnyvale, CA"/>
        <s v="Ipswich, MA"/>
        <s v="Chicago, IL"/>
        <s v="Redlands, CA"/>
        <s v="Woburn, MA"/>
        <s v="Gottingen, Germany"/>
        <s v="Long Beach, NY"/>
        <s v="Lowell, MA"/>
        <s v="Shelton, CT"/>
        <s v="Alexandria, VA"/>
        <s v="Foster City, CA"/>
        <s v="Omaha, NE"/>
        <s v="Chantilly, VA"/>
        <s v="Deerfield, IL"/>
        <s v="Fort Lauderdale, FL"/>
        <s v="Boston, MA"/>
        <s v="Huntsville, AL"/>
        <s v="Zurich, Switzerland"/>
        <s v="Falls Church, VA"/>
        <s v="Santa Clara, CA"/>
        <s v="Saint Louis, MO"/>
        <s v="Cincinnati, OH"/>
        <s v="Palo Alto, CA"/>
        <s v="Coraopolis, PA"/>
        <s v="Framingham, MA"/>
        <s v="Atlanta, GA"/>
        <s v="Chadds Ford, PA"/>
        <s v="Pleasanton, CA"/>
        <s v="Lake Forest, IL"/>
        <s v="San Diego, CA"/>
        <s v="Reston, VA"/>
        <s v="Louvain-la-Neuve, Belgium"/>
        <s v="Beijing, China"/>
        <s v="Harrisburg, PA"/>
        <s v="Laurel, MD"/>
        <s v="Arlington, VA"/>
        <s v="Tacoma, WA"/>
        <s v="Miami, FL"/>
        <s v="New Orleans, LA"/>
        <s v="Vienna, VA"/>
        <s v="Fairfax, VA"/>
        <s v="Bedford, MA"/>
        <s v="Silver Spring, MD"/>
        <s v="Syracuse, NY"/>
        <s v="Washington, DC"/>
        <s v="Richmond, VA"/>
        <s v="Pompano Beach, FL"/>
        <s v="Phoenix, AZ"/>
        <s v="Lyndhurst, NJ"/>
        <s v="San Rafael, CA"/>
        <s v="Atlanta, IN"/>
        <s v="Rockville, MD"/>
        <s v="Minneapolis, MN"/>
        <s v="Los Angeles, CA"/>
        <s v="Fort Mill, SC"/>
        <s v="Decatur, AL"/>
        <s v="Santa Fe Springs, CA"/>
        <s v="Kansas City, MO"/>
        <s v="Fort Worth, TX"/>
        <s v="West Hills, CA"/>
        <s v="Aurora, CO"/>
        <s v="London, United Kingdom"/>
        <s v="Salt Lake City, UT"/>
        <s v="Pittsburgh, PA"/>
        <s v="Chattanooga, TN"/>
        <s v="Indianapolis, IN"/>
        <s v="Ewing, NJ"/>
        <s v="Springfield, MA"/>
        <s v="South San Francisco, CA"/>
        <s v="Frederick, MD"/>
        <s v="Marlborough, MA"/>
        <s v="Reading, PA"/>
        <s v="Madison, WI"/>
        <s v="Winter Park, FL"/>
        <s v="Hamilton, NJ"/>
        <s v="Fremont, CA"/>
        <s v="Lewes, DE"/>
        <s v="Hamilton, Bermuda"/>
        <s v="Springfield, MO"/>
        <s v="Westlake Village, CA"/>
        <s v="Burbank, CA"/>
        <s v="Newton, MA"/>
        <s v="Annapolis Junction, MD"/>
        <s v="Highland, CA"/>
        <s v="Arlington, TX"/>
        <s v="Flower Mound, TX"/>
        <s v="Scotts Valley, CA"/>
        <s v="Knoxville, TN"/>
        <s v="Milwaukee, WI"/>
        <s v="Bethesda, MD"/>
        <s v="Sheboygan, WI"/>
        <s v="Seoul, South Korea"/>
        <s v="Dayton, OH"/>
        <s v="San Luis Obispo, CA"/>
        <s v="Akron, OH"/>
        <s v="Cherry Hill, NJ"/>
        <s v="Port Washington, NY"/>
        <s v="Austin, TX"/>
        <s v="Providence, RI"/>
        <s v="Lincoln, NE"/>
        <s v="Santa Ana, CA"/>
        <s v="Boise, ID"/>
        <s v="Lynchburg, VA"/>
        <s v="Pella, IA"/>
        <s v="Mumbai, India"/>
        <s v="Toms River, NJ"/>
        <s v="Waltham, MA"/>
        <s v="Charlotte, NC"/>
        <s v="San Antonio, TX"/>
        <s v="West Palm Beach, FL"/>
        <s v="Redwood City, CA"/>
        <s v="Exton, PA"/>
        <s v="Winston-Salem, NC"/>
        <s v="Bengaluru, India"/>
        <s v="Orange, CA"/>
        <s v="Concord, CA"/>
        <s v="Vail, CO"/>
        <s v="Cambridge, United Kingdom"/>
        <s v="Natick, MA"/>
        <s v="Richfield, OH"/>
        <s v="Morrisville, NC"/>
        <s v="Quincy, MA"/>
        <s v="San Mateo, CA"/>
        <s v="Green Bay, WI"/>
        <s v="Daly City, CA"/>
        <s v="Visalia, CA"/>
        <s v="Madrid, Spain"/>
        <s v="Franklin, TN"/>
        <s v="Orlando, FL"/>
        <s v="Jacksonville, FL"/>
        <s v="Columbia, MO"/>
        <s v="Mill Valley, CA"/>
        <s v="Des Moines, IA"/>
        <s v="Cedar Rapids, IA"/>
        <s v="Philadelphia, PA"/>
        <s v="Englewood, CO"/>
        <s v="Peachtree Corners, GA"/>
        <s v="Research Triangle Park, NC"/>
        <s v="Fort Lee, NJ"/>
        <s v="Blue Bell, PA"/>
        <s v="Nashville, TN"/>
        <s v="Santa Barbara, CA"/>
        <s v="Carle Place, NY"/>
        <s v="Plainsboro, NJ"/>
        <s v="Brisbane, CA"/>
        <s v="Brea, CA"/>
        <s v="Noida, India"/>
        <s v="Canton, MI"/>
        <s v="North Brunswick, NJ"/>
        <s v="Holyoke, MA"/>
        <s v="Paris, France"/>
        <s v="Memphis, TN"/>
        <s v="Lorton, VA"/>
        <s v="Irvine, CA"/>
        <s v="Campbell, CA"/>
        <s v="Norwalk, CT"/>
        <s v="Brentford, United Kingdom"/>
        <s v="Dublin, CA"/>
        <s v="Tampa, FL"/>
        <s v="Durham, NC"/>
        <s v="Logan, UT"/>
        <s v="Birmingham, AL"/>
        <n v="-1"/>
        <s v="Chandler, AZ"/>
        <s v="Bloomington, IL"/>
        <s v="Wilsonville, OR"/>
        <s v="Westminster, CO"/>
        <s v="Alameda, CA"/>
        <s v="Roanoke, VA"/>
        <s v="Phila, PA"/>
        <s v="Watertown, MA"/>
        <s v="North Salt Lake, UT"/>
        <s v="Houston, TX"/>
        <s v="Ann Arbor, MI"/>
        <s v="Centennial, CO"/>
      </sharedItems>
    </cacheField>
    <cacheField name="Size" numFmtId="0">
      <sharedItems containsDate="1" containsMixedTypes="1" minDate="1950-01-01T00:00:00" maxDate="1950-01-02T00:00:00" count="8">
        <s v="501 - 1000 "/>
        <s v="10000+ "/>
        <s v="1001 - 5000 "/>
        <s v="51 - 200 "/>
        <s v="201 - 500 "/>
        <s v="5001 - 10000 "/>
        <d v="1950-01-01T00:00:00"/>
        <s v="unknown"/>
      </sharedItems>
    </cacheField>
    <cacheField name="Founded" numFmtId="0">
      <sharedItems containsSemiMixedTypes="0" containsString="0" containsNumber="1" containsInteger="1" minValue="-1" maxValue="2019" count="102">
        <n v="1973"/>
        <n v="1984"/>
        <n v="2010"/>
        <n v="1965"/>
        <n v="1998"/>
        <n v="2000"/>
        <n v="2008"/>
        <n v="2005"/>
        <n v="2014"/>
        <n v="2009"/>
        <n v="2011"/>
        <n v="1968"/>
        <n v="1962"/>
        <n v="2012"/>
        <n v="1781"/>
        <n v="1995"/>
        <n v="1915"/>
        <n v="2013"/>
        <n v="1935"/>
        <n v="1849"/>
        <n v="1952"/>
        <n v="1852"/>
        <n v="1997"/>
        <n v="1996"/>
        <n v="1974"/>
        <n v="1969"/>
        <n v="1870"/>
        <n v="1985"/>
        <n v="-1"/>
        <n v="2015"/>
        <n v="1993"/>
        <n v="1958"/>
        <n v="1986"/>
        <n v="1999"/>
        <n v="1925"/>
        <n v="1912"/>
        <n v="2002"/>
        <n v="1863"/>
        <n v="1939"/>
        <n v="2016"/>
        <n v="1885"/>
        <n v="2006"/>
        <n v="1948"/>
        <n v="2003"/>
        <n v="1927"/>
        <n v="1978"/>
        <n v="1860"/>
        <n v="2017"/>
        <n v="1942"/>
        <n v="1990"/>
        <n v="1988"/>
        <n v="2001"/>
        <n v="2007"/>
        <n v="1992"/>
        <n v="1994"/>
        <n v="1977"/>
        <n v="2019"/>
        <n v="1982"/>
        <n v="1937"/>
        <n v="1878"/>
        <n v="1966"/>
        <n v="1971"/>
        <n v="1943"/>
        <n v="1987"/>
        <n v="1945"/>
        <n v="1846"/>
        <n v="1851"/>
        <n v="1976"/>
        <n v="1981"/>
        <n v="1970"/>
        <n v="1951"/>
        <n v="1967"/>
        <n v="1961"/>
        <n v="1964"/>
        <n v="1930"/>
        <n v="1917"/>
        <n v="1883"/>
        <n v="1887"/>
        <n v="2004"/>
        <n v="1850"/>
        <n v="1902"/>
        <n v="1744"/>
        <n v="1929"/>
        <n v="1947"/>
        <n v="1991"/>
        <n v="1989"/>
        <n v="1928"/>
        <n v="1875"/>
        <n v="1913"/>
        <n v="1972"/>
        <n v="1856"/>
        <n v="1983"/>
        <n v="1922"/>
        <n v="1812"/>
        <n v="1914"/>
        <n v="1980"/>
        <n v="1954"/>
        <n v="1830"/>
        <n v="1975"/>
        <n v="1899"/>
        <n v="1979"/>
        <n v="1889"/>
      </sharedItems>
    </cacheField>
    <cacheField name="Type of ownership" numFmtId="0">
      <sharedItems count="9">
        <s v="Private"/>
        <s v="Other Organization"/>
        <s v="Government"/>
        <s v="Public"/>
        <s v="Hospital"/>
        <s v="Subsidiary or Business Segment"/>
        <s v="Nonprofit Organization"/>
        <s v="College / University"/>
        <s v="School / School District"/>
      </sharedItems>
    </cacheField>
    <cacheField name="Industry" numFmtId="0">
      <sharedItems containsMixedTypes="1" containsNumber="1" containsInteger="1" minValue="-1" maxValue="-1" count="60">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n v="-1"/>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Construction"/>
        <s v="Accounting"/>
        <s v="Health Care Products Manufacturing"/>
        <s v="Health, Beauty, &amp; Fitness"/>
        <s v="Consumer Product Rental"/>
        <s v="Beauty &amp; Personal Accessories Stores"/>
      </sharedItems>
    </cacheField>
    <cacheField name="Sector" numFmtId="0">
      <sharedItems containsMixedTypes="1" containsNumber="1" containsInteger="1" minValue="-1" maxValue="-1" count="25">
        <s v="Aerospace &amp; Defense"/>
        <s v="Health Care"/>
        <s v="Business Services"/>
        <s v="Oil, Gas, Energy &amp; Utilities"/>
        <s v="Real Estate"/>
        <s v="Finance"/>
        <s v="Information Technology"/>
        <s v="Retail"/>
        <s v="Biotech &amp; Pharmaceuticals"/>
        <s v="Media"/>
        <s v="Insurance"/>
        <s v="Transportation &amp; Logistics"/>
        <s v="Telecommunications"/>
        <n v="-1"/>
        <s v="Manufacturing"/>
        <s v="Mining &amp; Metals"/>
        <s v="Government"/>
        <s v="Education"/>
        <s v="Agriculture &amp; Forestry"/>
        <s v="Travel &amp; Tourism"/>
        <s v="Non-Profit"/>
        <s v="Arts, Entertainment &amp; Recreation"/>
        <s v="Construction, Repair &amp; Maintenance"/>
        <s v="Accounting &amp; Legal"/>
        <s v="Consumer Services"/>
      </sharedItems>
    </cacheField>
    <cacheField name="Revenue(Dollar in Thousands)" numFmtId="1">
      <sharedItems containsSemiMixedTypes="0" containsString="0" containsNumber="1" minValue="27" maxValue="934763" count="709">
        <n v="207"/>
        <n v="2916"/>
        <n v="45"/>
        <n v="27"/>
        <n v="3915"/>
        <n v="54"/>
        <n v="2106"/>
        <n v="3078"/>
        <n v="387"/>
        <n v="585"/>
        <n v="6606"/>
        <n v="4806"/>
        <n v="675"/>
        <n v="36"/>
        <n v="477"/>
        <n v="647593.46753993514"/>
        <n v="627099.38014700287"/>
        <n v="238729.95007432235"/>
        <n v="646392.8779107884"/>
        <n v="288492.77951886272"/>
        <n v="210627.89149066363"/>
        <n v="347417.62090283446"/>
        <n v="372843.0885604971"/>
        <n v="791633.6482084929"/>
        <n v="298691.94998657861"/>
        <n v="642074.99038646009"/>
        <n v="490499.78586643859"/>
        <n v="692357.39290311607"/>
        <n v="487607.78429058107"/>
        <n v="746875.81219017785"/>
        <n v="284177.85516622453"/>
        <n v="585028.0267272616"/>
        <n v="483098.37259292678"/>
        <n v="287712.33590296091"/>
        <n v="696708.11405852193"/>
        <n v="567110.67690047901"/>
        <n v="389639.21976266173"/>
        <n v="298653.32112784061"/>
        <n v="447951.84033911047"/>
        <n v="663041.65577188297"/>
        <n v="623725.2804691128"/>
        <n v="722049.97708387254"/>
        <n v="780231.18750236335"/>
        <n v="627232.20552178577"/>
        <n v="448951.82251825416"/>
        <n v="310754.00821570284"/>
        <n v="450692.66788479924"/>
        <n v="552915.05287725152"/>
        <n v="762592.37014888867"/>
        <n v="730126.54889515031"/>
        <n v="416974.91424314189"/>
        <n v="668869.52040250797"/>
        <n v="227370.60565594645"/>
        <n v="727709.20710524474"/>
        <n v="250220.93553645184"/>
        <n v="498038.25446001912"/>
        <n v="670178.37757460168"/>
        <n v="208820.60809611715"/>
        <n v="782563.02130294207"/>
        <n v="355710.43736865895"/>
        <n v="653202.61621863814"/>
        <n v="577798.35983332968"/>
        <n v="559820.40647921362"/>
        <n v="342507.65302531788"/>
        <n v="674914.34294089954"/>
        <n v="618055.91491026548"/>
        <n v="551697.95016711287"/>
        <n v="525111.57018536248"/>
        <n v="323982.4282971975"/>
        <n v="243140.04628410022"/>
        <n v="705005.9280737706"/>
        <n v="201329.1928207578"/>
        <n v="755997.18615329987"/>
        <n v="217153.61073210894"/>
        <n v="411319.50672036305"/>
        <n v="406164.01789228106"/>
        <n v="223040.72188084375"/>
        <n v="583944.47117072367"/>
        <n v="463255.47979820438"/>
        <n v="210690.47273006145"/>
        <n v="421836.44948983274"/>
        <n v="287018.6653301724"/>
        <n v="377256.36095416633"/>
        <n v="323378.97495555907"/>
        <n v="690351.9879811944"/>
        <n v="744391.04202430265"/>
        <n v="483617.93678729486"/>
        <n v="319500.41870920546"/>
        <n v="365451.53438754589"/>
        <n v="604423.98246334936"/>
        <n v="203100.97884623587"/>
        <n v="622670.53726354032"/>
        <n v="653129.00713182043"/>
        <n v="195449"/>
        <n v="123721"/>
        <n v="934763"/>
        <n v="299293"/>
        <n v="228783"/>
        <n v="239219"/>
        <n v="371570"/>
        <n v="579825"/>
        <n v="639630"/>
        <n v="876740"/>
        <n v="788390"/>
        <n v="682545"/>
        <n v="902264"/>
        <n v="905906"/>
        <n v="289570"/>
        <n v="746907"/>
        <n v="733396"/>
        <n v="246554"/>
        <n v="674295"/>
        <n v="659385"/>
        <n v="287989"/>
        <n v="644368"/>
        <n v="448399"/>
        <n v="635474"/>
        <n v="567216"/>
        <n v="540282"/>
        <n v="577599"/>
        <n v="206331"/>
        <n v="443552"/>
        <n v="843834"/>
        <n v="20217.3"/>
        <n v="32557.81"/>
        <n v="20796.04"/>
        <n v="21729.09"/>
        <n v="27274.02"/>
        <n v="25254.23"/>
        <n v="17126.37"/>
        <n v="27204.91"/>
        <n v="16415.22"/>
        <n v="29953.89"/>
        <n v="31602.34"/>
        <n v="40818.31"/>
        <n v="19679.560000000001"/>
        <n v="17659.490000000002"/>
        <n v="22001.86"/>
        <n v="26235.72"/>
        <n v="25710.57"/>
        <n v="28373.37"/>
        <n v="25489.66"/>
        <n v="19873.240000000002"/>
        <n v="26488.82"/>
        <n v="24686.62"/>
        <n v="21454.959999999999"/>
        <n v="25039.95"/>
        <n v="24464.47"/>
        <n v="29213.66"/>
        <n v="26836.48"/>
        <n v="27440.25"/>
        <n v="18552.89"/>
        <n v="26678.69"/>
        <n v="31980.62"/>
        <n v="26278.26"/>
        <n v="18446.34"/>
        <n v="16940.349999999999"/>
        <n v="25039.43"/>
        <n v="23149.03"/>
        <n v="26805.72"/>
        <n v="25613.94"/>
        <n v="35851.35"/>
        <n v="21046.13"/>
        <n v="20299.009999999998"/>
        <n v="34205.589999999997"/>
        <n v="33255.68"/>
        <n v="39419.17"/>
        <n v="22336.42"/>
        <n v="19652.18"/>
        <n v="27499.99"/>
        <n v="30358.78"/>
        <n v="29921.84"/>
        <n v="24506.48"/>
        <n v="30249.58"/>
        <n v="29069.03"/>
        <n v="26143.99"/>
        <n v="23471.48"/>
        <n v="21284.1"/>
        <n v="25229.63"/>
        <n v="26253.21"/>
        <n v="27661.43"/>
        <n v="26841.07"/>
        <n v="30396.9"/>
        <n v="33509.17"/>
        <n v="35228.410000000003"/>
        <n v="23079.45"/>
        <n v="24029.75"/>
        <n v="28023.09"/>
        <n v="31181.96"/>
        <n v="27553.3"/>
        <n v="26487.5"/>
        <n v="22259.07"/>
        <n v="18243.400000000001"/>
        <n v="20928.75"/>
        <n v="28709.19"/>
        <n v="29323.31"/>
        <n v="21904.95"/>
        <n v="31858.58"/>
        <n v="25519.18"/>
        <n v="19658.349999999999"/>
        <n v="29402.89"/>
        <n v="18878.04"/>
        <n v="26740.85"/>
        <n v="20608.79"/>
        <n v="20180.95"/>
        <n v="30846.57"/>
        <n v="26518.53"/>
        <n v="19398.52"/>
        <n v="19010.259999999998"/>
        <n v="30489.01"/>
        <n v="30064.639999999999"/>
        <n v="31572.55"/>
        <n v="23456.44"/>
        <n v="27580.02"/>
        <n v="34921.69"/>
        <n v="28844.07"/>
        <n v="21524.86"/>
        <n v="22706.639999999999"/>
        <n v="23292.54"/>
        <n v="22121.93"/>
        <n v="26258.57"/>
        <n v="22046.07"/>
        <n v="23029.57"/>
        <n v="21191.96"/>
        <n v="27845.1"/>
        <n v="28741.51"/>
        <n v="25534.33"/>
        <n v="21449.81"/>
        <n v="20625.34"/>
        <n v="26935.93"/>
        <n v="36529.980000000003"/>
        <n v="24229.96"/>
        <n v="25570.14"/>
        <n v="26463.59"/>
        <n v="28305.05"/>
        <n v="26311.11"/>
        <n v="26742.76"/>
        <n v="30967.73"/>
        <n v="19868.59"/>
        <n v="24823.81"/>
        <n v="25214.22"/>
        <n v="30988.71"/>
        <n v="21275.68"/>
        <n v="34211.199999999997"/>
        <n v="22034.1"/>
        <n v="15598.21"/>
        <n v="17723.650000000001"/>
        <n v="23165.040000000001"/>
        <n v="23428.7"/>
        <n v="23381.63"/>
        <n v="31200.07"/>
        <n v="22201.98"/>
        <n v="28621.119999999999"/>
        <n v="22773.73"/>
        <n v="20932.599999999999"/>
        <n v="21438.68"/>
        <n v="26081.07"/>
        <n v="21211.4"/>
        <n v="17445.09"/>
        <n v="25468.85"/>
        <n v="17647.38"/>
        <n v="17747.52"/>
        <n v="21070.15"/>
        <n v="24626.9"/>
        <n v="25571.98"/>
        <n v="26463.53"/>
        <n v="26027.07"/>
        <n v="23183.43"/>
        <n v="21684.3"/>
        <n v="20442.28"/>
        <n v="32066.959999999999"/>
        <n v="29161.54"/>
        <n v="38432.339999999997"/>
        <n v="34580.65"/>
        <n v="29307.08"/>
        <n v="22223.26"/>
        <n v="20669.509999999998"/>
        <n v="18831.25"/>
        <n v="24924.9"/>
        <n v="35885.61"/>
        <n v="21865.51"/>
        <n v="27287.439999999999"/>
        <n v="29416.880000000001"/>
        <n v="34480.67"/>
        <n v="27393.22"/>
        <n v="16954.59"/>
        <n v="29971.11"/>
        <n v="28929.3"/>
        <n v="22712.25"/>
        <n v="39672.959999999999"/>
        <n v="36743.410000000003"/>
        <n v="22104.71"/>
        <n v="28053.24"/>
        <n v="31533.34"/>
        <n v="29978.47"/>
        <n v="33431.72"/>
        <n v="24912.2"/>
        <n v="17307.64"/>
        <n v="23364.73"/>
        <n v="23921.84"/>
        <n v="36319.26"/>
        <n v="20347.45"/>
        <n v="25106.69"/>
        <n v="27975.11"/>
        <n v="27678.560000000001"/>
        <n v="29662.07"/>
        <n v="26650.36"/>
        <n v="32822.699999999997"/>
        <n v="21108.74"/>
        <n v="33514.18"/>
        <n v="28079.53"/>
        <n v="18155.18"/>
        <n v="29174.02"/>
        <n v="25179.51"/>
        <n v="27279.01"/>
        <n v="26453.14"/>
        <n v="29698.400000000001"/>
        <n v="22774.44"/>
        <n v="19946.78"/>
        <n v="35495.33"/>
        <n v="23197.279999999999"/>
        <n v="19322.7"/>
        <n v="24256.43"/>
        <n v="19126.97"/>
        <n v="21500.01"/>
        <n v="28496.75"/>
        <n v="35323.870000000003"/>
        <n v="25744.880000000001"/>
        <n v="22316.31"/>
        <n v="29941.51"/>
        <n v="27427.14"/>
        <n v="31543.94"/>
        <n v="28958.01"/>
        <n v="23746.92"/>
        <n v="27141.14"/>
        <n v="20930.060000000001"/>
        <n v="26756.6"/>
        <n v="18029.41"/>
        <n v="19766.95"/>
        <n v="29096.52"/>
        <n v="31054.34"/>
        <n v="28728.82"/>
        <n v="18397.740000000002"/>
        <n v="30278.76"/>
        <n v="14557.23"/>
        <n v="19447.54"/>
        <n v="24001.14"/>
        <n v="22981.35"/>
        <n v="15585"/>
        <n v="25300.57"/>
        <n v="14937.85"/>
        <n v="26958.5"/>
        <n v="28442.11"/>
        <n v="34695.56"/>
        <n v="12791.71"/>
        <n v="16070.14"/>
        <n v="19361.64"/>
        <n v="23087.43"/>
        <n v="16711.87"/>
        <n v="24826.7"/>
        <n v="16568.28"/>
        <n v="17488.45"/>
        <n v="24104.83"/>
        <n v="17280.63"/>
        <n v="18236.72"/>
        <n v="16275.97"/>
        <n v="21895.7"/>
        <n v="25708.02"/>
        <n v="24018.65"/>
        <n v="24147.42"/>
        <n v="12059.38"/>
        <n v="22676.89"/>
        <n v="29741.98"/>
        <n v="20497.04"/>
        <n v="16509.47"/>
        <n v="14907.51"/>
        <n v="19530.759999999998"/>
        <n v="20371.150000000001"/>
        <n v="24125.15"/>
        <n v="23308.69"/>
        <n v="31549.19"/>
        <n v="19362.439999999999"/>
        <n v="14209.31"/>
        <n v="31127.09"/>
        <n v="30262.67"/>
        <n v="34688.870000000003"/>
        <n v="19656.05"/>
        <n v="17686.96"/>
        <n v="25574.99"/>
        <n v="26715.73"/>
        <n v="19449.2"/>
        <n v="22300.9"/>
        <n v="26317.13"/>
        <n v="26016.78"/>
        <n v="20392.310000000001"/>
        <n v="19950.759999999998"/>
        <n v="19155.689999999999"/>
        <n v="22580.52"/>
        <n v="23102.82"/>
        <n v="25725.13"/>
        <n v="22814.91"/>
        <n v="28269.119999999999"/>
        <n v="28482.79"/>
        <n v="31705.57"/>
        <n v="15001.64"/>
        <n v="18743.21"/>
        <n v="24520.2"/>
        <n v="27440.12"/>
        <n v="24109.14"/>
        <n v="23044.13"/>
        <n v="20033.16"/>
        <n v="16966.36"/>
        <n v="18417.3"/>
        <n v="24402.81"/>
        <n v="24924.81"/>
        <n v="19933.5"/>
        <n v="28035.55"/>
        <n v="19904.96"/>
        <n v="17594.22"/>
        <n v="27344.69"/>
        <n v="17367.8"/>
        <n v="20857.86"/>
        <n v="19166.169999999998"/>
        <n v="17759.240000000002"/>
        <n v="24060.32"/>
        <n v="24397.05"/>
        <n v="17070.7"/>
        <n v="17109.23"/>
        <n v="21342.31"/>
        <n v="23450.42"/>
        <n v="29046.75"/>
        <n v="15246.69"/>
        <n v="17927.009999999998"/>
        <n v="30731.09"/>
        <n v="25094.34"/>
        <n v="16789.39"/>
        <n v="20663.04"/>
        <n v="18168.18"/>
        <n v="19467.3"/>
        <n v="24157.88"/>
        <n v="19841.46"/>
        <n v="17963.060000000001"/>
        <n v="13774.77"/>
        <n v="24921.360000000001"/>
        <n v="25723.65"/>
        <n v="23491.58"/>
        <n v="19304.830000000002"/>
        <n v="18459.68"/>
        <n v="24242.34"/>
        <n v="32876.980000000003"/>
        <n v="15749.47"/>
        <n v="22501.72"/>
        <n v="20641.599999999999"/>
        <n v="24908.44"/>
        <n v="23943.11"/>
        <n v="23934.77"/>
        <n v="27251.599999999999"/>
        <n v="12914.58"/>
        <n v="22837.91"/>
        <n v="23197.08"/>
        <n v="28509.61"/>
        <n v="18722.599999999999"/>
        <n v="30790.080000000002"/>
        <n v="19169.669999999998"/>
        <n v="14506.34"/>
        <n v="16128.52"/>
        <n v="19690.28"/>
        <n v="20500.11"/>
        <n v="21277.279999999999"/>
        <n v="27456.06"/>
        <n v="19537.740000000002"/>
        <n v="25043.48"/>
        <n v="20040.88"/>
        <n v="17792.71"/>
        <n v="18866.04"/>
        <n v="18256.75"/>
        <n v="14847.98"/>
        <n v="15700.58"/>
        <n v="23176.65"/>
        <n v="16059.12"/>
        <n v="13843.07"/>
        <n v="13695.6"/>
        <n v="20932.87"/>
        <n v="16621.79"/>
        <n v="23023.27"/>
        <n v="22773.69"/>
        <n v="20401.419999999998"/>
        <n v="19732.71"/>
        <n v="17887"/>
        <n v="28860.26"/>
        <n v="25662.16"/>
        <n v="34973.43"/>
        <n v="29393.55"/>
        <n v="25790.23"/>
        <n v="19445.349999999999"/>
        <n v="18602.560000000001"/>
        <n v="16571.5"/>
        <n v="16201.19"/>
        <n v="31579.34"/>
        <n v="19678.96"/>
        <n v="21284.2"/>
        <n v="26328.11"/>
        <n v="26894.92"/>
        <n v="21366.71"/>
        <n v="15767.77"/>
        <n v="26224.720000000001"/>
        <n v="26036.37"/>
        <n v="19986.78"/>
        <n v="36102.39"/>
        <n v="32334.2"/>
        <n v="20336.330000000002"/>
        <n v="24686.85"/>
        <n v="22073.34"/>
        <n v="26381.05"/>
        <n v="30422.87"/>
        <n v="22296.42"/>
        <n v="15749.95"/>
        <n v="21028.26"/>
        <n v="20812"/>
        <n v="28329.02"/>
        <n v="18516.18"/>
        <n v="22596.02"/>
        <n v="25457.35"/>
        <n v="25464.28"/>
        <n v="25954.31"/>
        <n v="24251.83"/>
        <n v="29540.43"/>
        <n v="18892.32"/>
        <n v="28487.05"/>
        <n v="26113.96"/>
        <n v="15795.01"/>
        <n v="25527.27"/>
        <n v="17625.66"/>
        <n v="23187.16"/>
        <n v="18517.2"/>
        <n v="26580.07"/>
        <n v="20497"/>
        <n v="17353.7"/>
        <n v="32300.75"/>
        <n v="21341.5"/>
        <n v="17583.66"/>
        <n v="22073.35"/>
        <n v="17405.54"/>
        <n v="18705.009999999998"/>
        <n v="26217.01"/>
        <n v="27552.62"/>
        <n v="23041.67"/>
        <n v="18968.86"/>
        <n v="26947.360000000001"/>
        <n v="24135.88"/>
        <n v="20503.560000000001"/>
        <n v="25338.26"/>
        <n v="21609.7"/>
        <n v="23884.2"/>
        <n v="16325.45"/>
        <n v="23947.16"/>
        <n v="14062.94"/>
        <n v="13836.87"/>
        <n v="22695.29"/>
        <n v="24222.39"/>
        <n v="25855.94"/>
        <n v="2336.3963999999996"/>
        <n v="4651.7015999999994"/>
        <n v="5395.1260000000002"/>
        <n v="304.81"/>
        <n v="1701.5422999999998"/>
        <n v="4190.1288000000004"/>
        <n v="1138.0952"/>
        <n v="8649.2829500000007"/>
        <n v="2442.518"/>
        <n v="3489.6525000000001"/>
        <n v="436.86270000000002"/>
        <n v="4533.7574999999997"/>
        <n v="3545.6228500000002"/>
        <n v="4285.1774999999998"/>
        <n v="1834.0455999999999"/>
        <n v="3172.0617999999999"/>
        <n v="5990.4974999999995"/>
        <n v="3196.6177999999995"/>
        <n v="2714.3696"/>
        <n v="8333.411900000001"/>
        <n v="1673.6358"/>
        <n v="2322.1385"/>
        <n v="2521.9542999999999"/>
        <n v="6221.9201000000003"/>
        <n v="5416.9879499999997"/>
        <n v="5928.8175000000001"/>
        <n v="987.8309999999999"/>
        <n v="2373.2788"/>
        <n v="1451.0067999999999"/>
        <n v="1961.4825000000001"/>
        <n v="8792.467200000001"/>
        <n v="3714.3155500000003"/>
        <n v="3133.125"/>
        <n v="1539.5333000000001"/>
        <n v="5943.5551999999998"/>
        <n v="2675.9324999999999"/>
        <n v="1404.5454"/>
        <n v="4543.4642000000003"/>
        <n v="5628.87"/>
        <n v="3132.0574999999999"/>
        <n v="4823.6870000000008"/>
        <n v="4976.2782999999999"/>
        <n v="3434.0249999999996"/>
        <n v="3260.0040000000004"/>
        <n v="3445.1291999999999"/>
        <n v="4378.3432000000003"/>
        <n v="925.96050000000002"/>
        <n v="1850.7735"/>
        <n v="3185.7074000000002"/>
        <n v="4421.1944999999996"/>
        <n v="1049.8713"/>
        <n v="8702.3376000000007"/>
        <n v="1201.3275000000001"/>
        <n v="949.51800000000003"/>
        <n v="83.82"/>
        <n v="3235.2345"/>
        <n v="1088.6912"/>
        <n v="2895.18075"/>
        <n v="297.93509999999998"/>
        <n v="4349.0474999999997"/>
        <n v="7334.8599500000009"/>
        <n v="486.17090000000002"/>
        <n v="4114.4076999999997"/>
        <n v="1465.0916"/>
        <n v="4422.4548000000004"/>
        <n v="6011.984550000001"/>
        <n v="4128.8250000000007"/>
        <n v="1149.0890000000002"/>
        <n v="1247.7436"/>
        <n v="3651.7105000000001"/>
        <n v="746.97149999999999"/>
        <n v="3206.4777999999997"/>
        <n v="7340.2923000000001"/>
        <n v="2070.5570000000002"/>
        <n v="1201.9445999999998"/>
        <n v="8498.8227499999994"/>
        <n v="5672.0121999999992"/>
        <n v="3128.8279000000002"/>
        <n v="822.26530000000002"/>
        <n v="1774.5371"/>
        <n v="2325.6495"/>
        <n v="3106.86"/>
        <n v="4489.32"/>
        <n v="4847.2629999999999"/>
        <n v="189.27350000000001"/>
        <n v="2986.3084000000003"/>
        <n v="1081.3165000000001"/>
        <n v="4920.1225999999997"/>
        <n v="3978.1851999999994"/>
        <n v="6619.0860000000011"/>
        <n v="2741.0130000000004"/>
        <n v="4280.7875999999997"/>
        <n v="8476.7232000000004"/>
        <n v="3276.3989500000002"/>
        <n v="1014.3213999999999"/>
        <n v="5142.9207500000002"/>
        <n v="176.18659999999997"/>
        <n v="126.852"/>
        <n v="3078.6660000000002"/>
        <n v="7261.4696000000004"/>
        <n v="5180.1380000000008"/>
        <n v="4805.8864000000003"/>
        <n v="4705.0725000000002"/>
        <n v="2714.0059000000001"/>
        <n v="2044.3494499999999"/>
        <n v="6349.5871999999999"/>
        <n v="1691.9724999999999"/>
        <n v="3776.4321999999997"/>
        <n v="815.20889999999997"/>
        <n v="373.66500000000002"/>
        <n v="3640.3153000000002"/>
        <n v="9189.7783999999992"/>
        <n v="1461.2336"/>
        <n v="4428.5120000000006"/>
        <n v="167.9623"/>
        <n v="472.37850000000003"/>
        <n v="1000.4775"/>
        <n v="1013.1176"/>
        <n v="2648.4232000000002"/>
        <n v="403.83879999999999"/>
        <n v="5781.8175000000001"/>
        <n v="4440.5185000000001"/>
        <n v="7160.4984000000004"/>
        <n v="4294.03"/>
        <n v="3853.0602000000003"/>
        <n v="3514.2808000000005"/>
        <n v="5349.4444000000003"/>
        <n v="489.07799999999997"/>
        <n v="4442.3175000000001"/>
        <n v="2368.0572999999999"/>
        <n v="1983.9015999999999"/>
        <n v="2645.0640000000003"/>
        <n v="4070.6401000000001"/>
        <n v="3580.6875"/>
        <n v="1327.1233999999999"/>
        <n v="5623.7619999999997"/>
        <n v="769.61479999999995"/>
        <n v="5352.9696000000004"/>
        <n v="1468.2327"/>
        <n v="944.04719999999986"/>
        <n v="5299.4575999999997"/>
        <n v="3982.4149000000002"/>
        <n v="7044.3375000000005"/>
        <n v="4445.8333999999995"/>
        <n v="5375.1455999999998"/>
        <n v="6877.98"/>
        <n v="3653.8683999999998"/>
        <n v="3381.0748000000003"/>
      </sharedItems>
    </cacheField>
    <cacheField name="Hourly" numFmtId="0">
      <sharedItems containsSemiMixedTypes="0" containsString="0" containsNumber="1" containsInteger="1" minValue="0" maxValue="1"/>
    </cacheField>
    <cacheField name="Employer provided" numFmtId="0">
      <sharedItems containsSemiMixedTypes="0" containsString="0" containsNumber="1" containsInteger="1" minValue="0" maxValue="1"/>
    </cacheField>
    <cacheField name="Lower Salary((Dollar in Thousands))" numFmtId="0">
      <sharedItems containsSemiMixedTypes="0" containsString="0" containsNumber="1" containsInteger="1" minValue="15" maxValue="202"/>
    </cacheField>
    <cacheField name="Upper Salary((Dollar in Thousands))" numFmtId="0">
      <sharedItems containsSemiMixedTypes="0" containsString="0" containsNumber="1" containsInteger="1" minValue="16" maxValue="306"/>
    </cacheField>
    <cacheField name="Avg Salary(K)" numFmtId="0">
      <sharedItems containsSemiMixedTypes="0" containsString="0" containsNumber="1" minValue="15.5" maxValue="254"/>
    </cacheField>
    <cacheField name="Job Location" numFmtId="0">
      <sharedItems count="37">
        <s v="NM"/>
        <s v="MD"/>
        <s v="FL"/>
        <s v="WA"/>
        <s v="NY"/>
        <s v="TX"/>
        <s v="CA"/>
        <s v="VA"/>
        <s v="MA"/>
        <s v="NJ"/>
        <s v="CO"/>
        <s v="IL"/>
        <s v="KY"/>
        <s v="OR"/>
        <s v="CT"/>
        <s v="MI"/>
        <s v="DC"/>
        <s v="OH"/>
        <s v="AL"/>
        <s v="MO"/>
        <s v="PA"/>
        <s v="GA"/>
        <s v="IN"/>
        <s v="LA"/>
        <s v="WI"/>
        <s v="NC"/>
        <s v="AZ"/>
        <s v="NE"/>
        <s v="MN"/>
        <s v="UT"/>
        <s v="TN"/>
        <s v="DE"/>
        <s v="ID"/>
        <s v="RI"/>
        <s v="IA"/>
        <s v="SC"/>
        <s v="KS"/>
      </sharedItems>
    </cacheField>
    <cacheField name="Age" numFmtId="0">
      <sharedItems containsSemiMixedTypes="0" containsString="0" containsNumber="1" containsInteger="1" minValue="-1" maxValue="277"/>
    </cacheField>
    <cacheField name="Python" numFmtId="0">
      <sharedItems containsSemiMixedTypes="0" containsString="0" containsNumber="1" containsInteger="1" minValue="0" maxValue="1" count="2">
        <n v="1"/>
        <n v="0"/>
      </sharedItems>
    </cacheField>
    <cacheField name="spark" numFmtId="0">
      <sharedItems containsSemiMixedTypes="0" containsString="0" containsNumber="1" containsInteger="1" minValue="0" maxValue="1" count="2">
        <n v="0"/>
        <n v="1"/>
      </sharedItems>
    </cacheField>
    <cacheField name="aws" numFmtId="0">
      <sharedItems containsSemiMixedTypes="0" containsString="0" containsNumber="1" containsInteger="1" minValue="0" maxValue="1" count="2">
        <n v="0"/>
        <n v="1"/>
      </sharedItems>
    </cacheField>
    <cacheField name="excel" numFmtId="0">
      <sharedItems containsSemiMixedTypes="0" containsString="0" containsNumber="1" containsInteger="1" minValue="0" maxValue="1" count="2">
        <n v="1"/>
        <n v="0"/>
      </sharedItems>
    </cacheField>
    <cacheField name="sql" numFmtId="0">
      <sharedItems containsSemiMixedTypes="0" containsString="0" containsNumber="1" containsInteger="1" minValue="0" maxValue="1" count="2">
        <n v="0"/>
        <n v="1"/>
      </sharedItems>
    </cacheField>
    <cacheField name="sas" numFmtId="0">
      <sharedItems containsSemiMixedTypes="0" containsString="0" containsNumber="1" containsInteger="1" minValue="0" maxValue="1" count="2">
        <n v="1"/>
        <n v="0"/>
      </sharedItems>
    </cacheField>
    <cacheField name="keras" numFmtId="0">
      <sharedItems containsSemiMixedTypes="0" containsString="0" containsNumber="1" containsInteger="1" minValue="0" maxValue="1" count="2">
        <n v="0"/>
        <n v="1"/>
      </sharedItems>
    </cacheField>
    <cacheField name="pytorch" numFmtId="0">
      <sharedItems containsSemiMixedTypes="0" containsString="0" containsNumber="1" containsInteger="1" minValue="0" maxValue="1" count="2">
        <n v="0"/>
        <n v="1"/>
      </sharedItems>
    </cacheField>
    <cacheField name="scikit" numFmtId="0">
      <sharedItems containsSemiMixedTypes="0" containsString="0" containsNumber="1" containsInteger="1" minValue="0" maxValue="1" count="2">
        <n v="0"/>
        <n v="1"/>
      </sharedItems>
    </cacheField>
    <cacheField name="tensor" numFmtId="0">
      <sharedItems containsSemiMixedTypes="0" containsString="0" containsNumber="1" containsInteger="1" minValue="0" maxValue="1" count="2">
        <n v="0"/>
        <n v="1"/>
      </sharedItems>
    </cacheField>
    <cacheField name="hadoop" numFmtId="0">
      <sharedItems containsSemiMixedTypes="0" containsString="0" containsNumber="1" containsInteger="1" minValue="0" maxValue="1" count="2">
        <n v="0"/>
        <n v="1"/>
      </sharedItems>
    </cacheField>
    <cacheField name="tableau" numFmtId="0">
      <sharedItems containsSemiMixedTypes="0" containsString="0" containsNumber="1" containsInteger="1" minValue="0" maxValue="1" count="2">
        <n v="1"/>
        <n v="0"/>
      </sharedItems>
    </cacheField>
    <cacheField name="bi" numFmtId="0">
      <sharedItems containsSemiMixedTypes="0" containsString="0" containsNumber="1" containsInteger="1" minValue="0" maxValue="1" count="2">
        <n v="1"/>
        <n v="0"/>
      </sharedItems>
    </cacheField>
    <cacheField name="flink" numFmtId="0">
      <sharedItems containsSemiMixedTypes="0" containsString="0" containsNumber="1" containsInteger="1" minValue="0" maxValue="1" count="2">
        <n v="0"/>
        <n v="1"/>
      </sharedItems>
    </cacheField>
    <cacheField name="mongo" numFmtId="0">
      <sharedItems containsSemiMixedTypes="0" containsString="0" containsNumber="1" containsInteger="1" minValue="0" maxValue="1" count="2">
        <n v="0"/>
        <n v="1"/>
      </sharedItems>
    </cacheField>
    <cacheField name="google_an" numFmtId="0">
      <sharedItems containsSemiMixedTypes="0" containsString="0" containsNumber="1" containsInteger="1" minValue="0" maxValue="1" count="2">
        <n v="0"/>
        <n v="1"/>
      </sharedItems>
    </cacheField>
    <cacheField name="Degree" numFmtId="0">
      <sharedItems/>
    </cacheField>
  </cacheFields>
  <extLst>
    <ext xmlns:x14="http://schemas.microsoft.com/office/spreadsheetml/2009/9/main" uri="{725AE2AE-9491-48be-B2B4-4EB974FC3084}">
      <x14:pivotCacheDefinition pivotCacheId="1119883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n v="0"/>
    <x v="0"/>
    <x v="0"/>
    <x v="0"/>
    <x v="0"/>
    <x v="0"/>
    <s v="Albuquerque, NM"/>
    <x v="0"/>
    <x v="0"/>
    <x v="0"/>
    <x v="0"/>
    <x v="0"/>
    <x v="0"/>
    <x v="0"/>
    <n v="0"/>
    <n v="0"/>
    <n v="53"/>
    <n v="91"/>
    <n v="72"/>
    <x v="0"/>
    <n v="48"/>
    <x v="0"/>
    <x v="0"/>
    <x v="0"/>
    <x v="0"/>
    <x v="0"/>
    <x v="0"/>
    <x v="0"/>
    <x v="0"/>
    <x v="0"/>
    <x v="0"/>
    <x v="0"/>
    <x v="0"/>
    <x v="0"/>
    <x v="0"/>
    <x v="0"/>
    <x v="0"/>
    <s v="M"/>
  </r>
  <r>
    <n v="1"/>
    <x v="1"/>
    <x v="1"/>
    <x v="1"/>
    <x v="1"/>
    <x v="1"/>
    <s v="Linthicum, MD"/>
    <x v="1"/>
    <x v="1"/>
    <x v="1"/>
    <x v="1"/>
    <x v="1"/>
    <x v="1"/>
    <x v="1"/>
    <n v="0"/>
    <n v="0"/>
    <n v="63"/>
    <n v="112"/>
    <n v="87.5"/>
    <x v="1"/>
    <n v="37"/>
    <x v="0"/>
    <x v="0"/>
    <x v="0"/>
    <x v="1"/>
    <x v="0"/>
    <x v="1"/>
    <x v="0"/>
    <x v="0"/>
    <x v="0"/>
    <x v="0"/>
    <x v="0"/>
    <x v="1"/>
    <x v="1"/>
    <x v="0"/>
    <x v="0"/>
    <x v="0"/>
    <s v="M"/>
  </r>
  <r>
    <n v="2"/>
    <x v="0"/>
    <x v="2"/>
    <x v="2"/>
    <x v="2"/>
    <x v="2"/>
    <s v="Clearwater, FL"/>
    <x v="2"/>
    <x v="0"/>
    <x v="2"/>
    <x v="0"/>
    <x v="2"/>
    <x v="2"/>
    <x v="2"/>
    <n v="0"/>
    <n v="0"/>
    <n v="80"/>
    <n v="90"/>
    <n v="85"/>
    <x v="2"/>
    <n v="11"/>
    <x v="0"/>
    <x v="1"/>
    <x v="0"/>
    <x v="0"/>
    <x v="1"/>
    <x v="0"/>
    <x v="0"/>
    <x v="0"/>
    <x v="0"/>
    <x v="0"/>
    <x v="0"/>
    <x v="1"/>
    <x v="1"/>
    <x v="0"/>
    <x v="0"/>
    <x v="0"/>
    <s v="M"/>
  </r>
  <r>
    <n v="3"/>
    <x v="0"/>
    <x v="3"/>
    <x v="3"/>
    <x v="0"/>
    <x v="3"/>
    <s v="Richland, WA"/>
    <x v="3"/>
    <x v="2"/>
    <x v="3"/>
    <x v="2"/>
    <x v="3"/>
    <x v="3"/>
    <x v="3"/>
    <n v="0"/>
    <n v="0"/>
    <n v="56"/>
    <n v="97"/>
    <n v="76.5"/>
    <x v="3"/>
    <n v="56"/>
    <x v="0"/>
    <x v="0"/>
    <x v="0"/>
    <x v="1"/>
    <x v="0"/>
    <x v="1"/>
    <x v="0"/>
    <x v="0"/>
    <x v="0"/>
    <x v="0"/>
    <x v="0"/>
    <x v="1"/>
    <x v="1"/>
    <x v="0"/>
    <x v="0"/>
    <x v="0"/>
    <s v="na"/>
  </r>
  <r>
    <n v="4"/>
    <x v="0"/>
    <x v="4"/>
    <x v="4"/>
    <x v="3"/>
    <x v="4"/>
    <s v="New York, NY"/>
    <x v="4"/>
    <x v="3"/>
    <x v="4"/>
    <x v="0"/>
    <x v="4"/>
    <x v="2"/>
    <x v="4"/>
    <n v="0"/>
    <n v="0"/>
    <n v="86"/>
    <n v="143"/>
    <n v="114.5"/>
    <x v="4"/>
    <n v="23"/>
    <x v="0"/>
    <x v="0"/>
    <x v="0"/>
    <x v="0"/>
    <x v="1"/>
    <x v="0"/>
    <x v="0"/>
    <x v="0"/>
    <x v="0"/>
    <x v="0"/>
    <x v="0"/>
    <x v="1"/>
    <x v="1"/>
    <x v="0"/>
    <x v="0"/>
    <x v="0"/>
    <s v="na"/>
  </r>
  <r>
    <n v="5"/>
    <x v="0"/>
    <x v="5"/>
    <x v="5"/>
    <x v="1"/>
    <x v="5"/>
    <s v="Dallas, TX"/>
    <x v="5"/>
    <x v="4"/>
    <x v="5"/>
    <x v="3"/>
    <x v="5"/>
    <x v="4"/>
    <x v="0"/>
    <n v="0"/>
    <n v="0"/>
    <n v="71"/>
    <n v="119"/>
    <n v="95"/>
    <x v="5"/>
    <n v="21"/>
    <x v="0"/>
    <x v="0"/>
    <x v="1"/>
    <x v="0"/>
    <x v="1"/>
    <x v="1"/>
    <x v="0"/>
    <x v="0"/>
    <x v="0"/>
    <x v="0"/>
    <x v="0"/>
    <x v="1"/>
    <x v="0"/>
    <x v="0"/>
    <x v="1"/>
    <x v="0"/>
    <s v="na"/>
  </r>
  <r>
    <n v="6"/>
    <x v="0"/>
    <x v="6"/>
    <x v="6"/>
    <x v="4"/>
    <x v="6"/>
    <s v="Baltimore, MD"/>
    <x v="1"/>
    <x v="0"/>
    <x v="6"/>
    <x v="0"/>
    <x v="6"/>
    <x v="5"/>
    <x v="2"/>
    <n v="0"/>
    <n v="0"/>
    <n v="54"/>
    <n v="93"/>
    <n v="73.5"/>
    <x v="1"/>
    <n v="13"/>
    <x v="1"/>
    <x v="0"/>
    <x v="0"/>
    <x v="0"/>
    <x v="0"/>
    <x v="1"/>
    <x v="0"/>
    <x v="0"/>
    <x v="0"/>
    <x v="0"/>
    <x v="0"/>
    <x v="1"/>
    <x v="1"/>
    <x v="0"/>
    <x v="0"/>
    <x v="0"/>
    <s v="na"/>
  </r>
  <r>
    <n v="7"/>
    <x v="0"/>
    <x v="7"/>
    <x v="7"/>
    <x v="0"/>
    <x v="7"/>
    <s v="San Jose, CA"/>
    <x v="6"/>
    <x v="4"/>
    <x v="7"/>
    <x v="0"/>
    <x v="7"/>
    <x v="2"/>
    <x v="3"/>
    <n v="0"/>
    <n v="0"/>
    <n v="86"/>
    <n v="142"/>
    <n v="114"/>
    <x v="6"/>
    <n v="16"/>
    <x v="0"/>
    <x v="1"/>
    <x v="1"/>
    <x v="0"/>
    <x v="1"/>
    <x v="1"/>
    <x v="0"/>
    <x v="1"/>
    <x v="0"/>
    <x v="1"/>
    <x v="0"/>
    <x v="1"/>
    <x v="1"/>
    <x v="0"/>
    <x v="0"/>
    <x v="0"/>
    <s v="M"/>
  </r>
  <r>
    <n v="8"/>
    <x v="2"/>
    <x v="8"/>
    <x v="8"/>
    <x v="5"/>
    <x v="8"/>
    <s v="Rochester, NY"/>
    <x v="7"/>
    <x v="1"/>
    <x v="8"/>
    <x v="4"/>
    <x v="1"/>
    <x v="1"/>
    <x v="5"/>
    <n v="0"/>
    <n v="0"/>
    <n v="38"/>
    <n v="84"/>
    <n v="61"/>
    <x v="4"/>
    <n v="7"/>
    <x v="1"/>
    <x v="0"/>
    <x v="0"/>
    <x v="1"/>
    <x v="0"/>
    <x v="1"/>
    <x v="0"/>
    <x v="0"/>
    <x v="0"/>
    <x v="0"/>
    <x v="0"/>
    <x v="1"/>
    <x v="1"/>
    <x v="0"/>
    <x v="0"/>
    <x v="0"/>
    <s v="P"/>
  </r>
  <r>
    <n v="9"/>
    <x v="0"/>
    <x v="9"/>
    <x v="9"/>
    <x v="6"/>
    <x v="9"/>
    <s v="New York, NY"/>
    <x v="4"/>
    <x v="3"/>
    <x v="9"/>
    <x v="0"/>
    <x v="8"/>
    <x v="6"/>
    <x v="6"/>
    <n v="0"/>
    <n v="0"/>
    <n v="120"/>
    <n v="160"/>
    <n v="140"/>
    <x v="4"/>
    <n v="12"/>
    <x v="0"/>
    <x v="1"/>
    <x v="0"/>
    <x v="1"/>
    <x v="0"/>
    <x v="1"/>
    <x v="0"/>
    <x v="0"/>
    <x v="0"/>
    <x v="0"/>
    <x v="0"/>
    <x v="1"/>
    <x v="1"/>
    <x v="0"/>
    <x v="0"/>
    <x v="0"/>
    <s v="na"/>
  </r>
  <r>
    <n v="10"/>
    <x v="0"/>
    <x v="10"/>
    <x v="10"/>
    <x v="7"/>
    <x v="10"/>
    <s v="San Jose, CA"/>
    <x v="8"/>
    <x v="0"/>
    <x v="10"/>
    <x v="0"/>
    <x v="9"/>
    <x v="7"/>
    <x v="5"/>
    <n v="0"/>
    <n v="0"/>
    <n v="126"/>
    <n v="201"/>
    <n v="163.5"/>
    <x v="6"/>
    <n v="10"/>
    <x v="0"/>
    <x v="0"/>
    <x v="0"/>
    <x v="1"/>
    <x v="0"/>
    <x v="1"/>
    <x v="0"/>
    <x v="0"/>
    <x v="0"/>
    <x v="0"/>
    <x v="0"/>
    <x v="1"/>
    <x v="1"/>
    <x v="0"/>
    <x v="0"/>
    <x v="0"/>
    <s v="na"/>
  </r>
  <r>
    <n v="11"/>
    <x v="0"/>
    <x v="11"/>
    <x v="11"/>
    <x v="4"/>
    <x v="11"/>
    <s v="Chantilly, VA"/>
    <x v="9"/>
    <x v="5"/>
    <x v="11"/>
    <x v="3"/>
    <x v="10"/>
    <x v="2"/>
    <x v="5"/>
    <n v="0"/>
    <n v="0"/>
    <n v="64"/>
    <n v="106"/>
    <n v="85"/>
    <x v="7"/>
    <n v="53"/>
    <x v="1"/>
    <x v="0"/>
    <x v="0"/>
    <x v="1"/>
    <x v="1"/>
    <x v="1"/>
    <x v="0"/>
    <x v="0"/>
    <x v="0"/>
    <x v="0"/>
    <x v="1"/>
    <x v="1"/>
    <x v="1"/>
    <x v="0"/>
    <x v="0"/>
    <x v="0"/>
    <s v="na"/>
  </r>
  <r>
    <n v="12"/>
    <x v="3"/>
    <x v="12"/>
    <x v="12"/>
    <x v="8"/>
    <x v="12"/>
    <s v="Plano, TX"/>
    <x v="10"/>
    <x v="1"/>
    <x v="12"/>
    <x v="3"/>
    <x v="11"/>
    <x v="7"/>
    <x v="7"/>
    <n v="0"/>
    <n v="0"/>
    <n v="106"/>
    <n v="172"/>
    <n v="139"/>
    <x v="5"/>
    <n v="59"/>
    <x v="1"/>
    <x v="0"/>
    <x v="0"/>
    <x v="1"/>
    <x v="1"/>
    <x v="1"/>
    <x v="0"/>
    <x v="0"/>
    <x v="0"/>
    <x v="0"/>
    <x v="1"/>
    <x v="1"/>
    <x v="1"/>
    <x v="0"/>
    <x v="0"/>
    <x v="0"/>
    <s v="M"/>
  </r>
  <r>
    <n v="13"/>
    <x v="4"/>
    <x v="13"/>
    <x v="13"/>
    <x v="4"/>
    <x v="13"/>
    <s v="Seattle, WA"/>
    <x v="6"/>
    <x v="4"/>
    <x v="13"/>
    <x v="0"/>
    <x v="4"/>
    <x v="2"/>
    <x v="8"/>
    <n v="0"/>
    <n v="0"/>
    <n v="46"/>
    <n v="85"/>
    <n v="65.5"/>
    <x v="3"/>
    <n v="9"/>
    <x v="0"/>
    <x v="1"/>
    <x v="1"/>
    <x v="0"/>
    <x v="1"/>
    <x v="1"/>
    <x v="0"/>
    <x v="0"/>
    <x v="0"/>
    <x v="0"/>
    <x v="0"/>
    <x v="0"/>
    <x v="0"/>
    <x v="0"/>
    <x v="0"/>
    <x v="0"/>
    <s v="na"/>
  </r>
  <r>
    <n v="14"/>
    <x v="0"/>
    <x v="14"/>
    <x v="14"/>
    <x v="9"/>
    <x v="14"/>
    <s v="Cambridge, MA"/>
    <x v="11"/>
    <x v="1"/>
    <x v="14"/>
    <x v="3"/>
    <x v="12"/>
    <x v="8"/>
    <x v="9"/>
    <n v="0"/>
    <n v="0"/>
    <n v="83"/>
    <n v="144"/>
    <n v="113.5"/>
    <x v="8"/>
    <n v="240"/>
    <x v="0"/>
    <x v="1"/>
    <x v="0"/>
    <x v="1"/>
    <x v="1"/>
    <x v="1"/>
    <x v="0"/>
    <x v="0"/>
    <x v="0"/>
    <x v="1"/>
    <x v="0"/>
    <x v="1"/>
    <x v="1"/>
    <x v="0"/>
    <x v="0"/>
    <x v="0"/>
    <s v="M"/>
  </r>
  <r>
    <n v="15"/>
    <x v="5"/>
    <x v="15"/>
    <x v="15"/>
    <x v="10"/>
    <x v="15"/>
    <s v="Newark, NJ"/>
    <x v="12"/>
    <x v="2"/>
    <x v="15"/>
    <x v="5"/>
    <x v="13"/>
    <x v="9"/>
    <x v="9"/>
    <n v="0"/>
    <n v="0"/>
    <n v="102"/>
    <n v="190"/>
    <n v="146"/>
    <x v="9"/>
    <n v="26"/>
    <x v="1"/>
    <x v="0"/>
    <x v="0"/>
    <x v="0"/>
    <x v="0"/>
    <x v="1"/>
    <x v="0"/>
    <x v="0"/>
    <x v="0"/>
    <x v="0"/>
    <x v="0"/>
    <x v="1"/>
    <x v="1"/>
    <x v="0"/>
    <x v="0"/>
    <x v="0"/>
    <s v="na"/>
  </r>
  <r>
    <n v="16"/>
    <x v="6"/>
    <x v="16"/>
    <x v="16"/>
    <x v="11"/>
    <x v="16"/>
    <s v="Cambridge, MA"/>
    <x v="13"/>
    <x v="3"/>
    <x v="10"/>
    <x v="3"/>
    <x v="12"/>
    <x v="8"/>
    <x v="10"/>
    <n v="0"/>
    <n v="0"/>
    <n v="67"/>
    <n v="137"/>
    <n v="102"/>
    <x v="8"/>
    <n v="10"/>
    <x v="1"/>
    <x v="0"/>
    <x v="0"/>
    <x v="0"/>
    <x v="0"/>
    <x v="1"/>
    <x v="0"/>
    <x v="0"/>
    <x v="0"/>
    <x v="0"/>
    <x v="0"/>
    <x v="1"/>
    <x v="1"/>
    <x v="0"/>
    <x v="0"/>
    <x v="0"/>
    <s v="P"/>
  </r>
  <r>
    <n v="17"/>
    <x v="7"/>
    <x v="17"/>
    <x v="17"/>
    <x v="12"/>
    <x v="17"/>
    <s v="Mountain View, CA"/>
    <x v="14"/>
    <x v="4"/>
    <x v="10"/>
    <x v="0"/>
    <x v="14"/>
    <x v="6"/>
    <x v="11"/>
    <n v="0"/>
    <n v="0"/>
    <n v="118"/>
    <n v="189"/>
    <n v="153.5"/>
    <x v="6"/>
    <n v="10"/>
    <x v="0"/>
    <x v="1"/>
    <x v="1"/>
    <x v="0"/>
    <x v="0"/>
    <x v="1"/>
    <x v="0"/>
    <x v="0"/>
    <x v="0"/>
    <x v="0"/>
    <x v="1"/>
    <x v="1"/>
    <x v="1"/>
    <x v="0"/>
    <x v="0"/>
    <x v="0"/>
    <s v="M"/>
  </r>
  <r>
    <n v="18"/>
    <x v="8"/>
    <x v="18"/>
    <x v="18"/>
    <x v="13"/>
    <x v="18"/>
    <s v="San Francisco, CA"/>
    <x v="8"/>
    <x v="3"/>
    <x v="2"/>
    <x v="0"/>
    <x v="14"/>
    <x v="6"/>
    <x v="12"/>
    <n v="0"/>
    <n v="0"/>
    <n v="110"/>
    <n v="175"/>
    <n v="142.5"/>
    <x v="6"/>
    <n v="11"/>
    <x v="1"/>
    <x v="0"/>
    <x v="0"/>
    <x v="1"/>
    <x v="1"/>
    <x v="1"/>
    <x v="0"/>
    <x v="0"/>
    <x v="0"/>
    <x v="0"/>
    <x v="0"/>
    <x v="1"/>
    <x v="1"/>
    <x v="0"/>
    <x v="0"/>
    <x v="0"/>
    <s v="na"/>
  </r>
  <r>
    <n v="19"/>
    <x v="0"/>
    <x v="19"/>
    <x v="19"/>
    <x v="14"/>
    <x v="19"/>
    <s v="Denver, CO"/>
    <x v="15"/>
    <x v="0"/>
    <x v="16"/>
    <x v="6"/>
    <x v="15"/>
    <x v="10"/>
    <x v="13"/>
    <n v="0"/>
    <n v="0"/>
    <n v="64"/>
    <n v="111"/>
    <n v="87.5"/>
    <x v="10"/>
    <n v="106"/>
    <x v="0"/>
    <x v="0"/>
    <x v="0"/>
    <x v="0"/>
    <x v="1"/>
    <x v="1"/>
    <x v="1"/>
    <x v="1"/>
    <x v="1"/>
    <x v="1"/>
    <x v="0"/>
    <x v="1"/>
    <x v="1"/>
    <x v="0"/>
    <x v="0"/>
    <x v="0"/>
    <s v="M"/>
  </r>
  <r>
    <n v="20"/>
    <x v="0"/>
    <x v="20"/>
    <x v="20"/>
    <x v="8"/>
    <x v="20"/>
    <s v="Seattle, WA"/>
    <x v="6"/>
    <x v="4"/>
    <x v="13"/>
    <x v="0"/>
    <x v="8"/>
    <x v="6"/>
    <x v="14"/>
    <n v="0"/>
    <n v="0"/>
    <n v="81"/>
    <n v="130"/>
    <n v="105.5"/>
    <x v="3"/>
    <n v="9"/>
    <x v="0"/>
    <x v="1"/>
    <x v="0"/>
    <x v="1"/>
    <x v="1"/>
    <x v="1"/>
    <x v="0"/>
    <x v="0"/>
    <x v="0"/>
    <x v="0"/>
    <x v="0"/>
    <x v="1"/>
    <x v="1"/>
    <x v="0"/>
    <x v="0"/>
    <x v="0"/>
    <s v="M"/>
  </r>
  <r>
    <n v="21"/>
    <x v="9"/>
    <x v="21"/>
    <x v="21"/>
    <x v="11"/>
    <x v="21"/>
    <s v="Dallas, TX"/>
    <x v="14"/>
    <x v="4"/>
    <x v="17"/>
    <x v="0"/>
    <x v="16"/>
    <x v="10"/>
    <x v="10"/>
    <n v="0"/>
    <n v="0"/>
    <n v="73"/>
    <n v="119"/>
    <n v="96"/>
    <x v="5"/>
    <n v="8"/>
    <x v="1"/>
    <x v="0"/>
    <x v="0"/>
    <x v="0"/>
    <x v="0"/>
    <x v="1"/>
    <x v="0"/>
    <x v="0"/>
    <x v="0"/>
    <x v="0"/>
    <x v="0"/>
    <x v="1"/>
    <x v="1"/>
    <x v="0"/>
    <x v="0"/>
    <x v="0"/>
    <s v="P"/>
  </r>
  <r>
    <n v="22"/>
    <x v="10"/>
    <x v="22"/>
    <x v="22"/>
    <x v="0"/>
    <x v="22"/>
    <s v="Chicago, IL"/>
    <x v="16"/>
    <x v="0"/>
    <x v="15"/>
    <x v="0"/>
    <x v="17"/>
    <x v="11"/>
    <x v="11"/>
    <n v="0"/>
    <n v="0"/>
    <n v="86"/>
    <n v="139"/>
    <n v="112.5"/>
    <x v="11"/>
    <n v="26"/>
    <x v="0"/>
    <x v="0"/>
    <x v="1"/>
    <x v="0"/>
    <x v="1"/>
    <x v="1"/>
    <x v="0"/>
    <x v="0"/>
    <x v="0"/>
    <x v="0"/>
    <x v="0"/>
    <x v="1"/>
    <x v="1"/>
    <x v="0"/>
    <x v="1"/>
    <x v="0"/>
    <s v="M"/>
  </r>
  <r>
    <n v="23"/>
    <x v="0"/>
    <x v="23"/>
    <x v="23"/>
    <x v="12"/>
    <x v="23"/>
    <s v="Louisville, KY"/>
    <x v="17"/>
    <x v="3"/>
    <x v="18"/>
    <x v="6"/>
    <x v="17"/>
    <x v="11"/>
    <x v="15"/>
    <n v="0"/>
    <n v="0"/>
    <n v="63"/>
    <n v="105"/>
    <n v="84"/>
    <x v="12"/>
    <n v="86"/>
    <x v="0"/>
    <x v="0"/>
    <x v="0"/>
    <x v="0"/>
    <x v="1"/>
    <x v="1"/>
    <x v="0"/>
    <x v="0"/>
    <x v="0"/>
    <x v="0"/>
    <x v="0"/>
    <x v="0"/>
    <x v="1"/>
    <x v="0"/>
    <x v="0"/>
    <x v="0"/>
    <s v="M"/>
  </r>
  <r>
    <n v="25"/>
    <x v="0"/>
    <x v="24"/>
    <x v="24"/>
    <x v="14"/>
    <x v="24"/>
    <s v="Herndon, VA"/>
    <x v="18"/>
    <x v="0"/>
    <x v="13"/>
    <x v="0"/>
    <x v="14"/>
    <x v="6"/>
    <x v="16"/>
    <n v="0"/>
    <n v="0"/>
    <n v="109"/>
    <n v="177"/>
    <n v="143"/>
    <x v="7"/>
    <n v="9"/>
    <x v="0"/>
    <x v="0"/>
    <x v="1"/>
    <x v="1"/>
    <x v="0"/>
    <x v="1"/>
    <x v="1"/>
    <x v="0"/>
    <x v="0"/>
    <x v="1"/>
    <x v="0"/>
    <x v="1"/>
    <x v="1"/>
    <x v="0"/>
    <x v="0"/>
    <x v="0"/>
    <s v="na"/>
  </r>
  <r>
    <n v="26"/>
    <x v="11"/>
    <x v="25"/>
    <x v="25"/>
    <x v="14"/>
    <x v="25"/>
    <s v="Cambridge, MA"/>
    <x v="4"/>
    <x v="1"/>
    <x v="19"/>
    <x v="3"/>
    <x v="12"/>
    <x v="8"/>
    <x v="17"/>
    <n v="0"/>
    <n v="0"/>
    <n v="63"/>
    <n v="110"/>
    <n v="86.5"/>
    <x v="8"/>
    <n v="172"/>
    <x v="0"/>
    <x v="0"/>
    <x v="1"/>
    <x v="0"/>
    <x v="0"/>
    <x v="1"/>
    <x v="0"/>
    <x v="0"/>
    <x v="0"/>
    <x v="0"/>
    <x v="0"/>
    <x v="1"/>
    <x v="1"/>
    <x v="0"/>
    <x v="0"/>
    <x v="0"/>
    <s v="na"/>
  </r>
  <r>
    <n v="27"/>
    <x v="0"/>
    <x v="26"/>
    <x v="26"/>
    <x v="7"/>
    <x v="26"/>
    <s v="Hillsboro, OR"/>
    <x v="19"/>
    <x v="2"/>
    <x v="20"/>
    <x v="0"/>
    <x v="6"/>
    <x v="5"/>
    <x v="18"/>
    <n v="0"/>
    <n v="0"/>
    <n v="75"/>
    <n v="124"/>
    <n v="99.5"/>
    <x v="13"/>
    <n v="69"/>
    <x v="0"/>
    <x v="1"/>
    <x v="1"/>
    <x v="0"/>
    <x v="1"/>
    <x v="1"/>
    <x v="1"/>
    <x v="0"/>
    <x v="1"/>
    <x v="1"/>
    <x v="0"/>
    <x v="0"/>
    <x v="1"/>
    <x v="0"/>
    <x v="0"/>
    <x v="0"/>
    <s v="na"/>
  </r>
  <r>
    <n v="28"/>
    <x v="12"/>
    <x v="27"/>
    <x v="27"/>
    <x v="9"/>
    <x v="27"/>
    <s v="Worcester, MA"/>
    <x v="20"/>
    <x v="5"/>
    <x v="21"/>
    <x v="3"/>
    <x v="15"/>
    <x v="10"/>
    <x v="19"/>
    <n v="0"/>
    <n v="0"/>
    <n v="34"/>
    <n v="61"/>
    <n v="47.5"/>
    <x v="8"/>
    <n v="169"/>
    <x v="1"/>
    <x v="0"/>
    <x v="0"/>
    <x v="0"/>
    <x v="0"/>
    <x v="1"/>
    <x v="0"/>
    <x v="0"/>
    <x v="0"/>
    <x v="0"/>
    <x v="0"/>
    <x v="1"/>
    <x v="1"/>
    <x v="0"/>
    <x v="0"/>
    <x v="0"/>
    <s v="na"/>
  </r>
  <r>
    <n v="29"/>
    <x v="13"/>
    <x v="23"/>
    <x v="28"/>
    <x v="14"/>
    <x v="25"/>
    <s v="Groton, CT"/>
    <x v="4"/>
    <x v="1"/>
    <x v="19"/>
    <x v="3"/>
    <x v="12"/>
    <x v="8"/>
    <x v="20"/>
    <n v="0"/>
    <n v="0"/>
    <n v="63"/>
    <n v="105"/>
    <n v="84"/>
    <x v="14"/>
    <n v="172"/>
    <x v="1"/>
    <x v="0"/>
    <x v="1"/>
    <x v="0"/>
    <x v="0"/>
    <x v="1"/>
    <x v="0"/>
    <x v="0"/>
    <x v="0"/>
    <x v="0"/>
    <x v="0"/>
    <x v="1"/>
    <x v="1"/>
    <x v="0"/>
    <x v="0"/>
    <x v="0"/>
    <s v="M"/>
  </r>
  <r>
    <n v="30"/>
    <x v="0"/>
    <x v="2"/>
    <x v="2"/>
    <x v="2"/>
    <x v="2"/>
    <s v="Clearwater, FL"/>
    <x v="2"/>
    <x v="0"/>
    <x v="2"/>
    <x v="0"/>
    <x v="2"/>
    <x v="2"/>
    <x v="21"/>
    <n v="0"/>
    <n v="0"/>
    <n v="80"/>
    <n v="90"/>
    <n v="85"/>
    <x v="2"/>
    <n v="11"/>
    <x v="0"/>
    <x v="1"/>
    <x v="0"/>
    <x v="0"/>
    <x v="1"/>
    <x v="0"/>
    <x v="0"/>
    <x v="0"/>
    <x v="0"/>
    <x v="0"/>
    <x v="0"/>
    <x v="1"/>
    <x v="1"/>
    <x v="0"/>
    <x v="0"/>
    <x v="0"/>
    <s v="M"/>
  </r>
  <r>
    <n v="31"/>
    <x v="0"/>
    <x v="3"/>
    <x v="3"/>
    <x v="0"/>
    <x v="3"/>
    <s v="Richland, WA"/>
    <x v="3"/>
    <x v="2"/>
    <x v="3"/>
    <x v="2"/>
    <x v="3"/>
    <x v="3"/>
    <x v="22"/>
    <n v="0"/>
    <n v="0"/>
    <n v="56"/>
    <n v="97"/>
    <n v="76.5"/>
    <x v="3"/>
    <n v="56"/>
    <x v="0"/>
    <x v="0"/>
    <x v="0"/>
    <x v="1"/>
    <x v="0"/>
    <x v="1"/>
    <x v="0"/>
    <x v="0"/>
    <x v="0"/>
    <x v="0"/>
    <x v="0"/>
    <x v="1"/>
    <x v="1"/>
    <x v="0"/>
    <x v="0"/>
    <x v="0"/>
    <s v="na"/>
  </r>
  <r>
    <n v="32"/>
    <x v="0"/>
    <x v="28"/>
    <x v="29"/>
    <x v="10"/>
    <x v="28"/>
    <s v="Detroit, MI"/>
    <x v="21"/>
    <x v="2"/>
    <x v="22"/>
    <x v="0"/>
    <x v="5"/>
    <x v="4"/>
    <x v="23"/>
    <n v="0"/>
    <n v="0"/>
    <n v="72"/>
    <n v="120"/>
    <n v="96"/>
    <x v="15"/>
    <n v="24"/>
    <x v="0"/>
    <x v="0"/>
    <x v="0"/>
    <x v="1"/>
    <x v="1"/>
    <x v="0"/>
    <x v="0"/>
    <x v="0"/>
    <x v="0"/>
    <x v="0"/>
    <x v="0"/>
    <x v="1"/>
    <x v="1"/>
    <x v="0"/>
    <x v="0"/>
    <x v="0"/>
    <s v="M"/>
  </r>
  <r>
    <n v="33"/>
    <x v="14"/>
    <x v="4"/>
    <x v="30"/>
    <x v="0"/>
    <x v="29"/>
    <s v="Cambridge, MA"/>
    <x v="22"/>
    <x v="1"/>
    <x v="23"/>
    <x v="3"/>
    <x v="12"/>
    <x v="8"/>
    <x v="24"/>
    <n v="0"/>
    <n v="0"/>
    <n v="86"/>
    <n v="143"/>
    <n v="114.5"/>
    <x v="8"/>
    <n v="25"/>
    <x v="0"/>
    <x v="0"/>
    <x v="0"/>
    <x v="1"/>
    <x v="0"/>
    <x v="1"/>
    <x v="0"/>
    <x v="1"/>
    <x v="1"/>
    <x v="0"/>
    <x v="0"/>
    <x v="1"/>
    <x v="1"/>
    <x v="0"/>
    <x v="0"/>
    <x v="0"/>
    <s v="na"/>
  </r>
  <r>
    <n v="34"/>
    <x v="0"/>
    <x v="29"/>
    <x v="31"/>
    <x v="0"/>
    <x v="30"/>
    <s v="Sunnyvale, CA"/>
    <x v="23"/>
    <x v="5"/>
    <x v="23"/>
    <x v="3"/>
    <x v="18"/>
    <x v="12"/>
    <x v="25"/>
    <n v="0"/>
    <n v="0"/>
    <n v="93"/>
    <n v="149"/>
    <n v="121"/>
    <x v="6"/>
    <n v="25"/>
    <x v="0"/>
    <x v="1"/>
    <x v="0"/>
    <x v="0"/>
    <x v="1"/>
    <x v="1"/>
    <x v="1"/>
    <x v="0"/>
    <x v="1"/>
    <x v="1"/>
    <x v="0"/>
    <x v="1"/>
    <x v="1"/>
    <x v="0"/>
    <x v="1"/>
    <x v="0"/>
    <s v="M"/>
  </r>
  <r>
    <n v="35"/>
    <x v="0"/>
    <x v="30"/>
    <x v="32"/>
    <x v="15"/>
    <x v="31"/>
    <s v="Ipswich, MA"/>
    <x v="24"/>
    <x v="4"/>
    <x v="24"/>
    <x v="0"/>
    <x v="12"/>
    <x v="8"/>
    <x v="26"/>
    <n v="0"/>
    <n v="0"/>
    <n v="85"/>
    <n v="140"/>
    <n v="112.5"/>
    <x v="8"/>
    <n v="47"/>
    <x v="0"/>
    <x v="0"/>
    <x v="0"/>
    <x v="0"/>
    <x v="0"/>
    <x v="1"/>
    <x v="0"/>
    <x v="0"/>
    <x v="0"/>
    <x v="0"/>
    <x v="0"/>
    <x v="1"/>
    <x v="1"/>
    <x v="0"/>
    <x v="0"/>
    <x v="0"/>
    <s v="na"/>
  </r>
  <r>
    <n v="36"/>
    <x v="15"/>
    <x v="31"/>
    <x v="33"/>
    <x v="13"/>
    <x v="32"/>
    <s v="San Jose, CA"/>
    <x v="25"/>
    <x v="4"/>
    <x v="6"/>
    <x v="0"/>
    <x v="19"/>
    <x v="6"/>
    <x v="27"/>
    <n v="0"/>
    <n v="0"/>
    <n v="77"/>
    <n v="135"/>
    <n v="106"/>
    <x v="6"/>
    <n v="13"/>
    <x v="0"/>
    <x v="0"/>
    <x v="0"/>
    <x v="0"/>
    <x v="1"/>
    <x v="1"/>
    <x v="0"/>
    <x v="0"/>
    <x v="0"/>
    <x v="0"/>
    <x v="0"/>
    <x v="0"/>
    <x v="0"/>
    <x v="0"/>
    <x v="0"/>
    <x v="0"/>
    <s v="na"/>
  </r>
  <r>
    <n v="37"/>
    <x v="0"/>
    <x v="32"/>
    <x v="34"/>
    <x v="7"/>
    <x v="33"/>
    <s v="Redlands, CA"/>
    <x v="26"/>
    <x v="2"/>
    <x v="25"/>
    <x v="0"/>
    <x v="20"/>
    <x v="6"/>
    <x v="28"/>
    <n v="0"/>
    <n v="0"/>
    <n v="82"/>
    <n v="132"/>
    <n v="107"/>
    <x v="6"/>
    <n v="52"/>
    <x v="0"/>
    <x v="1"/>
    <x v="1"/>
    <x v="1"/>
    <x v="0"/>
    <x v="1"/>
    <x v="0"/>
    <x v="0"/>
    <x v="0"/>
    <x v="0"/>
    <x v="1"/>
    <x v="0"/>
    <x v="1"/>
    <x v="0"/>
    <x v="1"/>
    <x v="0"/>
    <s v="M"/>
  </r>
  <r>
    <n v="38"/>
    <x v="0"/>
    <x v="33"/>
    <x v="35"/>
    <x v="15"/>
    <x v="34"/>
    <s v="Woburn, MA"/>
    <x v="27"/>
    <x v="4"/>
    <x v="2"/>
    <x v="0"/>
    <x v="0"/>
    <x v="0"/>
    <x v="29"/>
    <n v="0"/>
    <n v="0"/>
    <n v="83"/>
    <n v="137"/>
    <n v="110"/>
    <x v="8"/>
    <n v="11"/>
    <x v="0"/>
    <x v="1"/>
    <x v="0"/>
    <x v="0"/>
    <x v="1"/>
    <x v="1"/>
    <x v="0"/>
    <x v="1"/>
    <x v="1"/>
    <x v="1"/>
    <x v="1"/>
    <x v="1"/>
    <x v="1"/>
    <x v="0"/>
    <x v="0"/>
    <x v="0"/>
    <s v="P"/>
  </r>
  <r>
    <n v="39"/>
    <x v="16"/>
    <x v="34"/>
    <x v="36"/>
    <x v="7"/>
    <x v="35"/>
    <s v="Fremont, CA"/>
    <x v="28"/>
    <x v="5"/>
    <x v="26"/>
    <x v="3"/>
    <x v="12"/>
    <x v="8"/>
    <x v="10"/>
    <n v="0"/>
    <n v="0"/>
    <n v="115"/>
    <n v="180"/>
    <n v="147.5"/>
    <x v="6"/>
    <n v="151"/>
    <x v="0"/>
    <x v="0"/>
    <x v="0"/>
    <x v="0"/>
    <x v="0"/>
    <x v="1"/>
    <x v="0"/>
    <x v="0"/>
    <x v="0"/>
    <x v="0"/>
    <x v="0"/>
    <x v="1"/>
    <x v="1"/>
    <x v="0"/>
    <x v="0"/>
    <x v="0"/>
    <s v="M"/>
  </r>
  <r>
    <n v="40"/>
    <x v="17"/>
    <x v="35"/>
    <x v="37"/>
    <x v="7"/>
    <x v="36"/>
    <s v="Long Beach, NY"/>
    <x v="29"/>
    <x v="4"/>
    <x v="27"/>
    <x v="0"/>
    <x v="15"/>
    <x v="10"/>
    <x v="11"/>
    <n v="0"/>
    <n v="0"/>
    <n v="74"/>
    <n v="138"/>
    <n v="106"/>
    <x v="4"/>
    <n v="36"/>
    <x v="0"/>
    <x v="0"/>
    <x v="0"/>
    <x v="0"/>
    <x v="1"/>
    <x v="1"/>
    <x v="0"/>
    <x v="0"/>
    <x v="0"/>
    <x v="0"/>
    <x v="0"/>
    <x v="1"/>
    <x v="1"/>
    <x v="0"/>
    <x v="0"/>
    <x v="0"/>
    <s v="M"/>
  </r>
  <r>
    <n v="41"/>
    <x v="4"/>
    <x v="36"/>
    <x v="38"/>
    <x v="13"/>
    <x v="37"/>
    <s v="San Francisco, CA"/>
    <x v="8"/>
    <x v="4"/>
    <x v="6"/>
    <x v="0"/>
    <x v="19"/>
    <x v="6"/>
    <x v="12"/>
    <n v="0"/>
    <n v="0"/>
    <n v="64"/>
    <n v="112"/>
    <n v="88"/>
    <x v="6"/>
    <n v="13"/>
    <x v="0"/>
    <x v="0"/>
    <x v="1"/>
    <x v="0"/>
    <x v="1"/>
    <x v="1"/>
    <x v="0"/>
    <x v="0"/>
    <x v="0"/>
    <x v="0"/>
    <x v="0"/>
    <x v="0"/>
    <x v="1"/>
    <x v="0"/>
    <x v="1"/>
    <x v="0"/>
    <s v="na"/>
  </r>
  <r>
    <n v="43"/>
    <x v="17"/>
    <x v="37"/>
    <x v="39"/>
    <x v="10"/>
    <x v="38"/>
    <s v="Marlborough, MA"/>
    <x v="30"/>
    <x v="6"/>
    <x v="28"/>
    <x v="0"/>
    <x v="21"/>
    <x v="13"/>
    <x v="13"/>
    <n v="0"/>
    <n v="0"/>
    <n v="68"/>
    <n v="129"/>
    <n v="98.5"/>
    <x v="8"/>
    <n v="-1"/>
    <x v="1"/>
    <x v="0"/>
    <x v="0"/>
    <x v="0"/>
    <x v="1"/>
    <x v="1"/>
    <x v="0"/>
    <x v="0"/>
    <x v="0"/>
    <x v="0"/>
    <x v="0"/>
    <x v="1"/>
    <x v="1"/>
    <x v="0"/>
    <x v="0"/>
    <x v="0"/>
    <s v="na"/>
  </r>
  <r>
    <n v="44"/>
    <x v="18"/>
    <x v="18"/>
    <x v="40"/>
    <x v="13"/>
    <x v="18"/>
    <s v="San Francisco, CA"/>
    <x v="8"/>
    <x v="3"/>
    <x v="2"/>
    <x v="0"/>
    <x v="14"/>
    <x v="6"/>
    <x v="14"/>
    <n v="0"/>
    <n v="0"/>
    <n v="110"/>
    <n v="175"/>
    <n v="142.5"/>
    <x v="6"/>
    <n v="11"/>
    <x v="1"/>
    <x v="0"/>
    <x v="0"/>
    <x v="1"/>
    <x v="0"/>
    <x v="1"/>
    <x v="0"/>
    <x v="0"/>
    <x v="0"/>
    <x v="0"/>
    <x v="0"/>
    <x v="1"/>
    <x v="1"/>
    <x v="0"/>
    <x v="0"/>
    <x v="0"/>
    <s v="M"/>
  </r>
  <r>
    <n v="45"/>
    <x v="19"/>
    <x v="38"/>
    <x v="41"/>
    <x v="1"/>
    <x v="39"/>
    <s v="Allendale, NJ"/>
    <x v="31"/>
    <x v="5"/>
    <x v="29"/>
    <x v="3"/>
    <x v="22"/>
    <x v="14"/>
    <x v="10"/>
    <n v="0"/>
    <n v="0"/>
    <n v="52"/>
    <n v="113"/>
    <n v="82.5"/>
    <x v="9"/>
    <n v="6"/>
    <x v="1"/>
    <x v="0"/>
    <x v="1"/>
    <x v="1"/>
    <x v="0"/>
    <x v="1"/>
    <x v="0"/>
    <x v="0"/>
    <x v="0"/>
    <x v="0"/>
    <x v="0"/>
    <x v="1"/>
    <x v="1"/>
    <x v="0"/>
    <x v="0"/>
    <x v="0"/>
    <s v="M"/>
  </r>
  <r>
    <n v="46"/>
    <x v="16"/>
    <x v="39"/>
    <x v="42"/>
    <x v="12"/>
    <x v="40"/>
    <s v="Chicago, IL"/>
    <x v="25"/>
    <x v="2"/>
    <x v="30"/>
    <x v="3"/>
    <x v="5"/>
    <x v="4"/>
    <x v="11"/>
    <n v="0"/>
    <n v="0"/>
    <n v="110"/>
    <n v="150"/>
    <n v="130"/>
    <x v="11"/>
    <n v="28"/>
    <x v="0"/>
    <x v="1"/>
    <x v="0"/>
    <x v="0"/>
    <x v="1"/>
    <x v="1"/>
    <x v="0"/>
    <x v="0"/>
    <x v="1"/>
    <x v="0"/>
    <x v="1"/>
    <x v="0"/>
    <x v="0"/>
    <x v="0"/>
    <x v="0"/>
    <x v="0"/>
    <s v="M"/>
  </r>
  <r>
    <n v="48"/>
    <x v="0"/>
    <x v="40"/>
    <x v="43"/>
    <x v="16"/>
    <x v="41"/>
    <s v="Washington, DC"/>
    <x v="32"/>
    <x v="7"/>
    <x v="28"/>
    <x v="0"/>
    <x v="14"/>
    <x v="6"/>
    <x v="15"/>
    <n v="0"/>
    <n v="1"/>
    <n v="150"/>
    <n v="160"/>
    <n v="155"/>
    <x v="16"/>
    <n v="-1"/>
    <x v="1"/>
    <x v="0"/>
    <x v="1"/>
    <x v="0"/>
    <x v="0"/>
    <x v="1"/>
    <x v="0"/>
    <x v="0"/>
    <x v="0"/>
    <x v="0"/>
    <x v="0"/>
    <x v="1"/>
    <x v="1"/>
    <x v="0"/>
    <x v="0"/>
    <x v="0"/>
    <s v="na"/>
  </r>
  <r>
    <n v="49"/>
    <x v="20"/>
    <x v="41"/>
    <x v="44"/>
    <x v="9"/>
    <x v="42"/>
    <s v="Bellevue, WA"/>
    <x v="33"/>
    <x v="1"/>
    <x v="31"/>
    <x v="3"/>
    <x v="19"/>
    <x v="6"/>
    <x v="16"/>
    <n v="0"/>
    <n v="0"/>
    <n v="158"/>
    <n v="211"/>
    <n v="184.5"/>
    <x v="3"/>
    <n v="63"/>
    <x v="0"/>
    <x v="0"/>
    <x v="0"/>
    <x v="0"/>
    <x v="1"/>
    <x v="0"/>
    <x v="0"/>
    <x v="0"/>
    <x v="0"/>
    <x v="0"/>
    <x v="0"/>
    <x v="0"/>
    <x v="1"/>
    <x v="0"/>
    <x v="0"/>
    <x v="0"/>
    <s v="na"/>
  </r>
  <r>
    <n v="50"/>
    <x v="12"/>
    <x v="42"/>
    <x v="45"/>
    <x v="17"/>
    <x v="43"/>
    <s v="Longmont, CO"/>
    <x v="34"/>
    <x v="5"/>
    <x v="32"/>
    <x v="0"/>
    <x v="14"/>
    <x v="6"/>
    <x v="17"/>
    <n v="0"/>
    <n v="0"/>
    <n v="20"/>
    <n v="39"/>
    <n v="29.5"/>
    <x v="10"/>
    <n v="35"/>
    <x v="1"/>
    <x v="0"/>
    <x v="0"/>
    <x v="0"/>
    <x v="0"/>
    <x v="1"/>
    <x v="0"/>
    <x v="0"/>
    <x v="0"/>
    <x v="0"/>
    <x v="0"/>
    <x v="1"/>
    <x v="1"/>
    <x v="0"/>
    <x v="0"/>
    <x v="0"/>
    <s v="M"/>
  </r>
  <r>
    <n v="51"/>
    <x v="21"/>
    <x v="43"/>
    <x v="46"/>
    <x v="15"/>
    <x v="44"/>
    <s v="Beavercreek, OH"/>
    <x v="35"/>
    <x v="0"/>
    <x v="33"/>
    <x v="0"/>
    <x v="0"/>
    <x v="0"/>
    <x v="18"/>
    <n v="0"/>
    <n v="0"/>
    <n v="56"/>
    <n v="117"/>
    <n v="86.5"/>
    <x v="17"/>
    <n v="22"/>
    <x v="1"/>
    <x v="0"/>
    <x v="0"/>
    <x v="1"/>
    <x v="0"/>
    <x v="1"/>
    <x v="0"/>
    <x v="0"/>
    <x v="0"/>
    <x v="0"/>
    <x v="0"/>
    <x v="1"/>
    <x v="1"/>
    <x v="0"/>
    <x v="0"/>
    <x v="0"/>
    <s v="M"/>
  </r>
  <r>
    <n v="52"/>
    <x v="22"/>
    <x v="44"/>
    <x v="47"/>
    <x v="9"/>
    <x v="45"/>
    <s v="Peoria, IL"/>
    <x v="36"/>
    <x v="1"/>
    <x v="34"/>
    <x v="3"/>
    <x v="23"/>
    <x v="14"/>
    <x v="19"/>
    <n v="0"/>
    <n v="0"/>
    <n v="63"/>
    <n v="99"/>
    <n v="81"/>
    <x v="11"/>
    <n v="96"/>
    <x v="1"/>
    <x v="0"/>
    <x v="0"/>
    <x v="1"/>
    <x v="0"/>
    <x v="1"/>
    <x v="0"/>
    <x v="0"/>
    <x v="0"/>
    <x v="0"/>
    <x v="0"/>
    <x v="0"/>
    <x v="1"/>
    <x v="0"/>
    <x v="0"/>
    <x v="0"/>
    <s v="na"/>
  </r>
  <r>
    <n v="54"/>
    <x v="0"/>
    <x v="45"/>
    <x v="48"/>
    <x v="0"/>
    <x v="46"/>
    <s v="Fort Lauderdale, FL"/>
    <x v="37"/>
    <x v="0"/>
    <x v="1"/>
    <x v="5"/>
    <x v="4"/>
    <x v="2"/>
    <x v="20"/>
    <n v="0"/>
    <n v="0"/>
    <n v="68"/>
    <n v="114"/>
    <n v="91"/>
    <x v="2"/>
    <n v="37"/>
    <x v="0"/>
    <x v="0"/>
    <x v="0"/>
    <x v="0"/>
    <x v="1"/>
    <x v="1"/>
    <x v="0"/>
    <x v="0"/>
    <x v="0"/>
    <x v="0"/>
    <x v="1"/>
    <x v="0"/>
    <x v="1"/>
    <x v="0"/>
    <x v="0"/>
    <x v="0"/>
    <s v="na"/>
  </r>
  <r>
    <n v="55"/>
    <x v="23"/>
    <x v="4"/>
    <x v="49"/>
    <x v="5"/>
    <x v="47"/>
    <s v="Boston, MA"/>
    <x v="38"/>
    <x v="1"/>
    <x v="35"/>
    <x v="0"/>
    <x v="15"/>
    <x v="10"/>
    <x v="21"/>
    <n v="0"/>
    <n v="0"/>
    <n v="86"/>
    <n v="143"/>
    <n v="114.5"/>
    <x v="8"/>
    <n v="109"/>
    <x v="0"/>
    <x v="0"/>
    <x v="0"/>
    <x v="1"/>
    <x v="0"/>
    <x v="1"/>
    <x v="0"/>
    <x v="0"/>
    <x v="0"/>
    <x v="0"/>
    <x v="0"/>
    <x v="1"/>
    <x v="1"/>
    <x v="0"/>
    <x v="0"/>
    <x v="0"/>
    <s v="na"/>
  </r>
  <r>
    <n v="56"/>
    <x v="24"/>
    <x v="46"/>
    <x v="50"/>
    <x v="6"/>
    <x v="48"/>
    <s v="Huntsville, AL"/>
    <x v="39"/>
    <x v="2"/>
    <x v="36"/>
    <x v="0"/>
    <x v="0"/>
    <x v="0"/>
    <x v="22"/>
    <n v="0"/>
    <n v="0"/>
    <n v="41"/>
    <n v="95"/>
    <n v="68"/>
    <x v="18"/>
    <n v="19"/>
    <x v="0"/>
    <x v="0"/>
    <x v="0"/>
    <x v="0"/>
    <x v="0"/>
    <x v="1"/>
    <x v="0"/>
    <x v="0"/>
    <x v="0"/>
    <x v="0"/>
    <x v="0"/>
    <x v="0"/>
    <x v="1"/>
    <x v="0"/>
    <x v="0"/>
    <x v="0"/>
    <s v="na"/>
  </r>
  <r>
    <n v="57"/>
    <x v="0"/>
    <x v="47"/>
    <x v="51"/>
    <x v="9"/>
    <x v="49"/>
    <s v="Armonk, NY"/>
    <x v="40"/>
    <x v="1"/>
    <x v="37"/>
    <x v="3"/>
    <x v="16"/>
    <x v="10"/>
    <x v="23"/>
    <n v="0"/>
    <n v="0"/>
    <n v="86"/>
    <n v="144"/>
    <n v="115"/>
    <x v="4"/>
    <n v="158"/>
    <x v="0"/>
    <x v="0"/>
    <x v="0"/>
    <x v="0"/>
    <x v="1"/>
    <x v="1"/>
    <x v="0"/>
    <x v="0"/>
    <x v="0"/>
    <x v="0"/>
    <x v="0"/>
    <x v="1"/>
    <x v="1"/>
    <x v="0"/>
    <x v="0"/>
    <x v="0"/>
    <s v="M"/>
  </r>
  <r>
    <n v="58"/>
    <x v="0"/>
    <x v="48"/>
    <x v="52"/>
    <x v="9"/>
    <x v="50"/>
    <s v="San Diego, CA"/>
    <x v="41"/>
    <x v="1"/>
    <x v="38"/>
    <x v="3"/>
    <x v="0"/>
    <x v="0"/>
    <x v="24"/>
    <n v="0"/>
    <n v="0"/>
    <n v="80"/>
    <n v="139"/>
    <n v="109.5"/>
    <x v="6"/>
    <n v="82"/>
    <x v="1"/>
    <x v="0"/>
    <x v="0"/>
    <x v="0"/>
    <x v="1"/>
    <x v="1"/>
    <x v="0"/>
    <x v="0"/>
    <x v="0"/>
    <x v="0"/>
    <x v="0"/>
    <x v="0"/>
    <x v="1"/>
    <x v="0"/>
    <x v="0"/>
    <x v="0"/>
    <s v="na"/>
  </r>
  <r>
    <n v="59"/>
    <x v="0"/>
    <x v="49"/>
    <x v="53"/>
    <x v="7"/>
    <x v="35"/>
    <s v="Albuquerque, NM"/>
    <x v="28"/>
    <x v="5"/>
    <x v="26"/>
    <x v="3"/>
    <x v="12"/>
    <x v="8"/>
    <x v="25"/>
    <n v="0"/>
    <n v="0"/>
    <n v="56"/>
    <n v="95"/>
    <n v="75.5"/>
    <x v="0"/>
    <n v="151"/>
    <x v="0"/>
    <x v="0"/>
    <x v="0"/>
    <x v="0"/>
    <x v="0"/>
    <x v="1"/>
    <x v="0"/>
    <x v="0"/>
    <x v="0"/>
    <x v="0"/>
    <x v="0"/>
    <x v="1"/>
    <x v="1"/>
    <x v="0"/>
    <x v="0"/>
    <x v="0"/>
    <s v="M"/>
  </r>
  <r>
    <n v="60"/>
    <x v="0"/>
    <x v="50"/>
    <x v="54"/>
    <x v="4"/>
    <x v="51"/>
    <s v="San Francisco, CA"/>
    <x v="42"/>
    <x v="0"/>
    <x v="13"/>
    <x v="0"/>
    <x v="14"/>
    <x v="6"/>
    <x v="26"/>
    <n v="0"/>
    <n v="0"/>
    <n v="120"/>
    <n v="189"/>
    <n v="154.5"/>
    <x v="6"/>
    <n v="9"/>
    <x v="0"/>
    <x v="1"/>
    <x v="0"/>
    <x v="0"/>
    <x v="0"/>
    <x v="1"/>
    <x v="0"/>
    <x v="0"/>
    <x v="0"/>
    <x v="1"/>
    <x v="0"/>
    <x v="1"/>
    <x v="1"/>
    <x v="1"/>
    <x v="0"/>
    <x v="0"/>
    <s v="P"/>
  </r>
  <r>
    <n v="61"/>
    <x v="0"/>
    <x v="51"/>
    <x v="55"/>
    <x v="15"/>
    <x v="52"/>
    <s v="Saint Louis, MO"/>
    <x v="43"/>
    <x v="3"/>
    <x v="39"/>
    <x v="0"/>
    <x v="19"/>
    <x v="6"/>
    <x v="27"/>
    <n v="0"/>
    <n v="0"/>
    <n v="111"/>
    <n v="176"/>
    <n v="143.5"/>
    <x v="19"/>
    <n v="5"/>
    <x v="0"/>
    <x v="1"/>
    <x v="0"/>
    <x v="1"/>
    <x v="1"/>
    <x v="1"/>
    <x v="1"/>
    <x v="0"/>
    <x v="1"/>
    <x v="1"/>
    <x v="0"/>
    <x v="1"/>
    <x v="1"/>
    <x v="0"/>
    <x v="0"/>
    <x v="0"/>
    <s v="na"/>
  </r>
  <r>
    <n v="62"/>
    <x v="0"/>
    <x v="6"/>
    <x v="6"/>
    <x v="4"/>
    <x v="6"/>
    <s v="Baltimore, MD"/>
    <x v="1"/>
    <x v="0"/>
    <x v="6"/>
    <x v="0"/>
    <x v="6"/>
    <x v="5"/>
    <x v="28"/>
    <n v="0"/>
    <n v="0"/>
    <n v="54"/>
    <n v="93"/>
    <n v="73.5"/>
    <x v="1"/>
    <n v="13"/>
    <x v="1"/>
    <x v="0"/>
    <x v="0"/>
    <x v="0"/>
    <x v="0"/>
    <x v="1"/>
    <x v="0"/>
    <x v="0"/>
    <x v="0"/>
    <x v="0"/>
    <x v="0"/>
    <x v="1"/>
    <x v="1"/>
    <x v="0"/>
    <x v="0"/>
    <x v="0"/>
    <s v="na"/>
  </r>
  <r>
    <n v="63"/>
    <x v="0"/>
    <x v="5"/>
    <x v="5"/>
    <x v="1"/>
    <x v="5"/>
    <s v="Dallas, TX"/>
    <x v="5"/>
    <x v="4"/>
    <x v="5"/>
    <x v="3"/>
    <x v="5"/>
    <x v="4"/>
    <x v="29"/>
    <n v="0"/>
    <n v="0"/>
    <n v="71"/>
    <n v="119"/>
    <n v="95"/>
    <x v="5"/>
    <n v="21"/>
    <x v="0"/>
    <x v="0"/>
    <x v="1"/>
    <x v="0"/>
    <x v="1"/>
    <x v="1"/>
    <x v="0"/>
    <x v="0"/>
    <x v="0"/>
    <x v="0"/>
    <x v="0"/>
    <x v="1"/>
    <x v="0"/>
    <x v="0"/>
    <x v="1"/>
    <x v="0"/>
    <s v="na"/>
  </r>
  <r>
    <n v="65"/>
    <x v="16"/>
    <x v="32"/>
    <x v="56"/>
    <x v="18"/>
    <x v="53"/>
    <s v="Cincinnati, OH"/>
    <x v="44"/>
    <x v="4"/>
    <x v="40"/>
    <x v="5"/>
    <x v="24"/>
    <x v="15"/>
    <x v="30"/>
    <n v="0"/>
    <n v="0"/>
    <n v="82"/>
    <n v="132"/>
    <n v="107"/>
    <x v="17"/>
    <n v="136"/>
    <x v="0"/>
    <x v="0"/>
    <x v="1"/>
    <x v="1"/>
    <x v="1"/>
    <x v="1"/>
    <x v="0"/>
    <x v="0"/>
    <x v="0"/>
    <x v="0"/>
    <x v="0"/>
    <x v="0"/>
    <x v="0"/>
    <x v="0"/>
    <x v="0"/>
    <x v="0"/>
    <s v="M"/>
  </r>
  <r>
    <n v="66"/>
    <x v="0"/>
    <x v="52"/>
    <x v="57"/>
    <x v="12"/>
    <x v="54"/>
    <s v="New York, NY"/>
    <x v="4"/>
    <x v="4"/>
    <x v="10"/>
    <x v="0"/>
    <x v="7"/>
    <x v="2"/>
    <x v="31"/>
    <n v="0"/>
    <n v="0"/>
    <n v="84"/>
    <n v="146"/>
    <n v="115"/>
    <x v="4"/>
    <n v="10"/>
    <x v="0"/>
    <x v="1"/>
    <x v="1"/>
    <x v="1"/>
    <x v="1"/>
    <x v="1"/>
    <x v="0"/>
    <x v="0"/>
    <x v="0"/>
    <x v="0"/>
    <x v="1"/>
    <x v="0"/>
    <x v="1"/>
    <x v="0"/>
    <x v="0"/>
    <x v="0"/>
    <s v="na"/>
  </r>
  <r>
    <n v="67"/>
    <x v="25"/>
    <x v="53"/>
    <x v="58"/>
    <x v="0"/>
    <x v="55"/>
    <s v="Palo Alto, CA"/>
    <x v="45"/>
    <x v="0"/>
    <x v="41"/>
    <x v="3"/>
    <x v="25"/>
    <x v="5"/>
    <x v="32"/>
    <n v="0"/>
    <n v="0"/>
    <n v="107"/>
    <n v="172"/>
    <n v="139.5"/>
    <x v="6"/>
    <n v="15"/>
    <x v="1"/>
    <x v="0"/>
    <x v="0"/>
    <x v="1"/>
    <x v="1"/>
    <x v="0"/>
    <x v="0"/>
    <x v="0"/>
    <x v="0"/>
    <x v="0"/>
    <x v="0"/>
    <x v="1"/>
    <x v="1"/>
    <x v="0"/>
    <x v="0"/>
    <x v="0"/>
    <s v="M"/>
  </r>
  <r>
    <n v="68"/>
    <x v="26"/>
    <x v="54"/>
    <x v="59"/>
    <x v="0"/>
    <x v="56"/>
    <s v="Richland, WA"/>
    <x v="3"/>
    <x v="2"/>
    <x v="3"/>
    <x v="2"/>
    <x v="3"/>
    <x v="3"/>
    <x v="33"/>
    <n v="0"/>
    <n v="0"/>
    <n v="49"/>
    <n v="85"/>
    <n v="67"/>
    <x v="3"/>
    <n v="56"/>
    <x v="1"/>
    <x v="0"/>
    <x v="0"/>
    <x v="1"/>
    <x v="0"/>
    <x v="1"/>
    <x v="0"/>
    <x v="1"/>
    <x v="0"/>
    <x v="1"/>
    <x v="0"/>
    <x v="1"/>
    <x v="1"/>
    <x v="0"/>
    <x v="0"/>
    <x v="0"/>
    <s v="M"/>
  </r>
  <r>
    <n v="70"/>
    <x v="0"/>
    <x v="55"/>
    <x v="60"/>
    <x v="0"/>
    <x v="57"/>
    <s v="Coraopolis, PA"/>
    <x v="46"/>
    <x v="1"/>
    <x v="42"/>
    <x v="3"/>
    <x v="26"/>
    <x v="7"/>
    <x v="34"/>
    <n v="0"/>
    <n v="0"/>
    <n v="61"/>
    <n v="109"/>
    <n v="85"/>
    <x v="20"/>
    <n v="73"/>
    <x v="0"/>
    <x v="0"/>
    <x v="0"/>
    <x v="1"/>
    <x v="1"/>
    <x v="1"/>
    <x v="0"/>
    <x v="1"/>
    <x v="0"/>
    <x v="1"/>
    <x v="0"/>
    <x v="1"/>
    <x v="1"/>
    <x v="0"/>
    <x v="0"/>
    <x v="0"/>
    <s v="M"/>
  </r>
  <r>
    <n v="72"/>
    <x v="0"/>
    <x v="56"/>
    <x v="61"/>
    <x v="19"/>
    <x v="58"/>
    <s v="Framingham, MA"/>
    <x v="47"/>
    <x v="3"/>
    <x v="41"/>
    <x v="0"/>
    <x v="12"/>
    <x v="8"/>
    <x v="35"/>
    <n v="0"/>
    <n v="0"/>
    <n v="88"/>
    <n v="148"/>
    <n v="118"/>
    <x v="8"/>
    <n v="15"/>
    <x v="0"/>
    <x v="0"/>
    <x v="0"/>
    <x v="0"/>
    <x v="1"/>
    <x v="1"/>
    <x v="0"/>
    <x v="0"/>
    <x v="0"/>
    <x v="0"/>
    <x v="0"/>
    <x v="1"/>
    <x v="1"/>
    <x v="0"/>
    <x v="0"/>
    <x v="0"/>
    <s v="P"/>
  </r>
  <r>
    <n v="73"/>
    <x v="0"/>
    <x v="57"/>
    <x v="62"/>
    <x v="15"/>
    <x v="59"/>
    <s v="Atlanta, GA"/>
    <x v="48"/>
    <x v="3"/>
    <x v="43"/>
    <x v="0"/>
    <x v="20"/>
    <x v="6"/>
    <x v="36"/>
    <n v="0"/>
    <n v="0"/>
    <n v="60"/>
    <n v="99"/>
    <n v="79.5"/>
    <x v="21"/>
    <n v="18"/>
    <x v="0"/>
    <x v="0"/>
    <x v="0"/>
    <x v="0"/>
    <x v="1"/>
    <x v="1"/>
    <x v="1"/>
    <x v="1"/>
    <x v="1"/>
    <x v="0"/>
    <x v="0"/>
    <x v="1"/>
    <x v="1"/>
    <x v="0"/>
    <x v="0"/>
    <x v="0"/>
    <s v="na"/>
  </r>
  <r>
    <n v="75"/>
    <x v="27"/>
    <x v="58"/>
    <x v="63"/>
    <x v="17"/>
    <x v="60"/>
    <s v="Boston, MA"/>
    <x v="38"/>
    <x v="4"/>
    <x v="33"/>
    <x v="3"/>
    <x v="4"/>
    <x v="2"/>
    <x v="37"/>
    <n v="0"/>
    <n v="0"/>
    <n v="41"/>
    <n v="72"/>
    <n v="56.5"/>
    <x v="8"/>
    <n v="22"/>
    <x v="0"/>
    <x v="0"/>
    <x v="0"/>
    <x v="1"/>
    <x v="1"/>
    <x v="1"/>
    <x v="0"/>
    <x v="0"/>
    <x v="0"/>
    <x v="0"/>
    <x v="0"/>
    <x v="0"/>
    <x v="1"/>
    <x v="0"/>
    <x v="0"/>
    <x v="0"/>
    <s v="na"/>
  </r>
  <r>
    <n v="76"/>
    <x v="0"/>
    <x v="59"/>
    <x v="64"/>
    <x v="8"/>
    <x v="61"/>
    <s v="Philadelphia, PA"/>
    <x v="49"/>
    <x v="6"/>
    <x v="28"/>
    <x v="0"/>
    <x v="27"/>
    <x v="2"/>
    <x v="38"/>
    <n v="0"/>
    <n v="0"/>
    <n v="96"/>
    <n v="161"/>
    <n v="128.5"/>
    <x v="20"/>
    <n v="-1"/>
    <x v="0"/>
    <x v="1"/>
    <x v="1"/>
    <x v="1"/>
    <x v="1"/>
    <x v="1"/>
    <x v="0"/>
    <x v="0"/>
    <x v="0"/>
    <x v="0"/>
    <x v="1"/>
    <x v="1"/>
    <x v="1"/>
    <x v="0"/>
    <x v="0"/>
    <x v="0"/>
    <s v="na"/>
  </r>
  <r>
    <n v="77"/>
    <x v="28"/>
    <x v="60"/>
    <x v="65"/>
    <x v="14"/>
    <x v="62"/>
    <s v="Vancouver, WA"/>
    <x v="45"/>
    <x v="1"/>
    <x v="38"/>
    <x v="3"/>
    <x v="20"/>
    <x v="6"/>
    <x v="39"/>
    <n v="0"/>
    <n v="0"/>
    <n v="65"/>
    <n v="130"/>
    <n v="97.5"/>
    <x v="3"/>
    <n v="82"/>
    <x v="1"/>
    <x v="0"/>
    <x v="0"/>
    <x v="1"/>
    <x v="0"/>
    <x v="1"/>
    <x v="0"/>
    <x v="0"/>
    <x v="0"/>
    <x v="0"/>
    <x v="0"/>
    <x v="1"/>
    <x v="1"/>
    <x v="0"/>
    <x v="0"/>
    <x v="0"/>
    <s v="M"/>
  </r>
  <r>
    <n v="78"/>
    <x v="29"/>
    <x v="61"/>
    <x v="66"/>
    <x v="18"/>
    <x v="63"/>
    <s v="Indianapolis, IN"/>
    <x v="50"/>
    <x v="6"/>
    <x v="29"/>
    <x v="0"/>
    <x v="14"/>
    <x v="6"/>
    <x v="40"/>
    <n v="0"/>
    <n v="0"/>
    <n v="52"/>
    <n v="81"/>
    <n v="66.5"/>
    <x v="22"/>
    <n v="6"/>
    <x v="0"/>
    <x v="0"/>
    <x v="0"/>
    <x v="1"/>
    <x v="0"/>
    <x v="1"/>
    <x v="0"/>
    <x v="0"/>
    <x v="0"/>
    <x v="0"/>
    <x v="0"/>
    <x v="0"/>
    <x v="1"/>
    <x v="0"/>
    <x v="0"/>
    <x v="0"/>
    <s v="na"/>
  </r>
  <r>
    <n v="79"/>
    <x v="30"/>
    <x v="62"/>
    <x v="67"/>
    <x v="10"/>
    <x v="64"/>
    <s v="Lake Forest, IL"/>
    <x v="51"/>
    <x v="1"/>
    <x v="44"/>
    <x v="3"/>
    <x v="28"/>
    <x v="2"/>
    <x v="41"/>
    <n v="0"/>
    <n v="0"/>
    <n v="139"/>
    <n v="220"/>
    <n v="179.5"/>
    <x v="11"/>
    <n v="94"/>
    <x v="0"/>
    <x v="0"/>
    <x v="0"/>
    <x v="0"/>
    <x v="1"/>
    <x v="0"/>
    <x v="0"/>
    <x v="0"/>
    <x v="0"/>
    <x v="0"/>
    <x v="0"/>
    <x v="1"/>
    <x v="1"/>
    <x v="0"/>
    <x v="0"/>
    <x v="0"/>
    <s v="M"/>
  </r>
  <r>
    <n v="80"/>
    <x v="19"/>
    <x v="63"/>
    <x v="68"/>
    <x v="20"/>
    <x v="65"/>
    <s v="Maryland Heights, MO"/>
    <x v="52"/>
    <x v="0"/>
    <x v="45"/>
    <x v="5"/>
    <x v="10"/>
    <x v="2"/>
    <x v="42"/>
    <n v="0"/>
    <n v="0"/>
    <n v="50"/>
    <n v="102"/>
    <n v="76"/>
    <x v="19"/>
    <n v="43"/>
    <x v="1"/>
    <x v="0"/>
    <x v="0"/>
    <x v="0"/>
    <x v="0"/>
    <x v="1"/>
    <x v="0"/>
    <x v="0"/>
    <x v="0"/>
    <x v="0"/>
    <x v="0"/>
    <x v="1"/>
    <x v="1"/>
    <x v="0"/>
    <x v="0"/>
    <x v="0"/>
    <s v="P"/>
  </r>
  <r>
    <n v="81"/>
    <x v="31"/>
    <x v="64"/>
    <x v="69"/>
    <x v="11"/>
    <x v="66"/>
    <s v="Charlottesville, VA"/>
    <x v="53"/>
    <x v="0"/>
    <x v="2"/>
    <x v="0"/>
    <x v="19"/>
    <x v="6"/>
    <x v="43"/>
    <n v="0"/>
    <n v="0"/>
    <n v="85"/>
    <n v="139"/>
    <n v="112"/>
    <x v="7"/>
    <n v="11"/>
    <x v="0"/>
    <x v="1"/>
    <x v="0"/>
    <x v="1"/>
    <x v="1"/>
    <x v="1"/>
    <x v="0"/>
    <x v="0"/>
    <x v="0"/>
    <x v="0"/>
    <x v="1"/>
    <x v="1"/>
    <x v="1"/>
    <x v="0"/>
    <x v="0"/>
    <x v="0"/>
    <s v="M"/>
  </r>
  <r>
    <n v="82"/>
    <x v="0"/>
    <x v="65"/>
    <x v="70"/>
    <x v="17"/>
    <x v="67"/>
    <s v="Pittsburgh, PA"/>
    <x v="54"/>
    <x v="2"/>
    <x v="46"/>
    <x v="0"/>
    <x v="29"/>
    <x v="15"/>
    <x v="44"/>
    <n v="0"/>
    <n v="0"/>
    <n v="74"/>
    <n v="122"/>
    <n v="98"/>
    <x v="20"/>
    <n v="161"/>
    <x v="0"/>
    <x v="0"/>
    <x v="0"/>
    <x v="1"/>
    <x v="0"/>
    <x v="1"/>
    <x v="0"/>
    <x v="0"/>
    <x v="0"/>
    <x v="1"/>
    <x v="0"/>
    <x v="1"/>
    <x v="1"/>
    <x v="0"/>
    <x v="0"/>
    <x v="0"/>
    <s v="M"/>
  </r>
  <r>
    <n v="83"/>
    <x v="32"/>
    <x v="66"/>
    <x v="71"/>
    <x v="14"/>
    <x v="62"/>
    <s v="Vancouver, WA"/>
    <x v="45"/>
    <x v="1"/>
    <x v="38"/>
    <x v="3"/>
    <x v="20"/>
    <x v="6"/>
    <x v="45"/>
    <n v="0"/>
    <n v="0"/>
    <n v="99"/>
    <n v="157"/>
    <n v="128"/>
    <x v="3"/>
    <n v="82"/>
    <x v="1"/>
    <x v="1"/>
    <x v="1"/>
    <x v="1"/>
    <x v="1"/>
    <x v="1"/>
    <x v="0"/>
    <x v="0"/>
    <x v="1"/>
    <x v="1"/>
    <x v="0"/>
    <x v="1"/>
    <x v="1"/>
    <x v="0"/>
    <x v="0"/>
    <x v="0"/>
    <s v="M"/>
  </r>
  <r>
    <n v="84"/>
    <x v="33"/>
    <x v="67"/>
    <x v="72"/>
    <x v="12"/>
    <x v="17"/>
    <s v="Mountain View, CA"/>
    <x v="14"/>
    <x v="4"/>
    <x v="10"/>
    <x v="0"/>
    <x v="14"/>
    <x v="6"/>
    <x v="46"/>
    <n v="0"/>
    <n v="0"/>
    <n v="79"/>
    <n v="222"/>
    <n v="150.5"/>
    <x v="6"/>
    <n v="10"/>
    <x v="0"/>
    <x v="1"/>
    <x v="1"/>
    <x v="0"/>
    <x v="0"/>
    <x v="1"/>
    <x v="1"/>
    <x v="0"/>
    <x v="1"/>
    <x v="1"/>
    <x v="1"/>
    <x v="1"/>
    <x v="1"/>
    <x v="0"/>
    <x v="0"/>
    <x v="0"/>
    <s v="P"/>
  </r>
  <r>
    <n v="85"/>
    <x v="2"/>
    <x v="68"/>
    <x v="73"/>
    <x v="21"/>
    <x v="68"/>
    <s v="Cambridge, MA"/>
    <x v="13"/>
    <x v="3"/>
    <x v="5"/>
    <x v="0"/>
    <x v="12"/>
    <x v="8"/>
    <x v="47"/>
    <n v="0"/>
    <n v="0"/>
    <n v="57"/>
    <n v="118"/>
    <n v="87.5"/>
    <x v="8"/>
    <n v="21"/>
    <x v="1"/>
    <x v="0"/>
    <x v="1"/>
    <x v="1"/>
    <x v="0"/>
    <x v="1"/>
    <x v="0"/>
    <x v="0"/>
    <x v="0"/>
    <x v="0"/>
    <x v="0"/>
    <x v="1"/>
    <x v="1"/>
    <x v="0"/>
    <x v="0"/>
    <x v="0"/>
    <s v="M"/>
  </r>
  <r>
    <n v="86"/>
    <x v="0"/>
    <x v="33"/>
    <x v="74"/>
    <x v="5"/>
    <x v="69"/>
    <s v="Chantilly, VA"/>
    <x v="9"/>
    <x v="2"/>
    <x v="47"/>
    <x v="0"/>
    <x v="0"/>
    <x v="0"/>
    <x v="48"/>
    <n v="0"/>
    <n v="0"/>
    <n v="83"/>
    <n v="137"/>
    <n v="110"/>
    <x v="7"/>
    <n v="4"/>
    <x v="0"/>
    <x v="0"/>
    <x v="0"/>
    <x v="0"/>
    <x v="0"/>
    <x v="1"/>
    <x v="0"/>
    <x v="0"/>
    <x v="1"/>
    <x v="0"/>
    <x v="1"/>
    <x v="1"/>
    <x v="1"/>
    <x v="0"/>
    <x v="0"/>
    <x v="0"/>
    <s v="na"/>
  </r>
  <r>
    <n v="87"/>
    <x v="0"/>
    <x v="69"/>
    <x v="75"/>
    <x v="18"/>
    <x v="70"/>
    <s v="San Jose, CA"/>
    <x v="55"/>
    <x v="1"/>
    <x v="15"/>
    <x v="0"/>
    <x v="19"/>
    <x v="6"/>
    <x v="49"/>
    <n v="0"/>
    <n v="0"/>
    <n v="86"/>
    <n v="141"/>
    <n v="113.5"/>
    <x v="6"/>
    <n v="26"/>
    <x v="0"/>
    <x v="0"/>
    <x v="0"/>
    <x v="0"/>
    <x v="0"/>
    <x v="1"/>
    <x v="0"/>
    <x v="0"/>
    <x v="0"/>
    <x v="0"/>
    <x v="0"/>
    <x v="1"/>
    <x v="1"/>
    <x v="0"/>
    <x v="0"/>
    <x v="0"/>
    <s v="na"/>
  </r>
  <r>
    <n v="88"/>
    <x v="0"/>
    <x v="70"/>
    <x v="76"/>
    <x v="11"/>
    <x v="71"/>
    <s v="San Francisco, CA"/>
    <x v="8"/>
    <x v="3"/>
    <x v="39"/>
    <x v="0"/>
    <x v="1"/>
    <x v="1"/>
    <x v="50"/>
    <n v="0"/>
    <n v="0"/>
    <n v="94"/>
    <n v="154"/>
    <n v="124"/>
    <x v="6"/>
    <n v="5"/>
    <x v="0"/>
    <x v="0"/>
    <x v="0"/>
    <x v="1"/>
    <x v="1"/>
    <x v="1"/>
    <x v="0"/>
    <x v="0"/>
    <x v="0"/>
    <x v="0"/>
    <x v="0"/>
    <x v="1"/>
    <x v="1"/>
    <x v="0"/>
    <x v="0"/>
    <x v="0"/>
    <s v="na"/>
  </r>
  <r>
    <n v="89"/>
    <x v="34"/>
    <x v="71"/>
    <x v="77"/>
    <x v="15"/>
    <x v="72"/>
    <s v="Harrisburg, PA"/>
    <x v="56"/>
    <x v="4"/>
    <x v="22"/>
    <x v="0"/>
    <x v="4"/>
    <x v="2"/>
    <x v="51"/>
    <n v="0"/>
    <n v="0"/>
    <n v="37"/>
    <n v="76"/>
    <n v="56.5"/>
    <x v="20"/>
    <n v="24"/>
    <x v="1"/>
    <x v="0"/>
    <x v="0"/>
    <x v="0"/>
    <x v="0"/>
    <x v="1"/>
    <x v="0"/>
    <x v="0"/>
    <x v="0"/>
    <x v="0"/>
    <x v="0"/>
    <x v="1"/>
    <x v="1"/>
    <x v="0"/>
    <x v="0"/>
    <x v="1"/>
    <s v="na"/>
  </r>
  <r>
    <n v="90"/>
    <x v="0"/>
    <x v="72"/>
    <x v="78"/>
    <x v="22"/>
    <x v="73"/>
    <s v="Laurel, MD"/>
    <x v="57"/>
    <x v="5"/>
    <x v="48"/>
    <x v="6"/>
    <x v="0"/>
    <x v="0"/>
    <x v="52"/>
    <n v="0"/>
    <n v="0"/>
    <n v="100"/>
    <n v="160"/>
    <n v="130"/>
    <x v="1"/>
    <n v="79"/>
    <x v="0"/>
    <x v="0"/>
    <x v="0"/>
    <x v="0"/>
    <x v="0"/>
    <x v="1"/>
    <x v="0"/>
    <x v="0"/>
    <x v="0"/>
    <x v="0"/>
    <x v="0"/>
    <x v="1"/>
    <x v="1"/>
    <x v="0"/>
    <x v="0"/>
    <x v="0"/>
    <s v="na"/>
  </r>
  <r>
    <n v="91"/>
    <x v="4"/>
    <x v="73"/>
    <x v="79"/>
    <x v="12"/>
    <x v="74"/>
    <s v="Chicago, IL"/>
    <x v="25"/>
    <x v="3"/>
    <x v="6"/>
    <x v="0"/>
    <x v="20"/>
    <x v="6"/>
    <x v="53"/>
    <n v="0"/>
    <n v="0"/>
    <n v="55"/>
    <n v="100"/>
    <n v="77.5"/>
    <x v="11"/>
    <n v="13"/>
    <x v="1"/>
    <x v="0"/>
    <x v="0"/>
    <x v="0"/>
    <x v="1"/>
    <x v="1"/>
    <x v="0"/>
    <x v="0"/>
    <x v="0"/>
    <x v="0"/>
    <x v="0"/>
    <x v="1"/>
    <x v="1"/>
    <x v="0"/>
    <x v="0"/>
    <x v="0"/>
    <s v="na"/>
  </r>
  <r>
    <n v="92"/>
    <x v="17"/>
    <x v="74"/>
    <x v="80"/>
    <x v="14"/>
    <x v="75"/>
    <s v="Arlington, VA"/>
    <x v="58"/>
    <x v="4"/>
    <x v="36"/>
    <x v="0"/>
    <x v="7"/>
    <x v="2"/>
    <x v="54"/>
    <n v="0"/>
    <n v="0"/>
    <n v="60"/>
    <n v="114"/>
    <n v="87"/>
    <x v="7"/>
    <n v="19"/>
    <x v="0"/>
    <x v="0"/>
    <x v="1"/>
    <x v="0"/>
    <x v="1"/>
    <x v="1"/>
    <x v="0"/>
    <x v="0"/>
    <x v="0"/>
    <x v="0"/>
    <x v="0"/>
    <x v="1"/>
    <x v="1"/>
    <x v="0"/>
    <x v="0"/>
    <x v="0"/>
    <s v="na"/>
  </r>
  <r>
    <n v="93"/>
    <x v="4"/>
    <x v="75"/>
    <x v="81"/>
    <x v="18"/>
    <x v="76"/>
    <s v="Tacoma, WA"/>
    <x v="59"/>
    <x v="0"/>
    <x v="42"/>
    <x v="0"/>
    <x v="28"/>
    <x v="2"/>
    <x v="55"/>
    <n v="0"/>
    <n v="0"/>
    <n v="39"/>
    <n v="68"/>
    <n v="53.5"/>
    <x v="3"/>
    <n v="73"/>
    <x v="1"/>
    <x v="0"/>
    <x v="0"/>
    <x v="0"/>
    <x v="0"/>
    <x v="1"/>
    <x v="0"/>
    <x v="0"/>
    <x v="0"/>
    <x v="0"/>
    <x v="0"/>
    <x v="1"/>
    <x v="1"/>
    <x v="0"/>
    <x v="0"/>
    <x v="0"/>
    <s v="na"/>
  </r>
  <r>
    <n v="94"/>
    <x v="3"/>
    <x v="12"/>
    <x v="12"/>
    <x v="8"/>
    <x v="12"/>
    <s v="Plano, TX"/>
    <x v="10"/>
    <x v="1"/>
    <x v="12"/>
    <x v="3"/>
    <x v="11"/>
    <x v="7"/>
    <x v="56"/>
    <n v="0"/>
    <n v="0"/>
    <n v="106"/>
    <n v="172"/>
    <n v="139"/>
    <x v="5"/>
    <n v="59"/>
    <x v="1"/>
    <x v="0"/>
    <x v="0"/>
    <x v="1"/>
    <x v="1"/>
    <x v="1"/>
    <x v="0"/>
    <x v="0"/>
    <x v="0"/>
    <x v="0"/>
    <x v="1"/>
    <x v="1"/>
    <x v="1"/>
    <x v="0"/>
    <x v="0"/>
    <x v="0"/>
    <s v="M"/>
  </r>
  <r>
    <n v="95"/>
    <x v="0"/>
    <x v="7"/>
    <x v="7"/>
    <x v="0"/>
    <x v="7"/>
    <s v="San Jose, CA"/>
    <x v="6"/>
    <x v="4"/>
    <x v="7"/>
    <x v="0"/>
    <x v="7"/>
    <x v="2"/>
    <x v="57"/>
    <n v="0"/>
    <n v="0"/>
    <n v="86"/>
    <n v="142"/>
    <n v="114"/>
    <x v="6"/>
    <n v="16"/>
    <x v="0"/>
    <x v="1"/>
    <x v="1"/>
    <x v="0"/>
    <x v="1"/>
    <x v="1"/>
    <x v="0"/>
    <x v="1"/>
    <x v="0"/>
    <x v="1"/>
    <x v="0"/>
    <x v="1"/>
    <x v="1"/>
    <x v="0"/>
    <x v="0"/>
    <x v="0"/>
    <s v="M"/>
  </r>
  <r>
    <n v="96"/>
    <x v="0"/>
    <x v="76"/>
    <x v="82"/>
    <x v="13"/>
    <x v="77"/>
    <s v="Miami, FL"/>
    <x v="60"/>
    <x v="0"/>
    <x v="6"/>
    <x v="0"/>
    <x v="14"/>
    <x v="6"/>
    <x v="58"/>
    <n v="0"/>
    <n v="0"/>
    <n v="64"/>
    <n v="107"/>
    <n v="85.5"/>
    <x v="2"/>
    <n v="13"/>
    <x v="0"/>
    <x v="1"/>
    <x v="0"/>
    <x v="0"/>
    <x v="1"/>
    <x v="1"/>
    <x v="0"/>
    <x v="0"/>
    <x v="0"/>
    <x v="0"/>
    <x v="1"/>
    <x v="1"/>
    <x v="1"/>
    <x v="0"/>
    <x v="0"/>
    <x v="0"/>
    <s v="na"/>
  </r>
  <r>
    <n v="97"/>
    <x v="35"/>
    <x v="77"/>
    <x v="83"/>
    <x v="22"/>
    <x v="78"/>
    <s v="Huntsville, AL"/>
    <x v="35"/>
    <x v="3"/>
    <x v="23"/>
    <x v="0"/>
    <x v="19"/>
    <x v="6"/>
    <x v="59"/>
    <n v="0"/>
    <n v="0"/>
    <n v="31"/>
    <n v="65"/>
    <n v="48"/>
    <x v="18"/>
    <n v="25"/>
    <x v="1"/>
    <x v="0"/>
    <x v="0"/>
    <x v="0"/>
    <x v="1"/>
    <x v="1"/>
    <x v="0"/>
    <x v="0"/>
    <x v="0"/>
    <x v="0"/>
    <x v="1"/>
    <x v="1"/>
    <x v="1"/>
    <x v="0"/>
    <x v="0"/>
    <x v="0"/>
    <s v="na"/>
  </r>
  <r>
    <n v="99"/>
    <x v="36"/>
    <x v="78"/>
    <x v="84"/>
    <x v="7"/>
    <x v="79"/>
    <s v="New Orleans, LA"/>
    <x v="61"/>
    <x v="3"/>
    <x v="33"/>
    <x v="0"/>
    <x v="14"/>
    <x v="6"/>
    <x v="60"/>
    <n v="0"/>
    <n v="0"/>
    <n v="34"/>
    <n v="62"/>
    <n v="48"/>
    <x v="23"/>
    <n v="22"/>
    <x v="1"/>
    <x v="0"/>
    <x v="0"/>
    <x v="0"/>
    <x v="1"/>
    <x v="1"/>
    <x v="0"/>
    <x v="0"/>
    <x v="0"/>
    <x v="0"/>
    <x v="0"/>
    <x v="1"/>
    <x v="1"/>
    <x v="0"/>
    <x v="0"/>
    <x v="0"/>
    <s v="na"/>
  </r>
  <r>
    <n v="101"/>
    <x v="37"/>
    <x v="79"/>
    <x v="85"/>
    <x v="7"/>
    <x v="80"/>
    <s v="San Francisco, CA"/>
    <x v="8"/>
    <x v="4"/>
    <x v="49"/>
    <x v="3"/>
    <x v="12"/>
    <x v="8"/>
    <x v="61"/>
    <n v="0"/>
    <n v="0"/>
    <n v="117"/>
    <n v="231"/>
    <n v="174"/>
    <x v="6"/>
    <n v="31"/>
    <x v="1"/>
    <x v="0"/>
    <x v="0"/>
    <x v="0"/>
    <x v="0"/>
    <x v="1"/>
    <x v="0"/>
    <x v="0"/>
    <x v="0"/>
    <x v="0"/>
    <x v="0"/>
    <x v="1"/>
    <x v="1"/>
    <x v="0"/>
    <x v="0"/>
    <x v="0"/>
    <s v="M"/>
  </r>
  <r>
    <n v="102"/>
    <x v="38"/>
    <x v="11"/>
    <x v="86"/>
    <x v="11"/>
    <x v="81"/>
    <s v="Atlanta, GA"/>
    <x v="25"/>
    <x v="5"/>
    <x v="11"/>
    <x v="3"/>
    <x v="30"/>
    <x v="5"/>
    <x v="62"/>
    <n v="0"/>
    <n v="0"/>
    <n v="64"/>
    <n v="106"/>
    <n v="85"/>
    <x v="21"/>
    <n v="53"/>
    <x v="0"/>
    <x v="1"/>
    <x v="0"/>
    <x v="1"/>
    <x v="1"/>
    <x v="0"/>
    <x v="0"/>
    <x v="0"/>
    <x v="0"/>
    <x v="0"/>
    <x v="0"/>
    <x v="1"/>
    <x v="1"/>
    <x v="0"/>
    <x v="0"/>
    <x v="0"/>
    <s v="na"/>
  </r>
  <r>
    <n v="104"/>
    <x v="39"/>
    <x v="80"/>
    <x v="87"/>
    <x v="15"/>
    <x v="82"/>
    <s v="Landover, MD"/>
    <x v="62"/>
    <x v="3"/>
    <x v="43"/>
    <x v="0"/>
    <x v="19"/>
    <x v="6"/>
    <x v="63"/>
    <n v="0"/>
    <n v="0"/>
    <n v="79"/>
    <n v="134"/>
    <n v="106.5"/>
    <x v="1"/>
    <n v="18"/>
    <x v="1"/>
    <x v="0"/>
    <x v="0"/>
    <x v="1"/>
    <x v="0"/>
    <x v="1"/>
    <x v="0"/>
    <x v="0"/>
    <x v="0"/>
    <x v="0"/>
    <x v="0"/>
    <x v="1"/>
    <x v="1"/>
    <x v="0"/>
    <x v="0"/>
    <x v="0"/>
    <s v="na"/>
  </r>
  <r>
    <n v="105"/>
    <x v="40"/>
    <x v="81"/>
    <x v="88"/>
    <x v="13"/>
    <x v="83"/>
    <s v="Patuxent River, MD"/>
    <x v="48"/>
    <x v="2"/>
    <x v="50"/>
    <x v="0"/>
    <x v="19"/>
    <x v="6"/>
    <x v="64"/>
    <n v="0"/>
    <n v="0"/>
    <n v="52"/>
    <n v="93"/>
    <n v="72.5"/>
    <x v="1"/>
    <n v="33"/>
    <x v="1"/>
    <x v="0"/>
    <x v="0"/>
    <x v="0"/>
    <x v="0"/>
    <x v="1"/>
    <x v="0"/>
    <x v="0"/>
    <x v="0"/>
    <x v="0"/>
    <x v="0"/>
    <x v="1"/>
    <x v="1"/>
    <x v="0"/>
    <x v="0"/>
    <x v="0"/>
    <s v="na"/>
  </r>
  <r>
    <n v="106"/>
    <x v="19"/>
    <x v="82"/>
    <x v="89"/>
    <x v="1"/>
    <x v="84"/>
    <s v="Suitland, MD"/>
    <x v="63"/>
    <x v="1"/>
    <x v="23"/>
    <x v="5"/>
    <x v="19"/>
    <x v="6"/>
    <x v="65"/>
    <n v="0"/>
    <n v="0"/>
    <n v="55"/>
    <n v="116"/>
    <n v="85.5"/>
    <x v="1"/>
    <n v="25"/>
    <x v="1"/>
    <x v="0"/>
    <x v="0"/>
    <x v="1"/>
    <x v="0"/>
    <x v="1"/>
    <x v="0"/>
    <x v="0"/>
    <x v="0"/>
    <x v="0"/>
    <x v="0"/>
    <x v="1"/>
    <x v="1"/>
    <x v="0"/>
    <x v="0"/>
    <x v="0"/>
    <s v="M"/>
  </r>
  <r>
    <n v="107"/>
    <x v="0"/>
    <x v="83"/>
    <x v="90"/>
    <x v="8"/>
    <x v="85"/>
    <s v="McLean, VA"/>
    <x v="64"/>
    <x v="5"/>
    <x v="31"/>
    <x v="6"/>
    <x v="31"/>
    <x v="16"/>
    <x v="66"/>
    <n v="0"/>
    <n v="0"/>
    <n v="72"/>
    <n v="123"/>
    <n v="97.5"/>
    <x v="7"/>
    <n v="63"/>
    <x v="0"/>
    <x v="0"/>
    <x v="0"/>
    <x v="0"/>
    <x v="1"/>
    <x v="0"/>
    <x v="0"/>
    <x v="0"/>
    <x v="0"/>
    <x v="0"/>
    <x v="0"/>
    <x v="0"/>
    <x v="0"/>
    <x v="0"/>
    <x v="1"/>
    <x v="0"/>
    <s v="na"/>
  </r>
  <r>
    <n v="108"/>
    <x v="0"/>
    <x v="84"/>
    <x v="91"/>
    <x v="11"/>
    <x v="66"/>
    <s v="Fort Belvoir, VA"/>
    <x v="53"/>
    <x v="0"/>
    <x v="2"/>
    <x v="0"/>
    <x v="19"/>
    <x v="6"/>
    <x v="67"/>
    <n v="0"/>
    <n v="0"/>
    <n v="74"/>
    <n v="124"/>
    <n v="99"/>
    <x v="7"/>
    <n v="11"/>
    <x v="0"/>
    <x v="0"/>
    <x v="0"/>
    <x v="0"/>
    <x v="0"/>
    <x v="1"/>
    <x v="0"/>
    <x v="0"/>
    <x v="0"/>
    <x v="0"/>
    <x v="0"/>
    <x v="0"/>
    <x v="1"/>
    <x v="0"/>
    <x v="0"/>
    <x v="0"/>
    <s v="na"/>
  </r>
  <r>
    <n v="109"/>
    <x v="4"/>
    <x v="85"/>
    <x v="92"/>
    <x v="17"/>
    <x v="86"/>
    <s v="Milwaukee, WI"/>
    <x v="38"/>
    <x v="2"/>
    <x v="51"/>
    <x v="0"/>
    <x v="15"/>
    <x v="10"/>
    <x v="68"/>
    <n v="0"/>
    <n v="0"/>
    <n v="40"/>
    <n v="73"/>
    <n v="56.5"/>
    <x v="24"/>
    <n v="20"/>
    <x v="1"/>
    <x v="0"/>
    <x v="0"/>
    <x v="0"/>
    <x v="1"/>
    <x v="1"/>
    <x v="0"/>
    <x v="0"/>
    <x v="0"/>
    <x v="0"/>
    <x v="0"/>
    <x v="1"/>
    <x v="1"/>
    <x v="0"/>
    <x v="0"/>
    <x v="0"/>
    <s v="na"/>
  </r>
  <r>
    <n v="110"/>
    <x v="20"/>
    <x v="86"/>
    <x v="93"/>
    <x v="4"/>
    <x v="87"/>
    <s v="Silver Spring, MD"/>
    <x v="65"/>
    <x v="6"/>
    <x v="52"/>
    <x v="0"/>
    <x v="19"/>
    <x v="6"/>
    <x v="69"/>
    <n v="0"/>
    <n v="0"/>
    <n v="102"/>
    <n v="164"/>
    <n v="133"/>
    <x v="1"/>
    <n v="14"/>
    <x v="0"/>
    <x v="0"/>
    <x v="0"/>
    <x v="1"/>
    <x v="0"/>
    <x v="1"/>
    <x v="0"/>
    <x v="0"/>
    <x v="0"/>
    <x v="0"/>
    <x v="0"/>
    <x v="1"/>
    <x v="1"/>
    <x v="0"/>
    <x v="0"/>
    <x v="0"/>
    <s v="na"/>
  </r>
  <r>
    <n v="112"/>
    <x v="0"/>
    <x v="87"/>
    <x v="94"/>
    <x v="0"/>
    <x v="88"/>
    <s v="New York, NY"/>
    <x v="4"/>
    <x v="3"/>
    <x v="13"/>
    <x v="0"/>
    <x v="10"/>
    <x v="2"/>
    <x v="70"/>
    <n v="0"/>
    <n v="0"/>
    <n v="89"/>
    <n v="153"/>
    <n v="121"/>
    <x v="4"/>
    <n v="9"/>
    <x v="0"/>
    <x v="1"/>
    <x v="0"/>
    <x v="1"/>
    <x v="0"/>
    <x v="1"/>
    <x v="1"/>
    <x v="1"/>
    <x v="1"/>
    <x v="1"/>
    <x v="0"/>
    <x v="1"/>
    <x v="1"/>
    <x v="0"/>
    <x v="0"/>
    <x v="0"/>
    <s v="na"/>
  </r>
  <r>
    <n v="113"/>
    <x v="0"/>
    <x v="88"/>
    <x v="95"/>
    <x v="15"/>
    <x v="89"/>
    <s v="Syracuse, NY"/>
    <x v="66"/>
    <x v="0"/>
    <x v="53"/>
    <x v="0"/>
    <x v="2"/>
    <x v="2"/>
    <x v="71"/>
    <n v="0"/>
    <n v="0"/>
    <n v="61"/>
    <n v="110"/>
    <n v="85.5"/>
    <x v="4"/>
    <n v="29"/>
    <x v="0"/>
    <x v="0"/>
    <x v="0"/>
    <x v="1"/>
    <x v="1"/>
    <x v="1"/>
    <x v="0"/>
    <x v="0"/>
    <x v="0"/>
    <x v="0"/>
    <x v="0"/>
    <x v="1"/>
    <x v="1"/>
    <x v="0"/>
    <x v="0"/>
    <x v="0"/>
    <s v="M"/>
  </r>
  <r>
    <n v="116"/>
    <x v="41"/>
    <x v="89"/>
    <x v="96"/>
    <x v="12"/>
    <x v="90"/>
    <s v="Houston, TX"/>
    <x v="4"/>
    <x v="2"/>
    <x v="29"/>
    <x v="5"/>
    <x v="32"/>
    <x v="17"/>
    <x v="72"/>
    <n v="0"/>
    <n v="0"/>
    <n v="65"/>
    <n v="110"/>
    <n v="87.5"/>
    <x v="5"/>
    <n v="6"/>
    <x v="0"/>
    <x v="0"/>
    <x v="0"/>
    <x v="1"/>
    <x v="1"/>
    <x v="1"/>
    <x v="0"/>
    <x v="0"/>
    <x v="0"/>
    <x v="1"/>
    <x v="0"/>
    <x v="1"/>
    <x v="1"/>
    <x v="0"/>
    <x v="0"/>
    <x v="0"/>
    <s v="na"/>
  </r>
  <r>
    <n v="117"/>
    <x v="16"/>
    <x v="90"/>
    <x v="97"/>
    <x v="13"/>
    <x v="91"/>
    <s v="Washington, DC"/>
    <x v="67"/>
    <x v="2"/>
    <x v="18"/>
    <x v="0"/>
    <x v="7"/>
    <x v="2"/>
    <x v="73"/>
    <n v="0"/>
    <n v="0"/>
    <n v="200"/>
    <n v="275"/>
    <n v="237.5"/>
    <x v="16"/>
    <n v="86"/>
    <x v="0"/>
    <x v="0"/>
    <x v="0"/>
    <x v="0"/>
    <x v="0"/>
    <x v="1"/>
    <x v="0"/>
    <x v="0"/>
    <x v="0"/>
    <x v="0"/>
    <x v="0"/>
    <x v="1"/>
    <x v="1"/>
    <x v="0"/>
    <x v="0"/>
    <x v="0"/>
    <s v="M"/>
  </r>
  <r>
    <n v="118"/>
    <x v="17"/>
    <x v="91"/>
    <x v="98"/>
    <x v="11"/>
    <x v="92"/>
    <s v="Charlotte, NC"/>
    <x v="68"/>
    <x v="2"/>
    <x v="22"/>
    <x v="0"/>
    <x v="19"/>
    <x v="6"/>
    <x v="74"/>
    <n v="0"/>
    <n v="0"/>
    <n v="68"/>
    <n v="123"/>
    <n v="95.5"/>
    <x v="25"/>
    <n v="24"/>
    <x v="0"/>
    <x v="1"/>
    <x v="0"/>
    <x v="1"/>
    <x v="1"/>
    <x v="1"/>
    <x v="0"/>
    <x v="0"/>
    <x v="0"/>
    <x v="0"/>
    <x v="0"/>
    <x v="0"/>
    <x v="1"/>
    <x v="0"/>
    <x v="0"/>
    <x v="0"/>
    <s v="M"/>
  </r>
  <r>
    <n v="119"/>
    <x v="16"/>
    <x v="92"/>
    <x v="99"/>
    <x v="5"/>
    <x v="93"/>
    <s v="Southfield, MI"/>
    <x v="21"/>
    <x v="1"/>
    <x v="54"/>
    <x v="3"/>
    <x v="33"/>
    <x v="14"/>
    <x v="75"/>
    <n v="0"/>
    <n v="0"/>
    <n v="80"/>
    <n v="129"/>
    <n v="104.5"/>
    <x v="15"/>
    <n v="27"/>
    <x v="0"/>
    <x v="1"/>
    <x v="1"/>
    <x v="0"/>
    <x v="1"/>
    <x v="1"/>
    <x v="0"/>
    <x v="0"/>
    <x v="0"/>
    <x v="0"/>
    <x v="0"/>
    <x v="1"/>
    <x v="0"/>
    <x v="0"/>
    <x v="0"/>
    <x v="0"/>
    <s v="M"/>
  </r>
  <r>
    <n v="120"/>
    <x v="42"/>
    <x v="58"/>
    <x v="100"/>
    <x v="15"/>
    <x v="94"/>
    <s v="Matawan, NJ"/>
    <x v="69"/>
    <x v="4"/>
    <x v="13"/>
    <x v="0"/>
    <x v="20"/>
    <x v="6"/>
    <x v="76"/>
    <n v="0"/>
    <n v="0"/>
    <n v="41"/>
    <n v="72"/>
    <n v="56.5"/>
    <x v="9"/>
    <n v="9"/>
    <x v="1"/>
    <x v="0"/>
    <x v="0"/>
    <x v="0"/>
    <x v="1"/>
    <x v="1"/>
    <x v="0"/>
    <x v="0"/>
    <x v="0"/>
    <x v="0"/>
    <x v="0"/>
    <x v="0"/>
    <x v="1"/>
    <x v="0"/>
    <x v="0"/>
    <x v="0"/>
    <s v="na"/>
  </r>
  <r>
    <n v="122"/>
    <x v="43"/>
    <x v="93"/>
    <x v="101"/>
    <x v="12"/>
    <x v="95"/>
    <s v="Phoenix, AZ"/>
    <x v="70"/>
    <x v="4"/>
    <x v="2"/>
    <x v="0"/>
    <x v="14"/>
    <x v="6"/>
    <x v="77"/>
    <n v="0"/>
    <n v="0"/>
    <n v="39"/>
    <n v="71"/>
    <n v="55"/>
    <x v="26"/>
    <n v="11"/>
    <x v="1"/>
    <x v="0"/>
    <x v="0"/>
    <x v="0"/>
    <x v="1"/>
    <x v="1"/>
    <x v="0"/>
    <x v="0"/>
    <x v="0"/>
    <x v="0"/>
    <x v="0"/>
    <x v="1"/>
    <x v="0"/>
    <x v="0"/>
    <x v="0"/>
    <x v="0"/>
    <s v="na"/>
  </r>
  <r>
    <n v="123"/>
    <x v="2"/>
    <x v="94"/>
    <x v="102"/>
    <x v="3"/>
    <x v="96"/>
    <s v="Omaha, NE"/>
    <x v="34"/>
    <x v="2"/>
    <x v="55"/>
    <x v="4"/>
    <x v="1"/>
    <x v="1"/>
    <x v="78"/>
    <n v="0"/>
    <n v="0"/>
    <n v="38"/>
    <n v="85"/>
    <n v="61.5"/>
    <x v="27"/>
    <n v="44"/>
    <x v="1"/>
    <x v="0"/>
    <x v="0"/>
    <x v="0"/>
    <x v="0"/>
    <x v="1"/>
    <x v="0"/>
    <x v="0"/>
    <x v="0"/>
    <x v="0"/>
    <x v="0"/>
    <x v="1"/>
    <x v="1"/>
    <x v="0"/>
    <x v="0"/>
    <x v="0"/>
    <s v="P"/>
  </r>
  <r>
    <n v="124"/>
    <x v="0"/>
    <x v="95"/>
    <x v="103"/>
    <x v="22"/>
    <x v="97"/>
    <s v="San Francisco, CA"/>
    <x v="8"/>
    <x v="4"/>
    <x v="41"/>
    <x v="0"/>
    <x v="20"/>
    <x v="6"/>
    <x v="79"/>
    <n v="0"/>
    <n v="0"/>
    <n v="121"/>
    <n v="193"/>
    <n v="157"/>
    <x v="6"/>
    <n v="15"/>
    <x v="1"/>
    <x v="1"/>
    <x v="1"/>
    <x v="1"/>
    <x v="0"/>
    <x v="1"/>
    <x v="0"/>
    <x v="0"/>
    <x v="0"/>
    <x v="0"/>
    <x v="0"/>
    <x v="1"/>
    <x v="1"/>
    <x v="0"/>
    <x v="0"/>
    <x v="0"/>
    <s v="na"/>
  </r>
  <r>
    <n v="125"/>
    <x v="17"/>
    <x v="96"/>
    <x v="104"/>
    <x v="1"/>
    <x v="98"/>
    <s v="Lyndhurst, NJ"/>
    <x v="71"/>
    <x v="4"/>
    <x v="56"/>
    <x v="0"/>
    <x v="8"/>
    <x v="6"/>
    <x v="80"/>
    <n v="0"/>
    <n v="0"/>
    <n v="54"/>
    <n v="102"/>
    <n v="78"/>
    <x v="9"/>
    <n v="2"/>
    <x v="0"/>
    <x v="0"/>
    <x v="0"/>
    <x v="1"/>
    <x v="1"/>
    <x v="1"/>
    <x v="0"/>
    <x v="0"/>
    <x v="0"/>
    <x v="0"/>
    <x v="0"/>
    <x v="1"/>
    <x v="1"/>
    <x v="0"/>
    <x v="0"/>
    <x v="0"/>
    <s v="na"/>
  </r>
  <r>
    <n v="126"/>
    <x v="0"/>
    <x v="14"/>
    <x v="14"/>
    <x v="9"/>
    <x v="14"/>
    <s v="Cambridge, MA"/>
    <x v="11"/>
    <x v="1"/>
    <x v="14"/>
    <x v="3"/>
    <x v="12"/>
    <x v="8"/>
    <x v="81"/>
    <n v="0"/>
    <n v="0"/>
    <n v="83"/>
    <n v="144"/>
    <n v="113.5"/>
    <x v="8"/>
    <n v="240"/>
    <x v="0"/>
    <x v="1"/>
    <x v="0"/>
    <x v="1"/>
    <x v="1"/>
    <x v="1"/>
    <x v="0"/>
    <x v="0"/>
    <x v="0"/>
    <x v="1"/>
    <x v="0"/>
    <x v="1"/>
    <x v="1"/>
    <x v="0"/>
    <x v="0"/>
    <x v="0"/>
    <s v="M"/>
  </r>
  <r>
    <n v="127"/>
    <x v="0"/>
    <x v="9"/>
    <x v="9"/>
    <x v="6"/>
    <x v="9"/>
    <s v="New York, NY"/>
    <x v="4"/>
    <x v="3"/>
    <x v="9"/>
    <x v="0"/>
    <x v="8"/>
    <x v="6"/>
    <x v="82"/>
    <n v="0"/>
    <n v="0"/>
    <n v="120"/>
    <n v="160"/>
    <n v="140"/>
    <x v="4"/>
    <n v="12"/>
    <x v="0"/>
    <x v="1"/>
    <x v="0"/>
    <x v="1"/>
    <x v="0"/>
    <x v="1"/>
    <x v="0"/>
    <x v="0"/>
    <x v="0"/>
    <x v="0"/>
    <x v="0"/>
    <x v="1"/>
    <x v="1"/>
    <x v="0"/>
    <x v="0"/>
    <x v="0"/>
    <s v="na"/>
  </r>
  <r>
    <n v="128"/>
    <x v="0"/>
    <x v="97"/>
    <x v="105"/>
    <x v="8"/>
    <x v="99"/>
    <s v="San Francisco, CA"/>
    <x v="8"/>
    <x v="3"/>
    <x v="29"/>
    <x v="0"/>
    <x v="14"/>
    <x v="6"/>
    <x v="83"/>
    <n v="0"/>
    <n v="0"/>
    <n v="102"/>
    <n v="163"/>
    <n v="132.5"/>
    <x v="6"/>
    <n v="6"/>
    <x v="1"/>
    <x v="1"/>
    <x v="0"/>
    <x v="0"/>
    <x v="0"/>
    <x v="1"/>
    <x v="0"/>
    <x v="0"/>
    <x v="0"/>
    <x v="1"/>
    <x v="0"/>
    <x v="1"/>
    <x v="1"/>
    <x v="0"/>
    <x v="0"/>
    <x v="0"/>
    <s v="M"/>
  </r>
  <r>
    <n v="129"/>
    <x v="17"/>
    <x v="98"/>
    <x v="106"/>
    <x v="14"/>
    <x v="100"/>
    <s v="San Francisco, CA"/>
    <x v="72"/>
    <x v="5"/>
    <x v="57"/>
    <x v="3"/>
    <x v="20"/>
    <x v="6"/>
    <x v="84"/>
    <n v="0"/>
    <n v="0"/>
    <n v="76"/>
    <n v="140"/>
    <n v="108"/>
    <x v="6"/>
    <n v="39"/>
    <x v="0"/>
    <x v="1"/>
    <x v="0"/>
    <x v="1"/>
    <x v="1"/>
    <x v="1"/>
    <x v="0"/>
    <x v="0"/>
    <x v="0"/>
    <x v="0"/>
    <x v="1"/>
    <x v="1"/>
    <x v="1"/>
    <x v="0"/>
    <x v="0"/>
    <x v="0"/>
    <s v="M"/>
  </r>
  <r>
    <n v="130"/>
    <x v="44"/>
    <x v="99"/>
    <x v="107"/>
    <x v="6"/>
    <x v="101"/>
    <s v="Atlanta, IN"/>
    <x v="73"/>
    <x v="0"/>
    <x v="58"/>
    <x v="0"/>
    <x v="34"/>
    <x v="18"/>
    <x v="85"/>
    <n v="0"/>
    <n v="0"/>
    <n v="60"/>
    <n v="101"/>
    <n v="80.5"/>
    <x v="22"/>
    <n v="84"/>
    <x v="1"/>
    <x v="0"/>
    <x v="0"/>
    <x v="1"/>
    <x v="0"/>
    <x v="1"/>
    <x v="0"/>
    <x v="0"/>
    <x v="0"/>
    <x v="0"/>
    <x v="0"/>
    <x v="1"/>
    <x v="1"/>
    <x v="0"/>
    <x v="0"/>
    <x v="0"/>
    <s v="na"/>
  </r>
  <r>
    <n v="131"/>
    <x v="0"/>
    <x v="100"/>
    <x v="108"/>
    <x v="19"/>
    <x v="102"/>
    <s v="Rockville, MD"/>
    <x v="74"/>
    <x v="4"/>
    <x v="5"/>
    <x v="0"/>
    <x v="1"/>
    <x v="1"/>
    <x v="86"/>
    <n v="0"/>
    <n v="0"/>
    <n v="82"/>
    <n v="133"/>
    <n v="107.5"/>
    <x v="1"/>
    <n v="21"/>
    <x v="0"/>
    <x v="0"/>
    <x v="0"/>
    <x v="1"/>
    <x v="0"/>
    <x v="1"/>
    <x v="0"/>
    <x v="0"/>
    <x v="0"/>
    <x v="0"/>
    <x v="0"/>
    <x v="1"/>
    <x v="1"/>
    <x v="0"/>
    <x v="0"/>
    <x v="0"/>
    <s v="M"/>
  </r>
  <r>
    <n v="132"/>
    <x v="17"/>
    <x v="101"/>
    <x v="109"/>
    <x v="15"/>
    <x v="103"/>
    <s v="Minneapolis, MN"/>
    <x v="75"/>
    <x v="3"/>
    <x v="23"/>
    <x v="0"/>
    <x v="7"/>
    <x v="2"/>
    <x v="87"/>
    <n v="0"/>
    <n v="0"/>
    <n v="65"/>
    <n v="125"/>
    <n v="95"/>
    <x v="28"/>
    <n v="25"/>
    <x v="1"/>
    <x v="1"/>
    <x v="1"/>
    <x v="1"/>
    <x v="1"/>
    <x v="1"/>
    <x v="0"/>
    <x v="0"/>
    <x v="0"/>
    <x v="0"/>
    <x v="1"/>
    <x v="1"/>
    <x v="1"/>
    <x v="1"/>
    <x v="0"/>
    <x v="0"/>
    <s v="na"/>
  </r>
  <r>
    <n v="136"/>
    <x v="45"/>
    <x v="102"/>
    <x v="110"/>
    <x v="23"/>
    <x v="104"/>
    <s v="Los Angeles, CA"/>
    <x v="76"/>
    <x v="2"/>
    <x v="22"/>
    <x v="6"/>
    <x v="1"/>
    <x v="1"/>
    <x v="88"/>
    <n v="0"/>
    <n v="0"/>
    <n v="91"/>
    <n v="148"/>
    <n v="119.5"/>
    <x v="6"/>
    <n v="24"/>
    <x v="0"/>
    <x v="1"/>
    <x v="0"/>
    <x v="1"/>
    <x v="1"/>
    <x v="0"/>
    <x v="0"/>
    <x v="0"/>
    <x v="0"/>
    <x v="0"/>
    <x v="0"/>
    <x v="0"/>
    <x v="1"/>
    <x v="0"/>
    <x v="0"/>
    <x v="0"/>
    <s v="M"/>
  </r>
  <r>
    <n v="137"/>
    <x v="46"/>
    <x v="103"/>
    <x v="111"/>
    <x v="8"/>
    <x v="105"/>
    <s v="Charlotte, NC"/>
    <x v="77"/>
    <x v="2"/>
    <x v="5"/>
    <x v="0"/>
    <x v="4"/>
    <x v="2"/>
    <x v="89"/>
    <n v="0"/>
    <n v="0"/>
    <n v="95"/>
    <n v="173"/>
    <n v="134"/>
    <x v="25"/>
    <n v="21"/>
    <x v="1"/>
    <x v="1"/>
    <x v="1"/>
    <x v="1"/>
    <x v="1"/>
    <x v="1"/>
    <x v="0"/>
    <x v="0"/>
    <x v="0"/>
    <x v="0"/>
    <x v="0"/>
    <x v="1"/>
    <x v="1"/>
    <x v="0"/>
    <x v="0"/>
    <x v="0"/>
    <s v="na"/>
  </r>
  <r>
    <n v="138"/>
    <x v="0"/>
    <x v="104"/>
    <x v="112"/>
    <x v="18"/>
    <x v="106"/>
    <s v="Cambridge, MA"/>
    <x v="13"/>
    <x v="4"/>
    <x v="33"/>
    <x v="0"/>
    <x v="14"/>
    <x v="6"/>
    <x v="90"/>
    <n v="0"/>
    <n v="0"/>
    <n v="77"/>
    <n v="124"/>
    <n v="100.5"/>
    <x v="8"/>
    <n v="22"/>
    <x v="0"/>
    <x v="0"/>
    <x v="0"/>
    <x v="0"/>
    <x v="1"/>
    <x v="1"/>
    <x v="0"/>
    <x v="0"/>
    <x v="1"/>
    <x v="0"/>
    <x v="0"/>
    <x v="0"/>
    <x v="0"/>
    <x v="0"/>
    <x v="0"/>
    <x v="0"/>
    <s v="na"/>
  </r>
  <r>
    <n v="139"/>
    <x v="0"/>
    <x v="105"/>
    <x v="113"/>
    <x v="7"/>
    <x v="107"/>
    <s v="Cincinnati, OH"/>
    <x v="44"/>
    <x v="2"/>
    <x v="59"/>
    <x v="3"/>
    <x v="35"/>
    <x v="9"/>
    <x v="91"/>
    <n v="0"/>
    <n v="0"/>
    <n v="80"/>
    <n v="135"/>
    <n v="107.5"/>
    <x v="17"/>
    <n v="143"/>
    <x v="0"/>
    <x v="0"/>
    <x v="0"/>
    <x v="1"/>
    <x v="1"/>
    <x v="1"/>
    <x v="0"/>
    <x v="0"/>
    <x v="0"/>
    <x v="0"/>
    <x v="0"/>
    <x v="0"/>
    <x v="1"/>
    <x v="0"/>
    <x v="0"/>
    <x v="0"/>
    <s v="M"/>
  </r>
  <r>
    <n v="140"/>
    <x v="17"/>
    <x v="106"/>
    <x v="114"/>
    <x v="14"/>
    <x v="108"/>
    <s v="Washington, DC"/>
    <x v="67"/>
    <x v="3"/>
    <x v="29"/>
    <x v="0"/>
    <x v="8"/>
    <x v="6"/>
    <x v="92"/>
    <n v="0"/>
    <n v="0"/>
    <n v="85"/>
    <n v="159"/>
    <n v="122"/>
    <x v="16"/>
    <n v="6"/>
    <x v="0"/>
    <x v="1"/>
    <x v="1"/>
    <x v="1"/>
    <x v="1"/>
    <x v="1"/>
    <x v="0"/>
    <x v="0"/>
    <x v="0"/>
    <x v="0"/>
    <x v="0"/>
    <x v="1"/>
    <x v="1"/>
    <x v="0"/>
    <x v="0"/>
    <x v="0"/>
    <s v="na"/>
  </r>
  <r>
    <n v="141"/>
    <x v="17"/>
    <x v="107"/>
    <x v="115"/>
    <x v="12"/>
    <x v="40"/>
    <s v="Chicago, IL"/>
    <x v="25"/>
    <x v="2"/>
    <x v="30"/>
    <x v="3"/>
    <x v="5"/>
    <x v="4"/>
    <x v="2"/>
    <n v="0"/>
    <n v="0"/>
    <n v="80"/>
    <n v="105"/>
    <n v="92.5"/>
    <x v="11"/>
    <n v="28"/>
    <x v="0"/>
    <x v="1"/>
    <x v="0"/>
    <x v="0"/>
    <x v="1"/>
    <x v="1"/>
    <x v="0"/>
    <x v="0"/>
    <x v="0"/>
    <x v="0"/>
    <x v="1"/>
    <x v="1"/>
    <x v="1"/>
    <x v="0"/>
    <x v="1"/>
    <x v="0"/>
    <s v="na"/>
  </r>
  <r>
    <n v="142"/>
    <x v="4"/>
    <x v="108"/>
    <x v="116"/>
    <x v="24"/>
    <x v="109"/>
    <s v="Baltimore, MD"/>
    <x v="1"/>
    <x v="0"/>
    <x v="32"/>
    <x v="0"/>
    <x v="10"/>
    <x v="2"/>
    <x v="3"/>
    <n v="0"/>
    <n v="0"/>
    <n v="43"/>
    <n v="81"/>
    <n v="62"/>
    <x v="1"/>
    <n v="35"/>
    <x v="1"/>
    <x v="0"/>
    <x v="0"/>
    <x v="0"/>
    <x v="1"/>
    <x v="1"/>
    <x v="0"/>
    <x v="0"/>
    <x v="0"/>
    <x v="0"/>
    <x v="0"/>
    <x v="1"/>
    <x v="1"/>
    <x v="0"/>
    <x v="0"/>
    <x v="0"/>
    <s v="na"/>
  </r>
  <r>
    <n v="143"/>
    <x v="47"/>
    <x v="109"/>
    <x v="117"/>
    <x v="14"/>
    <x v="110"/>
    <s v="Alabaster, AL"/>
    <x v="78"/>
    <x v="3"/>
    <x v="5"/>
    <x v="1"/>
    <x v="36"/>
    <x v="2"/>
    <x v="4"/>
    <n v="0"/>
    <n v="0"/>
    <n v="29"/>
    <n v="50"/>
    <n v="39.5"/>
    <x v="18"/>
    <n v="21"/>
    <x v="1"/>
    <x v="0"/>
    <x v="0"/>
    <x v="1"/>
    <x v="0"/>
    <x v="1"/>
    <x v="0"/>
    <x v="0"/>
    <x v="0"/>
    <x v="0"/>
    <x v="0"/>
    <x v="1"/>
    <x v="1"/>
    <x v="0"/>
    <x v="0"/>
    <x v="0"/>
    <s v="na"/>
  </r>
  <r>
    <n v="145"/>
    <x v="0"/>
    <x v="100"/>
    <x v="118"/>
    <x v="10"/>
    <x v="111"/>
    <s v="Santa Fe Springs, Los Angeles, CA"/>
    <x v="79"/>
    <x v="2"/>
    <x v="60"/>
    <x v="0"/>
    <x v="23"/>
    <x v="14"/>
    <x v="93"/>
    <n v="0"/>
    <n v="0"/>
    <n v="82"/>
    <n v="133"/>
    <n v="107.5"/>
    <x v="6"/>
    <n v="55"/>
    <x v="1"/>
    <x v="0"/>
    <x v="0"/>
    <x v="0"/>
    <x v="0"/>
    <x v="1"/>
    <x v="0"/>
    <x v="0"/>
    <x v="0"/>
    <x v="0"/>
    <x v="0"/>
    <x v="0"/>
    <x v="1"/>
    <x v="0"/>
    <x v="0"/>
    <x v="1"/>
    <s v="M"/>
  </r>
  <r>
    <n v="146"/>
    <x v="48"/>
    <x v="110"/>
    <x v="119"/>
    <x v="0"/>
    <x v="112"/>
    <s v="Kansas City, MO"/>
    <x v="80"/>
    <x v="0"/>
    <x v="47"/>
    <x v="0"/>
    <x v="27"/>
    <x v="2"/>
    <x v="94"/>
    <n v="0"/>
    <n v="0"/>
    <n v="26"/>
    <n v="55"/>
    <n v="40.5"/>
    <x v="19"/>
    <n v="4"/>
    <x v="0"/>
    <x v="0"/>
    <x v="1"/>
    <x v="0"/>
    <x v="1"/>
    <x v="1"/>
    <x v="0"/>
    <x v="0"/>
    <x v="0"/>
    <x v="0"/>
    <x v="0"/>
    <x v="0"/>
    <x v="1"/>
    <x v="0"/>
    <x v="0"/>
    <x v="0"/>
    <s v="na"/>
  </r>
  <r>
    <n v="147"/>
    <x v="49"/>
    <x v="111"/>
    <x v="120"/>
    <x v="9"/>
    <x v="42"/>
    <s v="Ashburn, VA"/>
    <x v="33"/>
    <x v="1"/>
    <x v="31"/>
    <x v="3"/>
    <x v="19"/>
    <x v="6"/>
    <x v="95"/>
    <n v="0"/>
    <n v="0"/>
    <n v="61"/>
    <n v="118"/>
    <n v="89.5"/>
    <x v="7"/>
    <n v="63"/>
    <x v="0"/>
    <x v="1"/>
    <x v="0"/>
    <x v="1"/>
    <x v="1"/>
    <x v="1"/>
    <x v="0"/>
    <x v="0"/>
    <x v="0"/>
    <x v="0"/>
    <x v="1"/>
    <x v="0"/>
    <x v="1"/>
    <x v="0"/>
    <x v="0"/>
    <x v="0"/>
    <s v="M"/>
  </r>
  <r>
    <n v="148"/>
    <x v="0"/>
    <x v="112"/>
    <x v="121"/>
    <x v="18"/>
    <x v="113"/>
    <s v="Chicago, IL"/>
    <x v="25"/>
    <x v="4"/>
    <x v="6"/>
    <x v="0"/>
    <x v="7"/>
    <x v="2"/>
    <x v="96"/>
    <n v="0"/>
    <n v="0"/>
    <n v="60"/>
    <n v="102"/>
    <n v="81"/>
    <x v="11"/>
    <n v="13"/>
    <x v="0"/>
    <x v="0"/>
    <x v="1"/>
    <x v="0"/>
    <x v="1"/>
    <x v="1"/>
    <x v="0"/>
    <x v="0"/>
    <x v="0"/>
    <x v="0"/>
    <x v="1"/>
    <x v="0"/>
    <x v="1"/>
    <x v="0"/>
    <x v="0"/>
    <x v="0"/>
    <s v="na"/>
  </r>
  <r>
    <n v="150"/>
    <x v="16"/>
    <x v="113"/>
    <x v="122"/>
    <x v="14"/>
    <x v="24"/>
    <s v="Herndon, VA"/>
    <x v="18"/>
    <x v="0"/>
    <x v="13"/>
    <x v="0"/>
    <x v="14"/>
    <x v="6"/>
    <x v="97"/>
    <n v="0"/>
    <n v="0"/>
    <n v="112"/>
    <n v="182"/>
    <n v="147"/>
    <x v="7"/>
    <n v="9"/>
    <x v="0"/>
    <x v="0"/>
    <x v="1"/>
    <x v="1"/>
    <x v="0"/>
    <x v="1"/>
    <x v="1"/>
    <x v="0"/>
    <x v="0"/>
    <x v="1"/>
    <x v="0"/>
    <x v="1"/>
    <x v="1"/>
    <x v="0"/>
    <x v="0"/>
    <x v="0"/>
    <s v="na"/>
  </r>
  <r>
    <n v="152"/>
    <x v="0"/>
    <x v="11"/>
    <x v="123"/>
    <x v="8"/>
    <x v="114"/>
    <s v="Fort Worth, TX"/>
    <x v="81"/>
    <x v="2"/>
    <x v="31"/>
    <x v="0"/>
    <x v="37"/>
    <x v="5"/>
    <x v="98"/>
    <n v="0"/>
    <n v="0"/>
    <n v="64"/>
    <n v="106"/>
    <n v="85"/>
    <x v="5"/>
    <n v="63"/>
    <x v="0"/>
    <x v="0"/>
    <x v="0"/>
    <x v="0"/>
    <x v="1"/>
    <x v="0"/>
    <x v="0"/>
    <x v="0"/>
    <x v="0"/>
    <x v="0"/>
    <x v="0"/>
    <x v="0"/>
    <x v="0"/>
    <x v="0"/>
    <x v="0"/>
    <x v="0"/>
    <s v="na"/>
  </r>
  <r>
    <n v="153"/>
    <x v="50"/>
    <x v="114"/>
    <x v="124"/>
    <x v="3"/>
    <x v="115"/>
    <s v="Valencia, CA"/>
    <x v="82"/>
    <x v="2"/>
    <x v="61"/>
    <x v="0"/>
    <x v="22"/>
    <x v="14"/>
    <x v="99"/>
    <n v="0"/>
    <n v="0"/>
    <n v="51"/>
    <n v="112"/>
    <n v="81.5"/>
    <x v="6"/>
    <n v="50"/>
    <x v="1"/>
    <x v="0"/>
    <x v="0"/>
    <x v="0"/>
    <x v="0"/>
    <x v="1"/>
    <x v="0"/>
    <x v="0"/>
    <x v="0"/>
    <x v="0"/>
    <x v="0"/>
    <x v="1"/>
    <x v="1"/>
    <x v="0"/>
    <x v="0"/>
    <x v="0"/>
    <s v="M"/>
  </r>
  <r>
    <n v="154"/>
    <x v="51"/>
    <x v="115"/>
    <x v="125"/>
    <x v="0"/>
    <x v="116"/>
    <s v="Novato, CA"/>
    <x v="72"/>
    <x v="2"/>
    <x v="22"/>
    <x v="3"/>
    <x v="12"/>
    <x v="8"/>
    <x v="100"/>
    <n v="0"/>
    <n v="0"/>
    <n v="113"/>
    <n v="223"/>
    <n v="168"/>
    <x v="6"/>
    <n v="24"/>
    <x v="1"/>
    <x v="0"/>
    <x v="0"/>
    <x v="0"/>
    <x v="0"/>
    <x v="1"/>
    <x v="0"/>
    <x v="0"/>
    <x v="0"/>
    <x v="0"/>
    <x v="0"/>
    <x v="1"/>
    <x v="1"/>
    <x v="0"/>
    <x v="0"/>
    <x v="0"/>
    <s v="P"/>
  </r>
  <r>
    <n v="156"/>
    <x v="52"/>
    <x v="116"/>
    <x v="126"/>
    <x v="12"/>
    <x v="117"/>
    <s v="Aurora, CO"/>
    <x v="83"/>
    <x v="6"/>
    <x v="52"/>
    <x v="0"/>
    <x v="0"/>
    <x v="0"/>
    <x v="101"/>
    <n v="0"/>
    <n v="0"/>
    <n v="72"/>
    <n v="129"/>
    <n v="100.5"/>
    <x v="10"/>
    <n v="14"/>
    <x v="0"/>
    <x v="1"/>
    <x v="1"/>
    <x v="0"/>
    <x v="1"/>
    <x v="1"/>
    <x v="0"/>
    <x v="0"/>
    <x v="0"/>
    <x v="1"/>
    <x v="1"/>
    <x v="1"/>
    <x v="1"/>
    <x v="0"/>
    <x v="0"/>
    <x v="0"/>
    <s v="na"/>
  </r>
  <r>
    <n v="157"/>
    <x v="53"/>
    <x v="117"/>
    <x v="127"/>
    <x v="1"/>
    <x v="118"/>
    <s v="New York, NY"/>
    <x v="84"/>
    <x v="2"/>
    <x v="62"/>
    <x v="0"/>
    <x v="7"/>
    <x v="2"/>
    <x v="102"/>
    <n v="0"/>
    <n v="0"/>
    <n v="71"/>
    <n v="123"/>
    <n v="97"/>
    <x v="4"/>
    <n v="78"/>
    <x v="0"/>
    <x v="1"/>
    <x v="0"/>
    <x v="0"/>
    <x v="1"/>
    <x v="1"/>
    <x v="0"/>
    <x v="0"/>
    <x v="0"/>
    <x v="0"/>
    <x v="1"/>
    <x v="0"/>
    <x v="1"/>
    <x v="0"/>
    <x v="1"/>
    <x v="0"/>
    <s v="M"/>
  </r>
  <r>
    <n v="158"/>
    <x v="0"/>
    <x v="11"/>
    <x v="11"/>
    <x v="4"/>
    <x v="11"/>
    <s v="Chantilly, VA"/>
    <x v="9"/>
    <x v="5"/>
    <x v="11"/>
    <x v="3"/>
    <x v="10"/>
    <x v="2"/>
    <x v="103"/>
    <n v="0"/>
    <n v="0"/>
    <n v="64"/>
    <n v="106"/>
    <n v="85"/>
    <x v="7"/>
    <n v="53"/>
    <x v="1"/>
    <x v="0"/>
    <x v="0"/>
    <x v="1"/>
    <x v="1"/>
    <x v="1"/>
    <x v="0"/>
    <x v="0"/>
    <x v="0"/>
    <x v="0"/>
    <x v="1"/>
    <x v="1"/>
    <x v="1"/>
    <x v="0"/>
    <x v="0"/>
    <x v="0"/>
    <s v="na"/>
  </r>
  <r>
    <n v="159"/>
    <x v="7"/>
    <x v="17"/>
    <x v="17"/>
    <x v="12"/>
    <x v="17"/>
    <s v="Mountain View, CA"/>
    <x v="14"/>
    <x v="4"/>
    <x v="10"/>
    <x v="0"/>
    <x v="14"/>
    <x v="6"/>
    <x v="104"/>
    <n v="0"/>
    <n v="0"/>
    <n v="118"/>
    <n v="189"/>
    <n v="153.5"/>
    <x v="6"/>
    <n v="10"/>
    <x v="0"/>
    <x v="1"/>
    <x v="1"/>
    <x v="0"/>
    <x v="0"/>
    <x v="1"/>
    <x v="0"/>
    <x v="0"/>
    <x v="0"/>
    <x v="0"/>
    <x v="1"/>
    <x v="1"/>
    <x v="1"/>
    <x v="0"/>
    <x v="0"/>
    <x v="0"/>
    <s v="M"/>
  </r>
  <r>
    <n v="161"/>
    <x v="17"/>
    <x v="118"/>
    <x v="128"/>
    <x v="16"/>
    <x v="119"/>
    <s v="Tampa, FL"/>
    <x v="53"/>
    <x v="3"/>
    <x v="47"/>
    <x v="0"/>
    <x v="19"/>
    <x v="6"/>
    <x v="105"/>
    <n v="0"/>
    <n v="1"/>
    <n v="120"/>
    <n v="145"/>
    <n v="132.5"/>
    <x v="2"/>
    <n v="4"/>
    <x v="1"/>
    <x v="0"/>
    <x v="0"/>
    <x v="1"/>
    <x v="0"/>
    <x v="1"/>
    <x v="0"/>
    <x v="0"/>
    <x v="0"/>
    <x v="0"/>
    <x v="0"/>
    <x v="1"/>
    <x v="1"/>
    <x v="0"/>
    <x v="0"/>
    <x v="0"/>
    <s v="na"/>
  </r>
  <r>
    <n v="162"/>
    <x v="17"/>
    <x v="119"/>
    <x v="129"/>
    <x v="12"/>
    <x v="74"/>
    <s v="Chicago, IL"/>
    <x v="25"/>
    <x v="3"/>
    <x v="6"/>
    <x v="0"/>
    <x v="20"/>
    <x v="6"/>
    <x v="106"/>
    <n v="0"/>
    <n v="0"/>
    <n v="80"/>
    <n v="120"/>
    <n v="100"/>
    <x v="11"/>
    <n v="13"/>
    <x v="1"/>
    <x v="1"/>
    <x v="0"/>
    <x v="0"/>
    <x v="1"/>
    <x v="1"/>
    <x v="0"/>
    <x v="0"/>
    <x v="0"/>
    <x v="0"/>
    <x v="0"/>
    <x v="1"/>
    <x v="1"/>
    <x v="0"/>
    <x v="0"/>
    <x v="0"/>
    <s v="na"/>
  </r>
  <r>
    <n v="164"/>
    <x v="54"/>
    <x v="120"/>
    <x v="130"/>
    <x v="9"/>
    <x v="120"/>
    <s v="Denver, CO"/>
    <x v="15"/>
    <x v="4"/>
    <x v="10"/>
    <x v="0"/>
    <x v="38"/>
    <x v="19"/>
    <x v="107"/>
    <n v="0"/>
    <n v="0"/>
    <n v="80"/>
    <n v="130"/>
    <n v="105"/>
    <x v="10"/>
    <n v="10"/>
    <x v="0"/>
    <x v="0"/>
    <x v="0"/>
    <x v="1"/>
    <x v="1"/>
    <x v="1"/>
    <x v="0"/>
    <x v="0"/>
    <x v="0"/>
    <x v="0"/>
    <x v="0"/>
    <x v="1"/>
    <x v="1"/>
    <x v="0"/>
    <x v="0"/>
    <x v="0"/>
    <s v="M"/>
  </r>
  <r>
    <n v="166"/>
    <x v="55"/>
    <x v="121"/>
    <x v="131"/>
    <x v="13"/>
    <x v="121"/>
    <s v="Riverton, UT"/>
    <x v="85"/>
    <x v="1"/>
    <x v="28"/>
    <x v="6"/>
    <x v="39"/>
    <x v="20"/>
    <x v="108"/>
    <n v="0"/>
    <n v="0"/>
    <n v="59"/>
    <n v="115"/>
    <n v="87"/>
    <x v="29"/>
    <n v="-1"/>
    <x v="1"/>
    <x v="0"/>
    <x v="1"/>
    <x v="0"/>
    <x v="0"/>
    <x v="1"/>
    <x v="0"/>
    <x v="0"/>
    <x v="0"/>
    <x v="0"/>
    <x v="0"/>
    <x v="1"/>
    <x v="1"/>
    <x v="0"/>
    <x v="0"/>
    <x v="0"/>
    <s v="M"/>
  </r>
  <r>
    <n v="167"/>
    <x v="56"/>
    <x v="122"/>
    <x v="132"/>
    <x v="12"/>
    <x v="122"/>
    <s v="San Francisco, CA"/>
    <x v="8"/>
    <x v="3"/>
    <x v="17"/>
    <x v="0"/>
    <x v="5"/>
    <x v="4"/>
    <x v="109"/>
    <n v="0"/>
    <n v="0"/>
    <n v="71"/>
    <n v="136"/>
    <n v="103.5"/>
    <x v="6"/>
    <n v="8"/>
    <x v="1"/>
    <x v="0"/>
    <x v="0"/>
    <x v="0"/>
    <x v="1"/>
    <x v="1"/>
    <x v="0"/>
    <x v="0"/>
    <x v="0"/>
    <x v="0"/>
    <x v="0"/>
    <x v="1"/>
    <x v="1"/>
    <x v="0"/>
    <x v="0"/>
    <x v="0"/>
    <s v="na"/>
  </r>
  <r>
    <n v="168"/>
    <x v="57"/>
    <x v="123"/>
    <x v="133"/>
    <x v="25"/>
    <x v="123"/>
    <s v="Pittsburgh, PA"/>
    <x v="86"/>
    <x v="0"/>
    <x v="1"/>
    <x v="7"/>
    <x v="40"/>
    <x v="17"/>
    <x v="110"/>
    <n v="0"/>
    <n v="0"/>
    <n v="81"/>
    <n v="167"/>
    <n v="124"/>
    <x v="20"/>
    <n v="37"/>
    <x v="0"/>
    <x v="0"/>
    <x v="0"/>
    <x v="0"/>
    <x v="0"/>
    <x v="1"/>
    <x v="0"/>
    <x v="0"/>
    <x v="0"/>
    <x v="0"/>
    <x v="0"/>
    <x v="1"/>
    <x v="1"/>
    <x v="0"/>
    <x v="0"/>
    <x v="0"/>
    <s v="M"/>
  </r>
  <r>
    <n v="169"/>
    <x v="58"/>
    <x v="54"/>
    <x v="134"/>
    <x v="0"/>
    <x v="3"/>
    <s v="Richland, WA"/>
    <x v="3"/>
    <x v="2"/>
    <x v="3"/>
    <x v="2"/>
    <x v="3"/>
    <x v="3"/>
    <x v="111"/>
    <n v="0"/>
    <n v="0"/>
    <n v="49"/>
    <n v="85"/>
    <n v="67"/>
    <x v="3"/>
    <n v="56"/>
    <x v="0"/>
    <x v="0"/>
    <x v="0"/>
    <x v="1"/>
    <x v="0"/>
    <x v="1"/>
    <x v="0"/>
    <x v="0"/>
    <x v="0"/>
    <x v="0"/>
    <x v="0"/>
    <x v="1"/>
    <x v="1"/>
    <x v="0"/>
    <x v="0"/>
    <x v="0"/>
    <s v="P"/>
  </r>
  <r>
    <n v="170"/>
    <x v="17"/>
    <x v="74"/>
    <x v="135"/>
    <x v="11"/>
    <x v="124"/>
    <s v="Washington, DC"/>
    <x v="6"/>
    <x v="1"/>
    <x v="5"/>
    <x v="0"/>
    <x v="19"/>
    <x v="6"/>
    <x v="112"/>
    <n v="0"/>
    <n v="0"/>
    <n v="60"/>
    <n v="114"/>
    <n v="87"/>
    <x v="16"/>
    <n v="21"/>
    <x v="1"/>
    <x v="0"/>
    <x v="0"/>
    <x v="1"/>
    <x v="0"/>
    <x v="1"/>
    <x v="0"/>
    <x v="0"/>
    <x v="0"/>
    <x v="0"/>
    <x v="0"/>
    <x v="1"/>
    <x v="1"/>
    <x v="0"/>
    <x v="0"/>
    <x v="0"/>
    <s v="M"/>
  </r>
  <r>
    <n v="171"/>
    <x v="59"/>
    <x v="124"/>
    <x v="72"/>
    <x v="12"/>
    <x v="17"/>
    <s v="Chicago, IL"/>
    <x v="14"/>
    <x v="4"/>
    <x v="10"/>
    <x v="0"/>
    <x v="14"/>
    <x v="6"/>
    <x v="113"/>
    <n v="0"/>
    <n v="0"/>
    <n v="71"/>
    <n v="204"/>
    <n v="137.5"/>
    <x v="11"/>
    <n v="10"/>
    <x v="0"/>
    <x v="1"/>
    <x v="1"/>
    <x v="0"/>
    <x v="0"/>
    <x v="1"/>
    <x v="1"/>
    <x v="0"/>
    <x v="1"/>
    <x v="1"/>
    <x v="1"/>
    <x v="1"/>
    <x v="1"/>
    <x v="0"/>
    <x v="0"/>
    <x v="0"/>
    <s v="P"/>
  </r>
  <r>
    <n v="172"/>
    <x v="20"/>
    <x v="125"/>
    <x v="136"/>
    <x v="0"/>
    <x v="125"/>
    <s v="Cincinnati, OH"/>
    <x v="44"/>
    <x v="4"/>
    <x v="63"/>
    <x v="0"/>
    <x v="4"/>
    <x v="2"/>
    <x v="114"/>
    <n v="0"/>
    <n v="0"/>
    <n v="75"/>
    <n v="125"/>
    <n v="100"/>
    <x v="17"/>
    <n v="34"/>
    <x v="0"/>
    <x v="0"/>
    <x v="0"/>
    <x v="0"/>
    <x v="1"/>
    <x v="1"/>
    <x v="0"/>
    <x v="0"/>
    <x v="1"/>
    <x v="0"/>
    <x v="0"/>
    <x v="1"/>
    <x v="0"/>
    <x v="0"/>
    <x v="0"/>
    <x v="0"/>
    <s v="M"/>
  </r>
  <r>
    <n v="174"/>
    <x v="60"/>
    <x v="126"/>
    <x v="137"/>
    <x v="0"/>
    <x v="126"/>
    <s v="Chattanooga, TN"/>
    <x v="87"/>
    <x v="5"/>
    <x v="64"/>
    <x v="6"/>
    <x v="15"/>
    <x v="10"/>
    <x v="115"/>
    <n v="0"/>
    <n v="0"/>
    <n v="77"/>
    <n v="136"/>
    <n v="106.5"/>
    <x v="30"/>
    <n v="76"/>
    <x v="1"/>
    <x v="0"/>
    <x v="0"/>
    <x v="0"/>
    <x v="1"/>
    <x v="0"/>
    <x v="0"/>
    <x v="0"/>
    <x v="0"/>
    <x v="0"/>
    <x v="0"/>
    <x v="0"/>
    <x v="1"/>
    <x v="0"/>
    <x v="1"/>
    <x v="0"/>
    <s v="na"/>
  </r>
  <r>
    <n v="175"/>
    <x v="61"/>
    <x v="127"/>
    <x v="138"/>
    <x v="0"/>
    <x v="3"/>
    <s v="Richland, WA"/>
    <x v="3"/>
    <x v="2"/>
    <x v="3"/>
    <x v="2"/>
    <x v="3"/>
    <x v="3"/>
    <x v="116"/>
    <n v="0"/>
    <n v="0"/>
    <n v="74"/>
    <n v="123"/>
    <n v="98.5"/>
    <x v="3"/>
    <n v="56"/>
    <x v="1"/>
    <x v="0"/>
    <x v="0"/>
    <x v="1"/>
    <x v="0"/>
    <x v="1"/>
    <x v="0"/>
    <x v="0"/>
    <x v="0"/>
    <x v="0"/>
    <x v="0"/>
    <x v="1"/>
    <x v="1"/>
    <x v="0"/>
    <x v="0"/>
    <x v="0"/>
    <s v="P"/>
  </r>
  <r>
    <n v="177"/>
    <x v="43"/>
    <x v="128"/>
    <x v="139"/>
    <x v="2"/>
    <x v="2"/>
    <s v="Clearwater, FL"/>
    <x v="2"/>
    <x v="0"/>
    <x v="2"/>
    <x v="0"/>
    <x v="2"/>
    <x v="2"/>
    <x v="117"/>
    <n v="0"/>
    <n v="0"/>
    <n v="44"/>
    <n v="78"/>
    <n v="61"/>
    <x v="2"/>
    <n v="11"/>
    <x v="0"/>
    <x v="0"/>
    <x v="0"/>
    <x v="0"/>
    <x v="1"/>
    <x v="1"/>
    <x v="0"/>
    <x v="0"/>
    <x v="0"/>
    <x v="0"/>
    <x v="0"/>
    <x v="1"/>
    <x v="1"/>
    <x v="0"/>
    <x v="0"/>
    <x v="0"/>
    <s v="M"/>
  </r>
  <r>
    <n v="178"/>
    <x v="62"/>
    <x v="129"/>
    <x v="140"/>
    <x v="18"/>
    <x v="127"/>
    <s v="Indianapolis, IN"/>
    <x v="88"/>
    <x v="3"/>
    <x v="6"/>
    <x v="0"/>
    <x v="7"/>
    <x v="2"/>
    <x v="118"/>
    <n v="0"/>
    <n v="0"/>
    <n v="65"/>
    <n v="148"/>
    <n v="106.5"/>
    <x v="22"/>
    <n v="13"/>
    <x v="0"/>
    <x v="1"/>
    <x v="1"/>
    <x v="1"/>
    <x v="1"/>
    <x v="1"/>
    <x v="0"/>
    <x v="0"/>
    <x v="0"/>
    <x v="0"/>
    <x v="0"/>
    <x v="1"/>
    <x v="1"/>
    <x v="0"/>
    <x v="1"/>
    <x v="0"/>
    <s v="na"/>
  </r>
  <r>
    <n v="179"/>
    <x v="17"/>
    <x v="130"/>
    <x v="141"/>
    <x v="11"/>
    <x v="128"/>
    <s v="Cambridge, MA"/>
    <x v="13"/>
    <x v="3"/>
    <x v="7"/>
    <x v="0"/>
    <x v="8"/>
    <x v="6"/>
    <x v="119"/>
    <n v="0"/>
    <n v="0"/>
    <n v="59"/>
    <n v="110"/>
    <n v="84.5"/>
    <x v="8"/>
    <n v="16"/>
    <x v="0"/>
    <x v="1"/>
    <x v="0"/>
    <x v="1"/>
    <x v="1"/>
    <x v="1"/>
    <x v="0"/>
    <x v="0"/>
    <x v="0"/>
    <x v="0"/>
    <x v="0"/>
    <x v="1"/>
    <x v="1"/>
    <x v="0"/>
    <x v="0"/>
    <x v="0"/>
    <s v="na"/>
  </r>
  <r>
    <n v="180"/>
    <x v="63"/>
    <x v="131"/>
    <x v="142"/>
    <x v="1"/>
    <x v="129"/>
    <s v="Ewing, NJ"/>
    <x v="89"/>
    <x v="2"/>
    <x v="65"/>
    <x v="3"/>
    <x v="22"/>
    <x v="14"/>
    <x v="120"/>
    <n v="0"/>
    <n v="0"/>
    <n v="85"/>
    <n v="134"/>
    <n v="109.5"/>
    <x v="9"/>
    <n v="175"/>
    <x v="0"/>
    <x v="0"/>
    <x v="0"/>
    <x v="0"/>
    <x v="0"/>
    <x v="1"/>
    <x v="0"/>
    <x v="0"/>
    <x v="0"/>
    <x v="0"/>
    <x v="0"/>
    <x v="0"/>
    <x v="0"/>
    <x v="0"/>
    <x v="0"/>
    <x v="0"/>
    <s v="M"/>
  </r>
  <r>
    <n v="181"/>
    <x v="20"/>
    <x v="132"/>
    <x v="143"/>
    <x v="10"/>
    <x v="130"/>
    <s v="Boston, MA"/>
    <x v="90"/>
    <x v="5"/>
    <x v="66"/>
    <x v="0"/>
    <x v="15"/>
    <x v="10"/>
    <x v="121"/>
    <n v="0"/>
    <n v="0"/>
    <n v="124"/>
    <n v="204"/>
    <n v="164"/>
    <x v="8"/>
    <n v="170"/>
    <x v="0"/>
    <x v="1"/>
    <x v="1"/>
    <x v="1"/>
    <x v="1"/>
    <x v="1"/>
    <x v="0"/>
    <x v="0"/>
    <x v="1"/>
    <x v="0"/>
    <x v="1"/>
    <x v="1"/>
    <x v="1"/>
    <x v="0"/>
    <x v="0"/>
    <x v="0"/>
    <s v="P"/>
  </r>
  <r>
    <n v="182"/>
    <x v="64"/>
    <x v="133"/>
    <x v="144"/>
    <x v="11"/>
    <x v="131"/>
    <s v="South San Francisco, CA"/>
    <x v="91"/>
    <x v="1"/>
    <x v="67"/>
    <x v="5"/>
    <x v="12"/>
    <x v="8"/>
    <x v="122"/>
    <n v="0"/>
    <n v="0"/>
    <n v="131"/>
    <n v="207"/>
    <n v="169"/>
    <x v="6"/>
    <n v="45"/>
    <x v="0"/>
    <x v="1"/>
    <x v="0"/>
    <x v="0"/>
    <x v="1"/>
    <x v="1"/>
    <x v="0"/>
    <x v="0"/>
    <x v="0"/>
    <x v="0"/>
    <x v="1"/>
    <x v="1"/>
    <x v="1"/>
    <x v="0"/>
    <x v="0"/>
    <x v="0"/>
    <s v="P"/>
  </r>
  <r>
    <n v="183"/>
    <x v="16"/>
    <x v="134"/>
    <x v="145"/>
    <x v="0"/>
    <x v="30"/>
    <s v="Cupertino, CA"/>
    <x v="23"/>
    <x v="5"/>
    <x v="23"/>
    <x v="3"/>
    <x v="18"/>
    <x v="12"/>
    <x v="123"/>
    <n v="0"/>
    <n v="0"/>
    <n v="110"/>
    <n v="174"/>
    <n v="142"/>
    <x v="6"/>
    <n v="25"/>
    <x v="0"/>
    <x v="1"/>
    <x v="1"/>
    <x v="0"/>
    <x v="0"/>
    <x v="1"/>
    <x v="0"/>
    <x v="0"/>
    <x v="1"/>
    <x v="1"/>
    <x v="0"/>
    <x v="1"/>
    <x v="1"/>
    <x v="1"/>
    <x v="0"/>
    <x v="0"/>
    <s v="P"/>
  </r>
  <r>
    <n v="185"/>
    <x v="65"/>
    <x v="135"/>
    <x v="146"/>
    <x v="9"/>
    <x v="14"/>
    <s v="Boston, MA"/>
    <x v="11"/>
    <x v="1"/>
    <x v="14"/>
    <x v="3"/>
    <x v="12"/>
    <x v="8"/>
    <x v="124"/>
    <n v="0"/>
    <n v="0"/>
    <n v="52"/>
    <n v="101"/>
    <n v="76.5"/>
    <x v="8"/>
    <n v="240"/>
    <x v="1"/>
    <x v="0"/>
    <x v="0"/>
    <x v="0"/>
    <x v="0"/>
    <x v="1"/>
    <x v="0"/>
    <x v="0"/>
    <x v="0"/>
    <x v="0"/>
    <x v="0"/>
    <x v="1"/>
    <x v="1"/>
    <x v="0"/>
    <x v="0"/>
    <x v="0"/>
    <s v="P"/>
  </r>
  <r>
    <n v="187"/>
    <x v="66"/>
    <x v="136"/>
    <x v="147"/>
    <x v="0"/>
    <x v="132"/>
    <s v="Frederick, MD"/>
    <x v="92"/>
    <x v="0"/>
    <x v="68"/>
    <x v="0"/>
    <x v="15"/>
    <x v="10"/>
    <x v="125"/>
    <n v="0"/>
    <n v="0"/>
    <n v="81"/>
    <n v="133"/>
    <n v="107"/>
    <x v="1"/>
    <n v="40"/>
    <x v="0"/>
    <x v="0"/>
    <x v="0"/>
    <x v="0"/>
    <x v="1"/>
    <x v="1"/>
    <x v="0"/>
    <x v="0"/>
    <x v="0"/>
    <x v="0"/>
    <x v="0"/>
    <x v="0"/>
    <x v="1"/>
    <x v="0"/>
    <x v="0"/>
    <x v="0"/>
    <s v="M"/>
  </r>
  <r>
    <n v="188"/>
    <x v="67"/>
    <x v="137"/>
    <x v="148"/>
    <x v="7"/>
    <x v="133"/>
    <s v="San Jose, CA"/>
    <x v="19"/>
    <x v="1"/>
    <x v="69"/>
    <x v="3"/>
    <x v="20"/>
    <x v="6"/>
    <x v="126"/>
    <n v="0"/>
    <n v="0"/>
    <n v="132"/>
    <n v="211"/>
    <n v="171.5"/>
    <x v="6"/>
    <n v="51"/>
    <x v="0"/>
    <x v="0"/>
    <x v="1"/>
    <x v="1"/>
    <x v="1"/>
    <x v="1"/>
    <x v="0"/>
    <x v="0"/>
    <x v="0"/>
    <x v="0"/>
    <x v="1"/>
    <x v="1"/>
    <x v="1"/>
    <x v="0"/>
    <x v="0"/>
    <x v="0"/>
    <s v="M"/>
  </r>
  <r>
    <n v="190"/>
    <x v="9"/>
    <x v="21"/>
    <x v="21"/>
    <x v="11"/>
    <x v="21"/>
    <s v="Dallas, TX"/>
    <x v="14"/>
    <x v="4"/>
    <x v="17"/>
    <x v="0"/>
    <x v="16"/>
    <x v="10"/>
    <x v="127"/>
    <n v="0"/>
    <n v="0"/>
    <n v="73"/>
    <n v="119"/>
    <n v="96"/>
    <x v="5"/>
    <n v="8"/>
    <x v="1"/>
    <x v="0"/>
    <x v="0"/>
    <x v="0"/>
    <x v="0"/>
    <x v="1"/>
    <x v="0"/>
    <x v="0"/>
    <x v="0"/>
    <x v="0"/>
    <x v="0"/>
    <x v="1"/>
    <x v="1"/>
    <x v="0"/>
    <x v="0"/>
    <x v="0"/>
    <s v="P"/>
  </r>
  <r>
    <n v="191"/>
    <x v="8"/>
    <x v="18"/>
    <x v="18"/>
    <x v="13"/>
    <x v="18"/>
    <s v="San Francisco, CA"/>
    <x v="8"/>
    <x v="3"/>
    <x v="2"/>
    <x v="0"/>
    <x v="14"/>
    <x v="6"/>
    <x v="128"/>
    <n v="0"/>
    <n v="0"/>
    <n v="110"/>
    <n v="175"/>
    <n v="142.5"/>
    <x v="6"/>
    <n v="11"/>
    <x v="1"/>
    <x v="0"/>
    <x v="0"/>
    <x v="1"/>
    <x v="1"/>
    <x v="1"/>
    <x v="0"/>
    <x v="0"/>
    <x v="0"/>
    <x v="0"/>
    <x v="0"/>
    <x v="1"/>
    <x v="1"/>
    <x v="0"/>
    <x v="0"/>
    <x v="0"/>
    <s v="na"/>
  </r>
  <r>
    <n v="192"/>
    <x v="68"/>
    <x v="138"/>
    <x v="149"/>
    <x v="13"/>
    <x v="121"/>
    <s v="Riverton, UT"/>
    <x v="85"/>
    <x v="1"/>
    <x v="28"/>
    <x v="6"/>
    <x v="39"/>
    <x v="20"/>
    <x v="129"/>
    <n v="0"/>
    <n v="0"/>
    <n v="74"/>
    <n v="140"/>
    <n v="107"/>
    <x v="29"/>
    <n v="-1"/>
    <x v="1"/>
    <x v="0"/>
    <x v="0"/>
    <x v="0"/>
    <x v="0"/>
    <x v="1"/>
    <x v="0"/>
    <x v="0"/>
    <x v="0"/>
    <x v="0"/>
    <x v="0"/>
    <x v="1"/>
    <x v="1"/>
    <x v="0"/>
    <x v="0"/>
    <x v="0"/>
    <s v="M"/>
  </r>
  <r>
    <n v="193"/>
    <x v="69"/>
    <x v="139"/>
    <x v="150"/>
    <x v="7"/>
    <x v="134"/>
    <s v="Marlborough, MA"/>
    <x v="93"/>
    <x v="2"/>
    <x v="2"/>
    <x v="0"/>
    <x v="12"/>
    <x v="8"/>
    <x v="130"/>
    <n v="0"/>
    <n v="0"/>
    <n v="100"/>
    <n v="190"/>
    <n v="145"/>
    <x v="8"/>
    <n v="11"/>
    <x v="0"/>
    <x v="0"/>
    <x v="0"/>
    <x v="0"/>
    <x v="0"/>
    <x v="1"/>
    <x v="0"/>
    <x v="0"/>
    <x v="0"/>
    <x v="0"/>
    <x v="0"/>
    <x v="1"/>
    <x v="1"/>
    <x v="0"/>
    <x v="0"/>
    <x v="0"/>
    <s v="P"/>
  </r>
  <r>
    <n v="194"/>
    <x v="43"/>
    <x v="140"/>
    <x v="151"/>
    <x v="3"/>
    <x v="135"/>
    <s v="Herndon, VA"/>
    <x v="9"/>
    <x v="4"/>
    <x v="30"/>
    <x v="6"/>
    <x v="40"/>
    <x v="17"/>
    <x v="131"/>
    <n v="0"/>
    <n v="0"/>
    <n v="43"/>
    <n v="80"/>
    <n v="61.5"/>
    <x v="7"/>
    <n v="28"/>
    <x v="0"/>
    <x v="0"/>
    <x v="0"/>
    <x v="0"/>
    <x v="1"/>
    <x v="1"/>
    <x v="0"/>
    <x v="0"/>
    <x v="0"/>
    <x v="0"/>
    <x v="0"/>
    <x v="0"/>
    <x v="0"/>
    <x v="0"/>
    <x v="0"/>
    <x v="0"/>
    <s v="M"/>
  </r>
  <r>
    <n v="197"/>
    <x v="70"/>
    <x v="141"/>
    <x v="152"/>
    <x v="10"/>
    <x v="136"/>
    <s v="West Reading, PA"/>
    <x v="94"/>
    <x v="5"/>
    <x v="47"/>
    <x v="6"/>
    <x v="1"/>
    <x v="1"/>
    <x v="132"/>
    <n v="1"/>
    <n v="0"/>
    <n v="35"/>
    <n v="49"/>
    <n v="42"/>
    <x v="20"/>
    <n v="4"/>
    <x v="1"/>
    <x v="0"/>
    <x v="0"/>
    <x v="1"/>
    <x v="0"/>
    <x v="1"/>
    <x v="0"/>
    <x v="0"/>
    <x v="0"/>
    <x v="0"/>
    <x v="0"/>
    <x v="1"/>
    <x v="1"/>
    <x v="0"/>
    <x v="0"/>
    <x v="0"/>
    <s v="na"/>
  </r>
  <r>
    <n v="198"/>
    <x v="71"/>
    <x v="142"/>
    <x v="153"/>
    <x v="20"/>
    <x v="137"/>
    <s v="Madison, WI"/>
    <x v="95"/>
    <x v="3"/>
    <x v="70"/>
    <x v="2"/>
    <x v="41"/>
    <x v="5"/>
    <x v="133"/>
    <n v="0"/>
    <n v="0"/>
    <n v="91"/>
    <n v="149"/>
    <n v="120"/>
    <x v="24"/>
    <n v="70"/>
    <x v="0"/>
    <x v="0"/>
    <x v="0"/>
    <x v="1"/>
    <x v="1"/>
    <x v="1"/>
    <x v="0"/>
    <x v="0"/>
    <x v="0"/>
    <x v="0"/>
    <x v="0"/>
    <x v="0"/>
    <x v="0"/>
    <x v="0"/>
    <x v="0"/>
    <x v="0"/>
    <s v="na"/>
  </r>
  <r>
    <n v="199"/>
    <x v="72"/>
    <x v="143"/>
    <x v="154"/>
    <x v="18"/>
    <x v="138"/>
    <s v="Cambridge, MA"/>
    <x v="13"/>
    <x v="4"/>
    <x v="17"/>
    <x v="3"/>
    <x v="12"/>
    <x v="8"/>
    <x v="134"/>
    <n v="0"/>
    <n v="0"/>
    <n v="42"/>
    <n v="82"/>
    <n v="62"/>
    <x v="8"/>
    <n v="8"/>
    <x v="1"/>
    <x v="0"/>
    <x v="0"/>
    <x v="1"/>
    <x v="0"/>
    <x v="1"/>
    <x v="0"/>
    <x v="0"/>
    <x v="0"/>
    <x v="0"/>
    <x v="0"/>
    <x v="1"/>
    <x v="1"/>
    <x v="0"/>
    <x v="0"/>
    <x v="0"/>
    <s v="P"/>
  </r>
  <r>
    <n v="200"/>
    <x v="16"/>
    <x v="144"/>
    <x v="155"/>
    <x v="14"/>
    <x v="100"/>
    <s v="San Francisco, CA"/>
    <x v="72"/>
    <x v="5"/>
    <x v="57"/>
    <x v="3"/>
    <x v="20"/>
    <x v="6"/>
    <x v="135"/>
    <n v="0"/>
    <n v="0"/>
    <n v="116"/>
    <n v="185"/>
    <n v="150.5"/>
    <x v="6"/>
    <n v="39"/>
    <x v="0"/>
    <x v="1"/>
    <x v="0"/>
    <x v="1"/>
    <x v="1"/>
    <x v="0"/>
    <x v="0"/>
    <x v="0"/>
    <x v="1"/>
    <x v="1"/>
    <x v="1"/>
    <x v="1"/>
    <x v="1"/>
    <x v="0"/>
    <x v="0"/>
    <x v="0"/>
    <s v="P"/>
  </r>
  <r>
    <n v="201"/>
    <x v="73"/>
    <x v="145"/>
    <x v="156"/>
    <x v="12"/>
    <x v="139"/>
    <s v="Dearborn, MI"/>
    <x v="21"/>
    <x v="4"/>
    <x v="71"/>
    <x v="0"/>
    <x v="4"/>
    <x v="2"/>
    <x v="136"/>
    <n v="0"/>
    <n v="0"/>
    <n v="59"/>
    <n v="116"/>
    <n v="87.5"/>
    <x v="15"/>
    <n v="54"/>
    <x v="1"/>
    <x v="0"/>
    <x v="0"/>
    <x v="0"/>
    <x v="1"/>
    <x v="1"/>
    <x v="0"/>
    <x v="0"/>
    <x v="0"/>
    <x v="0"/>
    <x v="0"/>
    <x v="0"/>
    <x v="1"/>
    <x v="0"/>
    <x v="0"/>
    <x v="0"/>
    <s v="na"/>
  </r>
  <r>
    <n v="202"/>
    <x v="17"/>
    <x v="146"/>
    <x v="157"/>
    <x v="13"/>
    <x v="140"/>
    <s v="Winter Park, FL"/>
    <x v="96"/>
    <x v="3"/>
    <x v="41"/>
    <x v="3"/>
    <x v="4"/>
    <x v="2"/>
    <x v="137"/>
    <n v="0"/>
    <n v="0"/>
    <n v="48"/>
    <n v="95"/>
    <n v="71.5"/>
    <x v="2"/>
    <n v="15"/>
    <x v="0"/>
    <x v="1"/>
    <x v="1"/>
    <x v="0"/>
    <x v="1"/>
    <x v="1"/>
    <x v="0"/>
    <x v="0"/>
    <x v="0"/>
    <x v="0"/>
    <x v="1"/>
    <x v="1"/>
    <x v="1"/>
    <x v="0"/>
    <x v="0"/>
    <x v="0"/>
    <s v="na"/>
  </r>
  <r>
    <n v="203"/>
    <x v="74"/>
    <x v="147"/>
    <x v="158"/>
    <x v="10"/>
    <x v="141"/>
    <s v="San Rafael, CA"/>
    <x v="72"/>
    <x v="3"/>
    <x v="41"/>
    <x v="5"/>
    <x v="11"/>
    <x v="7"/>
    <x v="138"/>
    <n v="0"/>
    <n v="0"/>
    <n v="31"/>
    <n v="72"/>
    <n v="51.5"/>
    <x v="6"/>
    <n v="15"/>
    <x v="1"/>
    <x v="0"/>
    <x v="0"/>
    <x v="0"/>
    <x v="0"/>
    <x v="1"/>
    <x v="0"/>
    <x v="0"/>
    <x v="0"/>
    <x v="0"/>
    <x v="0"/>
    <x v="1"/>
    <x v="1"/>
    <x v="0"/>
    <x v="0"/>
    <x v="1"/>
    <s v="na"/>
  </r>
  <r>
    <n v="204"/>
    <x v="75"/>
    <x v="148"/>
    <x v="159"/>
    <x v="9"/>
    <x v="14"/>
    <s v="San Diego, CA"/>
    <x v="11"/>
    <x v="1"/>
    <x v="14"/>
    <x v="3"/>
    <x v="12"/>
    <x v="8"/>
    <x v="139"/>
    <n v="0"/>
    <n v="0"/>
    <n v="105"/>
    <n v="198"/>
    <n v="151.5"/>
    <x v="6"/>
    <n v="240"/>
    <x v="1"/>
    <x v="0"/>
    <x v="0"/>
    <x v="0"/>
    <x v="0"/>
    <x v="1"/>
    <x v="0"/>
    <x v="0"/>
    <x v="0"/>
    <x v="0"/>
    <x v="0"/>
    <x v="1"/>
    <x v="1"/>
    <x v="0"/>
    <x v="0"/>
    <x v="0"/>
    <s v="M"/>
  </r>
  <r>
    <n v="205"/>
    <x v="43"/>
    <x v="73"/>
    <x v="160"/>
    <x v="19"/>
    <x v="142"/>
    <s v="Hamilton, NJ"/>
    <x v="97"/>
    <x v="4"/>
    <x v="8"/>
    <x v="0"/>
    <x v="19"/>
    <x v="6"/>
    <x v="140"/>
    <n v="0"/>
    <n v="0"/>
    <n v="55"/>
    <n v="100"/>
    <n v="77.5"/>
    <x v="9"/>
    <n v="7"/>
    <x v="0"/>
    <x v="0"/>
    <x v="0"/>
    <x v="0"/>
    <x v="1"/>
    <x v="1"/>
    <x v="0"/>
    <x v="0"/>
    <x v="0"/>
    <x v="0"/>
    <x v="0"/>
    <x v="0"/>
    <x v="1"/>
    <x v="0"/>
    <x v="0"/>
    <x v="0"/>
    <s v="na"/>
  </r>
  <r>
    <n v="206"/>
    <x v="76"/>
    <x v="149"/>
    <x v="161"/>
    <x v="9"/>
    <x v="14"/>
    <s v="Boston, MA"/>
    <x v="11"/>
    <x v="1"/>
    <x v="14"/>
    <x v="3"/>
    <x v="12"/>
    <x v="8"/>
    <x v="141"/>
    <n v="0"/>
    <n v="0"/>
    <n v="98"/>
    <n v="182"/>
    <n v="140"/>
    <x v="8"/>
    <n v="240"/>
    <x v="1"/>
    <x v="0"/>
    <x v="0"/>
    <x v="0"/>
    <x v="0"/>
    <x v="1"/>
    <x v="0"/>
    <x v="0"/>
    <x v="0"/>
    <x v="0"/>
    <x v="0"/>
    <x v="1"/>
    <x v="1"/>
    <x v="0"/>
    <x v="0"/>
    <x v="0"/>
    <s v="M"/>
  </r>
  <r>
    <n v="207"/>
    <x v="16"/>
    <x v="150"/>
    <x v="162"/>
    <x v="5"/>
    <x v="143"/>
    <s v="Woodbridge, NJ"/>
    <x v="38"/>
    <x v="2"/>
    <x v="57"/>
    <x v="0"/>
    <x v="15"/>
    <x v="10"/>
    <x v="142"/>
    <n v="0"/>
    <n v="0"/>
    <n v="73"/>
    <n v="124"/>
    <n v="98.5"/>
    <x v="9"/>
    <n v="39"/>
    <x v="1"/>
    <x v="0"/>
    <x v="0"/>
    <x v="0"/>
    <x v="1"/>
    <x v="0"/>
    <x v="0"/>
    <x v="0"/>
    <x v="0"/>
    <x v="0"/>
    <x v="0"/>
    <x v="1"/>
    <x v="1"/>
    <x v="0"/>
    <x v="0"/>
    <x v="0"/>
    <s v="M"/>
  </r>
  <r>
    <n v="208"/>
    <x v="77"/>
    <x v="151"/>
    <x v="163"/>
    <x v="26"/>
    <x v="144"/>
    <s v="San Francisco, CA"/>
    <x v="98"/>
    <x v="3"/>
    <x v="47"/>
    <x v="0"/>
    <x v="19"/>
    <x v="6"/>
    <x v="143"/>
    <n v="0"/>
    <n v="1"/>
    <n v="200"/>
    <n v="250"/>
    <n v="225"/>
    <x v="6"/>
    <n v="4"/>
    <x v="0"/>
    <x v="0"/>
    <x v="1"/>
    <x v="0"/>
    <x v="0"/>
    <x v="1"/>
    <x v="0"/>
    <x v="0"/>
    <x v="0"/>
    <x v="0"/>
    <x v="0"/>
    <x v="0"/>
    <x v="1"/>
    <x v="0"/>
    <x v="0"/>
    <x v="0"/>
    <s v="na"/>
  </r>
  <r>
    <n v="209"/>
    <x v="78"/>
    <x v="152"/>
    <x v="164"/>
    <x v="10"/>
    <x v="145"/>
    <s v="Lewes, DE"/>
    <x v="99"/>
    <x v="2"/>
    <x v="18"/>
    <x v="6"/>
    <x v="1"/>
    <x v="1"/>
    <x v="144"/>
    <n v="1"/>
    <n v="0"/>
    <n v="43"/>
    <n v="70"/>
    <n v="56.5"/>
    <x v="31"/>
    <n v="86"/>
    <x v="1"/>
    <x v="0"/>
    <x v="0"/>
    <x v="1"/>
    <x v="0"/>
    <x v="1"/>
    <x v="0"/>
    <x v="0"/>
    <x v="0"/>
    <x v="0"/>
    <x v="0"/>
    <x v="1"/>
    <x v="1"/>
    <x v="0"/>
    <x v="0"/>
    <x v="0"/>
    <s v="na"/>
  </r>
  <r>
    <n v="210"/>
    <x v="79"/>
    <x v="153"/>
    <x v="165"/>
    <x v="9"/>
    <x v="14"/>
    <s v="Boston, MA"/>
    <x v="11"/>
    <x v="1"/>
    <x v="14"/>
    <x v="3"/>
    <x v="12"/>
    <x v="8"/>
    <x v="145"/>
    <n v="0"/>
    <n v="0"/>
    <n v="117"/>
    <n v="206"/>
    <n v="161.5"/>
    <x v="8"/>
    <n v="240"/>
    <x v="1"/>
    <x v="0"/>
    <x v="0"/>
    <x v="1"/>
    <x v="0"/>
    <x v="1"/>
    <x v="0"/>
    <x v="0"/>
    <x v="0"/>
    <x v="0"/>
    <x v="0"/>
    <x v="1"/>
    <x v="1"/>
    <x v="0"/>
    <x v="0"/>
    <x v="0"/>
    <s v="M"/>
  </r>
  <r>
    <n v="211"/>
    <x v="80"/>
    <x v="154"/>
    <x v="166"/>
    <x v="1"/>
    <x v="146"/>
    <s v="New York, NY"/>
    <x v="100"/>
    <x v="2"/>
    <x v="42"/>
    <x v="3"/>
    <x v="15"/>
    <x v="10"/>
    <x v="146"/>
    <n v="0"/>
    <n v="0"/>
    <n v="111"/>
    <n v="183"/>
    <n v="147"/>
    <x v="4"/>
    <n v="73"/>
    <x v="0"/>
    <x v="1"/>
    <x v="1"/>
    <x v="1"/>
    <x v="1"/>
    <x v="1"/>
    <x v="1"/>
    <x v="1"/>
    <x v="1"/>
    <x v="1"/>
    <x v="1"/>
    <x v="1"/>
    <x v="1"/>
    <x v="0"/>
    <x v="0"/>
    <x v="0"/>
    <s v="na"/>
  </r>
  <r>
    <n v="212"/>
    <x v="81"/>
    <x v="128"/>
    <x v="167"/>
    <x v="4"/>
    <x v="147"/>
    <s v="Springfield, MO"/>
    <x v="101"/>
    <x v="0"/>
    <x v="72"/>
    <x v="0"/>
    <x v="3"/>
    <x v="3"/>
    <x v="147"/>
    <n v="0"/>
    <n v="0"/>
    <n v="44"/>
    <n v="78"/>
    <n v="61"/>
    <x v="19"/>
    <n v="60"/>
    <x v="1"/>
    <x v="0"/>
    <x v="0"/>
    <x v="0"/>
    <x v="1"/>
    <x v="1"/>
    <x v="0"/>
    <x v="0"/>
    <x v="0"/>
    <x v="0"/>
    <x v="0"/>
    <x v="1"/>
    <x v="1"/>
    <x v="0"/>
    <x v="0"/>
    <x v="0"/>
    <s v="M"/>
  </r>
  <r>
    <n v="213"/>
    <x v="82"/>
    <x v="155"/>
    <x v="168"/>
    <x v="25"/>
    <x v="123"/>
    <s v="Pittsburgh, PA"/>
    <x v="86"/>
    <x v="0"/>
    <x v="1"/>
    <x v="7"/>
    <x v="40"/>
    <x v="17"/>
    <x v="148"/>
    <n v="0"/>
    <n v="0"/>
    <n v="81"/>
    <n v="159"/>
    <n v="120"/>
    <x v="20"/>
    <n v="37"/>
    <x v="0"/>
    <x v="0"/>
    <x v="0"/>
    <x v="1"/>
    <x v="0"/>
    <x v="1"/>
    <x v="0"/>
    <x v="0"/>
    <x v="0"/>
    <x v="0"/>
    <x v="0"/>
    <x v="1"/>
    <x v="1"/>
    <x v="0"/>
    <x v="0"/>
    <x v="0"/>
    <s v="P"/>
  </r>
  <r>
    <n v="215"/>
    <x v="83"/>
    <x v="156"/>
    <x v="169"/>
    <x v="8"/>
    <x v="148"/>
    <s v="Phoenix, AZ"/>
    <x v="102"/>
    <x v="2"/>
    <x v="6"/>
    <x v="3"/>
    <x v="42"/>
    <x v="5"/>
    <x v="149"/>
    <n v="0"/>
    <n v="0"/>
    <n v="83"/>
    <n v="166"/>
    <n v="124.5"/>
    <x v="26"/>
    <n v="13"/>
    <x v="0"/>
    <x v="0"/>
    <x v="0"/>
    <x v="0"/>
    <x v="1"/>
    <x v="1"/>
    <x v="1"/>
    <x v="0"/>
    <x v="0"/>
    <x v="1"/>
    <x v="0"/>
    <x v="1"/>
    <x v="1"/>
    <x v="0"/>
    <x v="0"/>
    <x v="0"/>
    <s v="na"/>
  </r>
  <r>
    <n v="216"/>
    <x v="16"/>
    <x v="157"/>
    <x v="170"/>
    <x v="11"/>
    <x v="149"/>
    <s v="Burbank, CA"/>
    <x v="103"/>
    <x v="3"/>
    <x v="9"/>
    <x v="0"/>
    <x v="30"/>
    <x v="5"/>
    <x v="150"/>
    <n v="0"/>
    <n v="0"/>
    <n v="114"/>
    <n v="182"/>
    <n v="148"/>
    <x v="6"/>
    <n v="12"/>
    <x v="0"/>
    <x v="0"/>
    <x v="0"/>
    <x v="1"/>
    <x v="0"/>
    <x v="1"/>
    <x v="0"/>
    <x v="0"/>
    <x v="0"/>
    <x v="0"/>
    <x v="0"/>
    <x v="1"/>
    <x v="1"/>
    <x v="0"/>
    <x v="0"/>
    <x v="0"/>
    <s v="M"/>
  </r>
  <r>
    <n v="217"/>
    <x v="84"/>
    <x v="158"/>
    <x v="171"/>
    <x v="15"/>
    <x v="150"/>
    <s v="Huntsville, AL"/>
    <x v="58"/>
    <x v="3"/>
    <x v="23"/>
    <x v="0"/>
    <x v="0"/>
    <x v="0"/>
    <x v="151"/>
    <n v="0"/>
    <n v="0"/>
    <n v="42"/>
    <n v="76"/>
    <n v="59"/>
    <x v="18"/>
    <n v="25"/>
    <x v="0"/>
    <x v="0"/>
    <x v="0"/>
    <x v="0"/>
    <x v="0"/>
    <x v="1"/>
    <x v="0"/>
    <x v="0"/>
    <x v="0"/>
    <x v="0"/>
    <x v="0"/>
    <x v="1"/>
    <x v="1"/>
    <x v="0"/>
    <x v="0"/>
    <x v="0"/>
    <s v="na"/>
  </r>
  <r>
    <n v="221"/>
    <x v="85"/>
    <x v="159"/>
    <x v="172"/>
    <x v="9"/>
    <x v="27"/>
    <s v="Worcester, MA"/>
    <x v="20"/>
    <x v="5"/>
    <x v="21"/>
    <x v="3"/>
    <x v="15"/>
    <x v="10"/>
    <x v="152"/>
    <n v="0"/>
    <n v="0"/>
    <n v="114"/>
    <n v="179"/>
    <n v="146.5"/>
    <x v="8"/>
    <n v="169"/>
    <x v="0"/>
    <x v="0"/>
    <x v="0"/>
    <x v="0"/>
    <x v="1"/>
    <x v="0"/>
    <x v="0"/>
    <x v="0"/>
    <x v="0"/>
    <x v="0"/>
    <x v="0"/>
    <x v="1"/>
    <x v="1"/>
    <x v="0"/>
    <x v="0"/>
    <x v="0"/>
    <s v="M"/>
  </r>
  <r>
    <n v="223"/>
    <x v="86"/>
    <x v="160"/>
    <x v="173"/>
    <x v="3"/>
    <x v="151"/>
    <s v="Newton, MA"/>
    <x v="104"/>
    <x v="4"/>
    <x v="28"/>
    <x v="3"/>
    <x v="12"/>
    <x v="8"/>
    <x v="153"/>
    <n v="0"/>
    <n v="0"/>
    <n v="60"/>
    <n v="123"/>
    <n v="91.5"/>
    <x v="8"/>
    <n v="-1"/>
    <x v="1"/>
    <x v="0"/>
    <x v="0"/>
    <x v="0"/>
    <x v="0"/>
    <x v="1"/>
    <x v="0"/>
    <x v="0"/>
    <x v="0"/>
    <x v="0"/>
    <x v="0"/>
    <x v="1"/>
    <x v="1"/>
    <x v="0"/>
    <x v="0"/>
    <x v="0"/>
    <s v="P"/>
  </r>
  <r>
    <n v="224"/>
    <x v="87"/>
    <x v="161"/>
    <x v="174"/>
    <x v="23"/>
    <x v="152"/>
    <s v="Chicago, IL"/>
    <x v="25"/>
    <x v="0"/>
    <x v="29"/>
    <x v="0"/>
    <x v="12"/>
    <x v="8"/>
    <x v="154"/>
    <n v="0"/>
    <n v="0"/>
    <n v="100"/>
    <n v="166"/>
    <n v="133"/>
    <x v="11"/>
    <n v="6"/>
    <x v="0"/>
    <x v="0"/>
    <x v="1"/>
    <x v="1"/>
    <x v="1"/>
    <x v="1"/>
    <x v="0"/>
    <x v="1"/>
    <x v="1"/>
    <x v="1"/>
    <x v="0"/>
    <x v="1"/>
    <x v="1"/>
    <x v="0"/>
    <x v="0"/>
    <x v="0"/>
    <s v="P"/>
  </r>
  <r>
    <n v="225"/>
    <x v="88"/>
    <x v="162"/>
    <x v="175"/>
    <x v="15"/>
    <x v="153"/>
    <s v="Salt Lake City, UT"/>
    <x v="85"/>
    <x v="3"/>
    <x v="17"/>
    <x v="0"/>
    <x v="12"/>
    <x v="8"/>
    <x v="155"/>
    <n v="0"/>
    <n v="0"/>
    <n v="108"/>
    <n v="173"/>
    <n v="140.5"/>
    <x v="29"/>
    <n v="8"/>
    <x v="0"/>
    <x v="0"/>
    <x v="1"/>
    <x v="1"/>
    <x v="0"/>
    <x v="1"/>
    <x v="1"/>
    <x v="1"/>
    <x v="1"/>
    <x v="1"/>
    <x v="0"/>
    <x v="1"/>
    <x v="1"/>
    <x v="0"/>
    <x v="0"/>
    <x v="0"/>
    <s v="na"/>
  </r>
  <r>
    <n v="226"/>
    <x v="17"/>
    <x v="163"/>
    <x v="176"/>
    <x v="9"/>
    <x v="154"/>
    <s v="Lafayette, LA"/>
    <x v="15"/>
    <x v="0"/>
    <x v="28"/>
    <x v="0"/>
    <x v="20"/>
    <x v="6"/>
    <x v="156"/>
    <n v="0"/>
    <n v="0"/>
    <n v="48"/>
    <n v="93"/>
    <n v="70.5"/>
    <x v="23"/>
    <n v="-1"/>
    <x v="1"/>
    <x v="0"/>
    <x v="0"/>
    <x v="0"/>
    <x v="1"/>
    <x v="1"/>
    <x v="0"/>
    <x v="0"/>
    <x v="0"/>
    <x v="0"/>
    <x v="0"/>
    <x v="1"/>
    <x v="1"/>
    <x v="0"/>
    <x v="0"/>
    <x v="0"/>
    <s v="na"/>
  </r>
  <r>
    <n v="228"/>
    <x v="89"/>
    <x v="164"/>
    <x v="177"/>
    <x v="5"/>
    <x v="8"/>
    <s v="Rochester, NY"/>
    <x v="7"/>
    <x v="1"/>
    <x v="8"/>
    <x v="4"/>
    <x v="1"/>
    <x v="1"/>
    <x v="157"/>
    <n v="0"/>
    <n v="0"/>
    <n v="54"/>
    <n v="115"/>
    <n v="84.5"/>
    <x v="4"/>
    <n v="7"/>
    <x v="1"/>
    <x v="0"/>
    <x v="0"/>
    <x v="1"/>
    <x v="0"/>
    <x v="1"/>
    <x v="0"/>
    <x v="0"/>
    <x v="0"/>
    <x v="0"/>
    <x v="0"/>
    <x v="1"/>
    <x v="1"/>
    <x v="0"/>
    <x v="0"/>
    <x v="0"/>
    <s v="P"/>
  </r>
  <r>
    <n v="229"/>
    <x v="90"/>
    <x v="165"/>
    <x v="178"/>
    <x v="14"/>
    <x v="155"/>
    <s v="Annapolis Junction, MD"/>
    <x v="105"/>
    <x v="3"/>
    <x v="36"/>
    <x v="0"/>
    <x v="20"/>
    <x v="6"/>
    <x v="158"/>
    <n v="0"/>
    <n v="0"/>
    <n v="60"/>
    <n v="127"/>
    <n v="93.5"/>
    <x v="1"/>
    <n v="19"/>
    <x v="1"/>
    <x v="0"/>
    <x v="0"/>
    <x v="0"/>
    <x v="0"/>
    <x v="1"/>
    <x v="0"/>
    <x v="0"/>
    <x v="0"/>
    <x v="0"/>
    <x v="0"/>
    <x v="1"/>
    <x v="1"/>
    <x v="0"/>
    <x v="0"/>
    <x v="0"/>
    <s v="M"/>
  </r>
  <r>
    <n v="230"/>
    <x v="91"/>
    <x v="166"/>
    <x v="179"/>
    <x v="18"/>
    <x v="138"/>
    <s v="Cambridge, MA"/>
    <x v="13"/>
    <x v="4"/>
    <x v="17"/>
    <x v="3"/>
    <x v="12"/>
    <x v="8"/>
    <x v="159"/>
    <n v="0"/>
    <n v="0"/>
    <n v="90"/>
    <n v="179"/>
    <n v="134.5"/>
    <x v="8"/>
    <n v="8"/>
    <x v="1"/>
    <x v="0"/>
    <x v="0"/>
    <x v="1"/>
    <x v="0"/>
    <x v="1"/>
    <x v="0"/>
    <x v="0"/>
    <x v="0"/>
    <x v="0"/>
    <x v="0"/>
    <x v="1"/>
    <x v="1"/>
    <x v="0"/>
    <x v="0"/>
    <x v="0"/>
    <s v="P"/>
  </r>
  <r>
    <n v="233"/>
    <x v="92"/>
    <x v="167"/>
    <x v="180"/>
    <x v="11"/>
    <x v="156"/>
    <s v="San Francisco, CA"/>
    <x v="8"/>
    <x v="4"/>
    <x v="52"/>
    <x v="0"/>
    <x v="8"/>
    <x v="6"/>
    <x v="160"/>
    <n v="0"/>
    <n v="0"/>
    <n v="138"/>
    <n v="224"/>
    <n v="181"/>
    <x v="6"/>
    <n v="14"/>
    <x v="0"/>
    <x v="1"/>
    <x v="0"/>
    <x v="1"/>
    <x v="1"/>
    <x v="1"/>
    <x v="0"/>
    <x v="0"/>
    <x v="1"/>
    <x v="1"/>
    <x v="0"/>
    <x v="1"/>
    <x v="1"/>
    <x v="0"/>
    <x v="0"/>
    <x v="0"/>
    <s v="na"/>
  </r>
  <r>
    <n v="234"/>
    <x v="93"/>
    <x v="164"/>
    <x v="181"/>
    <x v="5"/>
    <x v="8"/>
    <s v="Rochester, NY"/>
    <x v="7"/>
    <x v="1"/>
    <x v="8"/>
    <x v="4"/>
    <x v="1"/>
    <x v="1"/>
    <x v="161"/>
    <n v="0"/>
    <n v="0"/>
    <n v="54"/>
    <n v="115"/>
    <n v="84.5"/>
    <x v="4"/>
    <n v="7"/>
    <x v="1"/>
    <x v="0"/>
    <x v="0"/>
    <x v="1"/>
    <x v="0"/>
    <x v="1"/>
    <x v="0"/>
    <x v="0"/>
    <x v="0"/>
    <x v="0"/>
    <x v="0"/>
    <x v="1"/>
    <x v="1"/>
    <x v="0"/>
    <x v="0"/>
    <x v="0"/>
    <s v="P"/>
  </r>
  <r>
    <n v="235"/>
    <x v="94"/>
    <x v="168"/>
    <x v="182"/>
    <x v="4"/>
    <x v="157"/>
    <s v="Mountain View, CA"/>
    <x v="14"/>
    <x v="3"/>
    <x v="2"/>
    <x v="0"/>
    <x v="8"/>
    <x v="6"/>
    <x v="162"/>
    <n v="0"/>
    <n v="0"/>
    <n v="190"/>
    <n v="220"/>
    <n v="205"/>
    <x v="6"/>
    <n v="11"/>
    <x v="0"/>
    <x v="1"/>
    <x v="1"/>
    <x v="1"/>
    <x v="1"/>
    <x v="1"/>
    <x v="0"/>
    <x v="0"/>
    <x v="0"/>
    <x v="0"/>
    <x v="0"/>
    <x v="1"/>
    <x v="1"/>
    <x v="0"/>
    <x v="0"/>
    <x v="0"/>
    <s v="na"/>
  </r>
  <r>
    <n v="239"/>
    <x v="95"/>
    <x v="169"/>
    <x v="183"/>
    <x v="10"/>
    <x v="158"/>
    <s v="Highland, CA"/>
    <x v="106"/>
    <x v="2"/>
    <x v="32"/>
    <x v="0"/>
    <x v="43"/>
    <x v="21"/>
    <x v="163"/>
    <n v="0"/>
    <n v="0"/>
    <n v="35"/>
    <n v="62"/>
    <n v="48.5"/>
    <x v="6"/>
    <n v="35"/>
    <x v="1"/>
    <x v="0"/>
    <x v="0"/>
    <x v="0"/>
    <x v="1"/>
    <x v="0"/>
    <x v="0"/>
    <x v="0"/>
    <x v="0"/>
    <x v="0"/>
    <x v="0"/>
    <x v="0"/>
    <x v="1"/>
    <x v="0"/>
    <x v="0"/>
    <x v="1"/>
    <s v="M"/>
  </r>
  <r>
    <n v="240"/>
    <x v="96"/>
    <x v="170"/>
    <x v="184"/>
    <x v="14"/>
    <x v="159"/>
    <s v="Burleson, TX"/>
    <x v="107"/>
    <x v="2"/>
    <x v="55"/>
    <x v="4"/>
    <x v="1"/>
    <x v="1"/>
    <x v="164"/>
    <n v="1"/>
    <n v="0"/>
    <n v="37"/>
    <n v="52"/>
    <n v="44.5"/>
    <x v="5"/>
    <n v="44"/>
    <x v="1"/>
    <x v="0"/>
    <x v="1"/>
    <x v="1"/>
    <x v="0"/>
    <x v="1"/>
    <x v="0"/>
    <x v="0"/>
    <x v="0"/>
    <x v="0"/>
    <x v="0"/>
    <x v="1"/>
    <x v="1"/>
    <x v="0"/>
    <x v="0"/>
    <x v="0"/>
    <s v="na"/>
  </r>
  <r>
    <n v="242"/>
    <x v="97"/>
    <x v="171"/>
    <x v="185"/>
    <x v="27"/>
    <x v="160"/>
    <s v="Hoopeston, IL"/>
    <x v="108"/>
    <x v="0"/>
    <x v="28"/>
    <x v="0"/>
    <x v="44"/>
    <x v="14"/>
    <x v="165"/>
    <n v="0"/>
    <n v="0"/>
    <n v="39"/>
    <n v="66"/>
    <n v="52.5"/>
    <x v="11"/>
    <n v="-1"/>
    <x v="1"/>
    <x v="0"/>
    <x v="0"/>
    <x v="1"/>
    <x v="0"/>
    <x v="1"/>
    <x v="0"/>
    <x v="0"/>
    <x v="0"/>
    <x v="0"/>
    <x v="0"/>
    <x v="1"/>
    <x v="1"/>
    <x v="0"/>
    <x v="0"/>
    <x v="0"/>
    <s v="na"/>
  </r>
  <r>
    <n v="243"/>
    <x v="98"/>
    <x v="123"/>
    <x v="186"/>
    <x v="25"/>
    <x v="123"/>
    <s v="Pittsburgh, PA"/>
    <x v="86"/>
    <x v="0"/>
    <x v="1"/>
    <x v="7"/>
    <x v="40"/>
    <x v="17"/>
    <x v="166"/>
    <n v="0"/>
    <n v="0"/>
    <n v="81"/>
    <n v="167"/>
    <n v="124"/>
    <x v="20"/>
    <n v="37"/>
    <x v="1"/>
    <x v="0"/>
    <x v="0"/>
    <x v="1"/>
    <x v="0"/>
    <x v="1"/>
    <x v="0"/>
    <x v="0"/>
    <x v="0"/>
    <x v="0"/>
    <x v="0"/>
    <x v="1"/>
    <x v="1"/>
    <x v="0"/>
    <x v="0"/>
    <x v="0"/>
    <s v="P"/>
  </r>
  <r>
    <n v="245"/>
    <x v="99"/>
    <x v="172"/>
    <x v="187"/>
    <x v="7"/>
    <x v="161"/>
    <s v="Scotts Valley, CA"/>
    <x v="109"/>
    <x v="0"/>
    <x v="23"/>
    <x v="6"/>
    <x v="1"/>
    <x v="1"/>
    <x v="167"/>
    <n v="0"/>
    <n v="0"/>
    <n v="42"/>
    <n v="86"/>
    <n v="64"/>
    <x v="6"/>
    <n v="25"/>
    <x v="1"/>
    <x v="0"/>
    <x v="0"/>
    <x v="1"/>
    <x v="1"/>
    <x v="1"/>
    <x v="0"/>
    <x v="0"/>
    <x v="0"/>
    <x v="0"/>
    <x v="0"/>
    <x v="0"/>
    <x v="1"/>
    <x v="0"/>
    <x v="0"/>
    <x v="0"/>
    <s v="na"/>
  </r>
  <r>
    <n v="246"/>
    <x v="100"/>
    <x v="173"/>
    <x v="188"/>
    <x v="23"/>
    <x v="162"/>
    <s v="Knoxville, TN"/>
    <x v="110"/>
    <x v="1"/>
    <x v="31"/>
    <x v="0"/>
    <x v="45"/>
    <x v="7"/>
    <x v="168"/>
    <n v="0"/>
    <n v="0"/>
    <n v="69"/>
    <n v="127"/>
    <n v="98"/>
    <x v="30"/>
    <n v="63"/>
    <x v="0"/>
    <x v="0"/>
    <x v="0"/>
    <x v="1"/>
    <x v="1"/>
    <x v="1"/>
    <x v="0"/>
    <x v="0"/>
    <x v="0"/>
    <x v="0"/>
    <x v="0"/>
    <x v="1"/>
    <x v="1"/>
    <x v="0"/>
    <x v="0"/>
    <x v="0"/>
    <s v="M"/>
  </r>
  <r>
    <n v="247"/>
    <x v="101"/>
    <x v="152"/>
    <x v="189"/>
    <x v="10"/>
    <x v="145"/>
    <s v="Millville, DE"/>
    <x v="99"/>
    <x v="2"/>
    <x v="18"/>
    <x v="6"/>
    <x v="1"/>
    <x v="1"/>
    <x v="169"/>
    <n v="1"/>
    <n v="0"/>
    <n v="43"/>
    <n v="70"/>
    <n v="56.5"/>
    <x v="31"/>
    <n v="86"/>
    <x v="1"/>
    <x v="0"/>
    <x v="0"/>
    <x v="1"/>
    <x v="0"/>
    <x v="1"/>
    <x v="0"/>
    <x v="0"/>
    <x v="0"/>
    <x v="0"/>
    <x v="0"/>
    <x v="1"/>
    <x v="1"/>
    <x v="0"/>
    <x v="0"/>
    <x v="0"/>
    <s v="na"/>
  </r>
  <r>
    <n v="248"/>
    <x v="102"/>
    <x v="174"/>
    <x v="190"/>
    <x v="5"/>
    <x v="163"/>
    <s v="Milwaukee, WI"/>
    <x v="111"/>
    <x v="0"/>
    <x v="73"/>
    <x v="0"/>
    <x v="44"/>
    <x v="14"/>
    <x v="170"/>
    <n v="0"/>
    <n v="0"/>
    <n v="40"/>
    <n v="68"/>
    <n v="54"/>
    <x v="24"/>
    <n v="57"/>
    <x v="1"/>
    <x v="0"/>
    <x v="0"/>
    <x v="1"/>
    <x v="0"/>
    <x v="1"/>
    <x v="0"/>
    <x v="0"/>
    <x v="0"/>
    <x v="0"/>
    <x v="0"/>
    <x v="1"/>
    <x v="1"/>
    <x v="0"/>
    <x v="0"/>
    <x v="0"/>
    <s v="na"/>
  </r>
  <r>
    <n v="250"/>
    <x v="103"/>
    <x v="175"/>
    <x v="191"/>
    <x v="20"/>
    <x v="164"/>
    <s v="Rockville, MD"/>
    <x v="74"/>
    <x v="4"/>
    <x v="72"/>
    <x v="0"/>
    <x v="12"/>
    <x v="8"/>
    <x v="171"/>
    <n v="0"/>
    <n v="0"/>
    <n v="49"/>
    <n v="113"/>
    <n v="81"/>
    <x v="1"/>
    <n v="60"/>
    <x v="1"/>
    <x v="0"/>
    <x v="0"/>
    <x v="0"/>
    <x v="0"/>
    <x v="1"/>
    <x v="0"/>
    <x v="0"/>
    <x v="0"/>
    <x v="0"/>
    <x v="0"/>
    <x v="1"/>
    <x v="1"/>
    <x v="0"/>
    <x v="0"/>
    <x v="0"/>
    <s v="P"/>
  </r>
  <r>
    <n v="251"/>
    <x v="104"/>
    <x v="176"/>
    <x v="192"/>
    <x v="1"/>
    <x v="165"/>
    <s v="Chicago, IL"/>
    <x v="25"/>
    <x v="2"/>
    <x v="7"/>
    <x v="3"/>
    <x v="46"/>
    <x v="11"/>
    <x v="172"/>
    <n v="0"/>
    <n v="0"/>
    <n v="75"/>
    <n v="140"/>
    <n v="107.5"/>
    <x v="11"/>
    <n v="16"/>
    <x v="1"/>
    <x v="0"/>
    <x v="0"/>
    <x v="1"/>
    <x v="1"/>
    <x v="1"/>
    <x v="0"/>
    <x v="0"/>
    <x v="0"/>
    <x v="0"/>
    <x v="0"/>
    <x v="1"/>
    <x v="1"/>
    <x v="0"/>
    <x v="0"/>
    <x v="0"/>
    <s v="na"/>
  </r>
  <r>
    <n v="253"/>
    <x v="10"/>
    <x v="22"/>
    <x v="22"/>
    <x v="0"/>
    <x v="22"/>
    <s v="Chicago, IL"/>
    <x v="16"/>
    <x v="0"/>
    <x v="15"/>
    <x v="0"/>
    <x v="17"/>
    <x v="11"/>
    <x v="173"/>
    <n v="0"/>
    <n v="0"/>
    <n v="86"/>
    <n v="139"/>
    <n v="112.5"/>
    <x v="11"/>
    <n v="26"/>
    <x v="0"/>
    <x v="0"/>
    <x v="1"/>
    <x v="0"/>
    <x v="1"/>
    <x v="1"/>
    <x v="0"/>
    <x v="0"/>
    <x v="0"/>
    <x v="0"/>
    <x v="0"/>
    <x v="1"/>
    <x v="1"/>
    <x v="0"/>
    <x v="1"/>
    <x v="0"/>
    <s v="M"/>
  </r>
  <r>
    <n v="254"/>
    <x v="0"/>
    <x v="177"/>
    <x v="193"/>
    <x v="9"/>
    <x v="166"/>
    <s v="Herndon, VA"/>
    <x v="112"/>
    <x v="1"/>
    <x v="15"/>
    <x v="3"/>
    <x v="0"/>
    <x v="0"/>
    <x v="174"/>
    <n v="0"/>
    <n v="0"/>
    <n v="66"/>
    <n v="112"/>
    <n v="89"/>
    <x v="7"/>
    <n v="26"/>
    <x v="0"/>
    <x v="1"/>
    <x v="0"/>
    <x v="0"/>
    <x v="1"/>
    <x v="1"/>
    <x v="0"/>
    <x v="0"/>
    <x v="0"/>
    <x v="0"/>
    <x v="1"/>
    <x v="0"/>
    <x v="1"/>
    <x v="0"/>
    <x v="0"/>
    <x v="0"/>
    <s v="na"/>
  </r>
  <r>
    <n v="255"/>
    <x v="105"/>
    <x v="178"/>
    <x v="194"/>
    <x v="2"/>
    <x v="167"/>
    <s v="Sheboygan, WI"/>
    <x v="113"/>
    <x v="2"/>
    <x v="34"/>
    <x v="0"/>
    <x v="15"/>
    <x v="10"/>
    <x v="175"/>
    <n v="0"/>
    <n v="0"/>
    <n v="76"/>
    <n v="125"/>
    <n v="100.5"/>
    <x v="24"/>
    <n v="96"/>
    <x v="1"/>
    <x v="0"/>
    <x v="0"/>
    <x v="1"/>
    <x v="0"/>
    <x v="0"/>
    <x v="0"/>
    <x v="0"/>
    <x v="0"/>
    <x v="0"/>
    <x v="0"/>
    <x v="1"/>
    <x v="1"/>
    <x v="0"/>
    <x v="0"/>
    <x v="0"/>
    <s v="M"/>
  </r>
  <r>
    <n v="256"/>
    <x v="106"/>
    <x v="179"/>
    <x v="195"/>
    <x v="0"/>
    <x v="168"/>
    <s v="New York, NY"/>
    <x v="4"/>
    <x v="2"/>
    <x v="36"/>
    <x v="0"/>
    <x v="38"/>
    <x v="19"/>
    <x v="176"/>
    <n v="0"/>
    <n v="0"/>
    <n v="44"/>
    <n v="86"/>
    <n v="65"/>
    <x v="4"/>
    <n v="19"/>
    <x v="1"/>
    <x v="0"/>
    <x v="0"/>
    <x v="0"/>
    <x v="1"/>
    <x v="1"/>
    <x v="0"/>
    <x v="0"/>
    <x v="0"/>
    <x v="0"/>
    <x v="0"/>
    <x v="0"/>
    <x v="0"/>
    <x v="0"/>
    <x v="0"/>
    <x v="0"/>
    <s v="na"/>
  </r>
  <r>
    <n v="257"/>
    <x v="107"/>
    <x v="180"/>
    <x v="196"/>
    <x v="1"/>
    <x v="169"/>
    <s v="New Orleans, LA"/>
    <x v="67"/>
    <x v="1"/>
    <x v="74"/>
    <x v="2"/>
    <x v="31"/>
    <x v="16"/>
    <x v="177"/>
    <n v="1"/>
    <n v="0"/>
    <n v="31"/>
    <n v="52"/>
    <n v="41.5"/>
    <x v="23"/>
    <n v="91"/>
    <x v="1"/>
    <x v="0"/>
    <x v="0"/>
    <x v="1"/>
    <x v="0"/>
    <x v="1"/>
    <x v="0"/>
    <x v="0"/>
    <x v="0"/>
    <x v="0"/>
    <x v="0"/>
    <x v="1"/>
    <x v="1"/>
    <x v="0"/>
    <x v="0"/>
    <x v="0"/>
    <s v="M"/>
  </r>
  <r>
    <n v="258"/>
    <x v="0"/>
    <x v="181"/>
    <x v="197"/>
    <x v="12"/>
    <x v="170"/>
    <s v="Dallas, TX"/>
    <x v="5"/>
    <x v="4"/>
    <x v="33"/>
    <x v="5"/>
    <x v="7"/>
    <x v="2"/>
    <x v="178"/>
    <n v="0"/>
    <n v="0"/>
    <n v="53"/>
    <n v="92"/>
    <n v="72.5"/>
    <x v="5"/>
    <n v="22"/>
    <x v="0"/>
    <x v="1"/>
    <x v="1"/>
    <x v="0"/>
    <x v="1"/>
    <x v="1"/>
    <x v="0"/>
    <x v="0"/>
    <x v="0"/>
    <x v="0"/>
    <x v="1"/>
    <x v="0"/>
    <x v="0"/>
    <x v="0"/>
    <x v="0"/>
    <x v="0"/>
    <s v="M"/>
  </r>
  <r>
    <n v="259"/>
    <x v="43"/>
    <x v="128"/>
    <x v="139"/>
    <x v="2"/>
    <x v="2"/>
    <s v="Clearwater, FL"/>
    <x v="2"/>
    <x v="0"/>
    <x v="2"/>
    <x v="0"/>
    <x v="2"/>
    <x v="2"/>
    <x v="179"/>
    <n v="0"/>
    <n v="0"/>
    <n v="44"/>
    <n v="78"/>
    <n v="61"/>
    <x v="2"/>
    <n v="11"/>
    <x v="0"/>
    <x v="0"/>
    <x v="0"/>
    <x v="0"/>
    <x v="1"/>
    <x v="1"/>
    <x v="0"/>
    <x v="0"/>
    <x v="0"/>
    <x v="0"/>
    <x v="0"/>
    <x v="1"/>
    <x v="1"/>
    <x v="0"/>
    <x v="0"/>
    <x v="0"/>
    <s v="M"/>
  </r>
  <r>
    <n v="260"/>
    <x v="63"/>
    <x v="131"/>
    <x v="142"/>
    <x v="1"/>
    <x v="129"/>
    <s v="Ewing, NJ"/>
    <x v="89"/>
    <x v="2"/>
    <x v="65"/>
    <x v="3"/>
    <x v="22"/>
    <x v="14"/>
    <x v="180"/>
    <n v="0"/>
    <n v="0"/>
    <n v="85"/>
    <n v="134"/>
    <n v="109.5"/>
    <x v="9"/>
    <n v="175"/>
    <x v="0"/>
    <x v="0"/>
    <x v="0"/>
    <x v="0"/>
    <x v="0"/>
    <x v="1"/>
    <x v="0"/>
    <x v="0"/>
    <x v="0"/>
    <x v="0"/>
    <x v="0"/>
    <x v="0"/>
    <x v="0"/>
    <x v="0"/>
    <x v="0"/>
    <x v="0"/>
    <s v="M"/>
  </r>
  <r>
    <n v="262"/>
    <x v="17"/>
    <x v="130"/>
    <x v="141"/>
    <x v="11"/>
    <x v="128"/>
    <s v="Cambridge, MA"/>
    <x v="13"/>
    <x v="3"/>
    <x v="7"/>
    <x v="0"/>
    <x v="8"/>
    <x v="6"/>
    <x v="181"/>
    <n v="0"/>
    <n v="0"/>
    <n v="59"/>
    <n v="110"/>
    <n v="84.5"/>
    <x v="8"/>
    <n v="16"/>
    <x v="0"/>
    <x v="1"/>
    <x v="0"/>
    <x v="1"/>
    <x v="1"/>
    <x v="1"/>
    <x v="0"/>
    <x v="0"/>
    <x v="0"/>
    <x v="0"/>
    <x v="0"/>
    <x v="1"/>
    <x v="1"/>
    <x v="0"/>
    <x v="0"/>
    <x v="0"/>
    <s v="na"/>
  </r>
  <r>
    <n v="263"/>
    <x v="0"/>
    <x v="19"/>
    <x v="198"/>
    <x v="1"/>
    <x v="171"/>
    <s v="Chicago, IL"/>
    <x v="25"/>
    <x v="3"/>
    <x v="53"/>
    <x v="0"/>
    <x v="4"/>
    <x v="2"/>
    <x v="182"/>
    <n v="0"/>
    <n v="0"/>
    <n v="64"/>
    <n v="111"/>
    <n v="87.5"/>
    <x v="11"/>
    <n v="29"/>
    <x v="1"/>
    <x v="0"/>
    <x v="0"/>
    <x v="1"/>
    <x v="1"/>
    <x v="0"/>
    <x v="0"/>
    <x v="0"/>
    <x v="0"/>
    <x v="0"/>
    <x v="0"/>
    <x v="1"/>
    <x v="1"/>
    <x v="0"/>
    <x v="0"/>
    <x v="0"/>
    <s v="na"/>
  </r>
  <r>
    <n v="264"/>
    <x v="4"/>
    <x v="182"/>
    <x v="199"/>
    <x v="17"/>
    <x v="172"/>
    <s v="San Mateo, CA"/>
    <x v="114"/>
    <x v="2"/>
    <x v="22"/>
    <x v="3"/>
    <x v="47"/>
    <x v="9"/>
    <x v="183"/>
    <n v="0"/>
    <n v="0"/>
    <n v="65"/>
    <n v="120"/>
    <n v="92.5"/>
    <x v="6"/>
    <n v="24"/>
    <x v="0"/>
    <x v="0"/>
    <x v="0"/>
    <x v="0"/>
    <x v="1"/>
    <x v="1"/>
    <x v="0"/>
    <x v="0"/>
    <x v="0"/>
    <x v="0"/>
    <x v="1"/>
    <x v="0"/>
    <x v="1"/>
    <x v="0"/>
    <x v="0"/>
    <x v="0"/>
    <s v="na"/>
  </r>
  <r>
    <n v="265"/>
    <x v="108"/>
    <x v="183"/>
    <x v="200"/>
    <x v="8"/>
    <x v="85"/>
    <s v="McLean, VA"/>
    <x v="64"/>
    <x v="5"/>
    <x v="31"/>
    <x v="6"/>
    <x v="31"/>
    <x v="16"/>
    <x v="184"/>
    <n v="0"/>
    <n v="0"/>
    <n v="60"/>
    <n v="103"/>
    <n v="81.5"/>
    <x v="7"/>
    <n v="63"/>
    <x v="0"/>
    <x v="1"/>
    <x v="0"/>
    <x v="1"/>
    <x v="0"/>
    <x v="1"/>
    <x v="0"/>
    <x v="0"/>
    <x v="0"/>
    <x v="0"/>
    <x v="1"/>
    <x v="1"/>
    <x v="1"/>
    <x v="0"/>
    <x v="0"/>
    <x v="0"/>
    <s v="na"/>
  </r>
  <r>
    <n v="266"/>
    <x v="109"/>
    <x v="184"/>
    <x v="201"/>
    <x v="12"/>
    <x v="173"/>
    <s v="Dayton, OH"/>
    <x v="115"/>
    <x v="2"/>
    <x v="68"/>
    <x v="0"/>
    <x v="48"/>
    <x v="11"/>
    <x v="185"/>
    <n v="0"/>
    <n v="0"/>
    <n v="53"/>
    <n v="105"/>
    <n v="79"/>
    <x v="17"/>
    <n v="40"/>
    <x v="1"/>
    <x v="0"/>
    <x v="0"/>
    <x v="1"/>
    <x v="1"/>
    <x v="1"/>
    <x v="0"/>
    <x v="0"/>
    <x v="0"/>
    <x v="0"/>
    <x v="0"/>
    <x v="1"/>
    <x v="1"/>
    <x v="0"/>
    <x v="0"/>
    <x v="0"/>
    <s v="na"/>
  </r>
  <r>
    <n v="267"/>
    <x v="20"/>
    <x v="132"/>
    <x v="143"/>
    <x v="10"/>
    <x v="130"/>
    <s v="Boston, MA"/>
    <x v="90"/>
    <x v="5"/>
    <x v="66"/>
    <x v="0"/>
    <x v="15"/>
    <x v="10"/>
    <x v="186"/>
    <n v="0"/>
    <n v="0"/>
    <n v="124"/>
    <n v="204"/>
    <n v="164"/>
    <x v="8"/>
    <n v="170"/>
    <x v="0"/>
    <x v="1"/>
    <x v="1"/>
    <x v="1"/>
    <x v="1"/>
    <x v="1"/>
    <x v="0"/>
    <x v="0"/>
    <x v="1"/>
    <x v="0"/>
    <x v="1"/>
    <x v="1"/>
    <x v="1"/>
    <x v="0"/>
    <x v="0"/>
    <x v="0"/>
    <s v="P"/>
  </r>
  <r>
    <n v="268"/>
    <x v="64"/>
    <x v="133"/>
    <x v="144"/>
    <x v="11"/>
    <x v="131"/>
    <s v="South San Francisco, CA"/>
    <x v="91"/>
    <x v="1"/>
    <x v="67"/>
    <x v="5"/>
    <x v="12"/>
    <x v="8"/>
    <x v="187"/>
    <n v="0"/>
    <n v="0"/>
    <n v="131"/>
    <n v="207"/>
    <n v="169"/>
    <x v="6"/>
    <n v="45"/>
    <x v="0"/>
    <x v="1"/>
    <x v="0"/>
    <x v="0"/>
    <x v="1"/>
    <x v="1"/>
    <x v="0"/>
    <x v="0"/>
    <x v="0"/>
    <x v="0"/>
    <x v="1"/>
    <x v="1"/>
    <x v="1"/>
    <x v="0"/>
    <x v="0"/>
    <x v="0"/>
    <s v="P"/>
  </r>
  <r>
    <n v="269"/>
    <x v="16"/>
    <x v="134"/>
    <x v="145"/>
    <x v="0"/>
    <x v="30"/>
    <s v="Cupertino, CA"/>
    <x v="23"/>
    <x v="5"/>
    <x v="23"/>
    <x v="3"/>
    <x v="18"/>
    <x v="12"/>
    <x v="188"/>
    <n v="0"/>
    <n v="0"/>
    <n v="110"/>
    <n v="174"/>
    <n v="142"/>
    <x v="6"/>
    <n v="25"/>
    <x v="0"/>
    <x v="1"/>
    <x v="1"/>
    <x v="0"/>
    <x v="0"/>
    <x v="1"/>
    <x v="0"/>
    <x v="0"/>
    <x v="1"/>
    <x v="1"/>
    <x v="0"/>
    <x v="1"/>
    <x v="1"/>
    <x v="1"/>
    <x v="0"/>
    <x v="0"/>
    <s v="P"/>
  </r>
  <r>
    <n v="270"/>
    <x v="4"/>
    <x v="185"/>
    <x v="202"/>
    <x v="19"/>
    <x v="174"/>
    <s v="Parlier, CA"/>
    <x v="116"/>
    <x v="0"/>
    <x v="28"/>
    <x v="6"/>
    <x v="49"/>
    <x v="20"/>
    <x v="189"/>
    <n v="0"/>
    <n v="0"/>
    <n v="33"/>
    <n v="62"/>
    <n v="47.5"/>
    <x v="6"/>
    <n v="-1"/>
    <x v="1"/>
    <x v="0"/>
    <x v="0"/>
    <x v="0"/>
    <x v="0"/>
    <x v="1"/>
    <x v="0"/>
    <x v="0"/>
    <x v="0"/>
    <x v="0"/>
    <x v="0"/>
    <x v="1"/>
    <x v="1"/>
    <x v="0"/>
    <x v="0"/>
    <x v="0"/>
    <s v="na"/>
  </r>
  <r>
    <n v="273"/>
    <x v="65"/>
    <x v="135"/>
    <x v="146"/>
    <x v="9"/>
    <x v="14"/>
    <s v="Boston, MA"/>
    <x v="11"/>
    <x v="1"/>
    <x v="14"/>
    <x v="3"/>
    <x v="12"/>
    <x v="8"/>
    <x v="190"/>
    <n v="0"/>
    <n v="0"/>
    <n v="52"/>
    <n v="101"/>
    <n v="76.5"/>
    <x v="8"/>
    <n v="240"/>
    <x v="1"/>
    <x v="0"/>
    <x v="0"/>
    <x v="0"/>
    <x v="0"/>
    <x v="1"/>
    <x v="0"/>
    <x v="0"/>
    <x v="0"/>
    <x v="0"/>
    <x v="0"/>
    <x v="1"/>
    <x v="1"/>
    <x v="0"/>
    <x v="0"/>
    <x v="0"/>
    <s v="P"/>
  </r>
  <r>
    <n v="274"/>
    <x v="4"/>
    <x v="186"/>
    <x v="203"/>
    <x v="1"/>
    <x v="175"/>
    <s v="San Francisco, CA"/>
    <x v="8"/>
    <x v="3"/>
    <x v="17"/>
    <x v="0"/>
    <x v="14"/>
    <x v="6"/>
    <x v="191"/>
    <n v="0"/>
    <n v="0"/>
    <n v="48"/>
    <n v="90"/>
    <n v="69"/>
    <x v="6"/>
    <n v="8"/>
    <x v="0"/>
    <x v="0"/>
    <x v="0"/>
    <x v="0"/>
    <x v="1"/>
    <x v="1"/>
    <x v="0"/>
    <x v="0"/>
    <x v="0"/>
    <x v="0"/>
    <x v="0"/>
    <x v="0"/>
    <x v="0"/>
    <x v="0"/>
    <x v="0"/>
    <x v="0"/>
    <s v="na"/>
  </r>
  <r>
    <n v="275"/>
    <x v="4"/>
    <x v="187"/>
    <x v="204"/>
    <x v="14"/>
    <x v="176"/>
    <s v="Meridian, ID"/>
    <x v="117"/>
    <x v="4"/>
    <x v="1"/>
    <x v="0"/>
    <x v="20"/>
    <x v="6"/>
    <x v="192"/>
    <n v="0"/>
    <n v="0"/>
    <n v="34"/>
    <n v="64"/>
    <n v="49"/>
    <x v="32"/>
    <n v="37"/>
    <x v="0"/>
    <x v="0"/>
    <x v="0"/>
    <x v="0"/>
    <x v="1"/>
    <x v="1"/>
    <x v="0"/>
    <x v="0"/>
    <x v="0"/>
    <x v="0"/>
    <x v="0"/>
    <x v="0"/>
    <x v="1"/>
    <x v="0"/>
    <x v="0"/>
    <x v="0"/>
    <s v="na"/>
  </r>
  <r>
    <n v="276"/>
    <x v="67"/>
    <x v="137"/>
    <x v="148"/>
    <x v="7"/>
    <x v="133"/>
    <s v="San Jose, CA"/>
    <x v="19"/>
    <x v="1"/>
    <x v="69"/>
    <x v="3"/>
    <x v="20"/>
    <x v="6"/>
    <x v="193"/>
    <n v="0"/>
    <n v="0"/>
    <n v="132"/>
    <n v="211"/>
    <n v="171.5"/>
    <x v="6"/>
    <n v="51"/>
    <x v="0"/>
    <x v="0"/>
    <x v="1"/>
    <x v="1"/>
    <x v="1"/>
    <x v="1"/>
    <x v="0"/>
    <x v="0"/>
    <x v="0"/>
    <x v="0"/>
    <x v="1"/>
    <x v="1"/>
    <x v="1"/>
    <x v="0"/>
    <x v="0"/>
    <x v="0"/>
    <s v="M"/>
  </r>
  <r>
    <n v="277"/>
    <x v="66"/>
    <x v="136"/>
    <x v="147"/>
    <x v="0"/>
    <x v="132"/>
    <s v="Frederick, MD"/>
    <x v="92"/>
    <x v="0"/>
    <x v="68"/>
    <x v="0"/>
    <x v="15"/>
    <x v="10"/>
    <x v="194"/>
    <n v="0"/>
    <n v="0"/>
    <n v="81"/>
    <n v="133"/>
    <n v="107"/>
    <x v="1"/>
    <n v="40"/>
    <x v="0"/>
    <x v="0"/>
    <x v="0"/>
    <x v="0"/>
    <x v="1"/>
    <x v="1"/>
    <x v="0"/>
    <x v="0"/>
    <x v="0"/>
    <x v="0"/>
    <x v="0"/>
    <x v="0"/>
    <x v="1"/>
    <x v="0"/>
    <x v="0"/>
    <x v="0"/>
    <s v="M"/>
  </r>
  <r>
    <n v="278"/>
    <x v="110"/>
    <x v="158"/>
    <x v="205"/>
    <x v="9"/>
    <x v="177"/>
    <s v="Cherry Hill, NJ"/>
    <x v="118"/>
    <x v="4"/>
    <x v="23"/>
    <x v="0"/>
    <x v="14"/>
    <x v="6"/>
    <x v="195"/>
    <n v="0"/>
    <n v="0"/>
    <n v="42"/>
    <n v="76"/>
    <n v="59"/>
    <x v="9"/>
    <n v="25"/>
    <x v="1"/>
    <x v="0"/>
    <x v="0"/>
    <x v="0"/>
    <x v="0"/>
    <x v="1"/>
    <x v="0"/>
    <x v="0"/>
    <x v="0"/>
    <x v="0"/>
    <x v="0"/>
    <x v="1"/>
    <x v="1"/>
    <x v="0"/>
    <x v="0"/>
    <x v="0"/>
    <s v="M"/>
  </r>
  <r>
    <n v="281"/>
    <x v="0"/>
    <x v="188"/>
    <x v="206"/>
    <x v="7"/>
    <x v="178"/>
    <s v="Indianapolis, IN"/>
    <x v="58"/>
    <x v="4"/>
    <x v="56"/>
    <x v="0"/>
    <x v="19"/>
    <x v="6"/>
    <x v="196"/>
    <n v="0"/>
    <n v="0"/>
    <n v="66"/>
    <n v="111"/>
    <n v="88.5"/>
    <x v="22"/>
    <n v="2"/>
    <x v="1"/>
    <x v="0"/>
    <x v="1"/>
    <x v="1"/>
    <x v="0"/>
    <x v="1"/>
    <x v="0"/>
    <x v="0"/>
    <x v="0"/>
    <x v="0"/>
    <x v="0"/>
    <x v="1"/>
    <x v="1"/>
    <x v="0"/>
    <x v="0"/>
    <x v="0"/>
    <s v="M"/>
  </r>
  <r>
    <n v="282"/>
    <x v="68"/>
    <x v="138"/>
    <x v="149"/>
    <x v="13"/>
    <x v="121"/>
    <s v="Riverton, UT"/>
    <x v="85"/>
    <x v="1"/>
    <x v="28"/>
    <x v="6"/>
    <x v="39"/>
    <x v="20"/>
    <x v="197"/>
    <n v="0"/>
    <n v="0"/>
    <n v="74"/>
    <n v="140"/>
    <n v="107"/>
    <x v="29"/>
    <n v="-1"/>
    <x v="1"/>
    <x v="0"/>
    <x v="0"/>
    <x v="0"/>
    <x v="0"/>
    <x v="1"/>
    <x v="0"/>
    <x v="0"/>
    <x v="0"/>
    <x v="0"/>
    <x v="0"/>
    <x v="1"/>
    <x v="1"/>
    <x v="0"/>
    <x v="0"/>
    <x v="0"/>
    <s v="M"/>
  </r>
  <r>
    <n v="284"/>
    <x v="11"/>
    <x v="25"/>
    <x v="25"/>
    <x v="14"/>
    <x v="25"/>
    <s v="Cambridge, MA"/>
    <x v="4"/>
    <x v="1"/>
    <x v="19"/>
    <x v="3"/>
    <x v="12"/>
    <x v="8"/>
    <x v="198"/>
    <n v="0"/>
    <n v="0"/>
    <n v="63"/>
    <n v="110"/>
    <n v="86.5"/>
    <x v="8"/>
    <n v="172"/>
    <x v="0"/>
    <x v="0"/>
    <x v="1"/>
    <x v="0"/>
    <x v="0"/>
    <x v="1"/>
    <x v="0"/>
    <x v="0"/>
    <x v="0"/>
    <x v="0"/>
    <x v="0"/>
    <x v="1"/>
    <x v="1"/>
    <x v="0"/>
    <x v="0"/>
    <x v="0"/>
    <s v="na"/>
  </r>
  <r>
    <n v="285"/>
    <x v="0"/>
    <x v="23"/>
    <x v="23"/>
    <x v="12"/>
    <x v="23"/>
    <s v="Louisville, KY"/>
    <x v="17"/>
    <x v="3"/>
    <x v="18"/>
    <x v="6"/>
    <x v="17"/>
    <x v="11"/>
    <x v="199"/>
    <n v="0"/>
    <n v="0"/>
    <n v="63"/>
    <n v="105"/>
    <n v="84"/>
    <x v="12"/>
    <n v="86"/>
    <x v="0"/>
    <x v="0"/>
    <x v="0"/>
    <x v="0"/>
    <x v="1"/>
    <x v="1"/>
    <x v="0"/>
    <x v="0"/>
    <x v="0"/>
    <x v="0"/>
    <x v="0"/>
    <x v="0"/>
    <x v="1"/>
    <x v="0"/>
    <x v="0"/>
    <x v="0"/>
    <s v="M"/>
  </r>
  <r>
    <n v="288"/>
    <x v="111"/>
    <x v="189"/>
    <x v="207"/>
    <x v="15"/>
    <x v="179"/>
    <s v="New York, NY"/>
    <x v="44"/>
    <x v="4"/>
    <x v="53"/>
    <x v="0"/>
    <x v="7"/>
    <x v="2"/>
    <x v="200"/>
    <n v="0"/>
    <n v="0"/>
    <n v="91"/>
    <n v="138"/>
    <n v="114.5"/>
    <x v="4"/>
    <n v="29"/>
    <x v="0"/>
    <x v="0"/>
    <x v="0"/>
    <x v="0"/>
    <x v="1"/>
    <x v="1"/>
    <x v="0"/>
    <x v="0"/>
    <x v="0"/>
    <x v="0"/>
    <x v="0"/>
    <x v="0"/>
    <x v="1"/>
    <x v="0"/>
    <x v="0"/>
    <x v="0"/>
    <s v="M"/>
  </r>
  <r>
    <n v="289"/>
    <x v="69"/>
    <x v="139"/>
    <x v="150"/>
    <x v="7"/>
    <x v="134"/>
    <s v="Marlborough, MA"/>
    <x v="93"/>
    <x v="2"/>
    <x v="2"/>
    <x v="0"/>
    <x v="12"/>
    <x v="8"/>
    <x v="201"/>
    <n v="0"/>
    <n v="0"/>
    <n v="100"/>
    <n v="190"/>
    <n v="145"/>
    <x v="8"/>
    <n v="11"/>
    <x v="0"/>
    <x v="0"/>
    <x v="0"/>
    <x v="0"/>
    <x v="0"/>
    <x v="1"/>
    <x v="0"/>
    <x v="0"/>
    <x v="0"/>
    <x v="0"/>
    <x v="0"/>
    <x v="1"/>
    <x v="1"/>
    <x v="0"/>
    <x v="0"/>
    <x v="0"/>
    <s v="P"/>
  </r>
  <r>
    <n v="290"/>
    <x v="17"/>
    <x v="190"/>
    <x v="208"/>
    <x v="18"/>
    <x v="180"/>
    <s v="Nashville, TN"/>
    <x v="8"/>
    <x v="2"/>
    <x v="41"/>
    <x v="3"/>
    <x v="8"/>
    <x v="6"/>
    <x v="202"/>
    <n v="0"/>
    <n v="0"/>
    <n v="62"/>
    <n v="114"/>
    <n v="88"/>
    <x v="30"/>
    <n v="15"/>
    <x v="0"/>
    <x v="1"/>
    <x v="1"/>
    <x v="0"/>
    <x v="1"/>
    <x v="1"/>
    <x v="0"/>
    <x v="0"/>
    <x v="0"/>
    <x v="0"/>
    <x v="1"/>
    <x v="1"/>
    <x v="1"/>
    <x v="0"/>
    <x v="0"/>
    <x v="0"/>
    <s v="na"/>
  </r>
  <r>
    <n v="291"/>
    <x v="112"/>
    <x v="191"/>
    <x v="209"/>
    <x v="4"/>
    <x v="181"/>
    <s v="Chicago, IL"/>
    <x v="25"/>
    <x v="0"/>
    <x v="51"/>
    <x v="0"/>
    <x v="8"/>
    <x v="6"/>
    <x v="203"/>
    <n v="0"/>
    <n v="0"/>
    <n v="71"/>
    <n v="129"/>
    <n v="100"/>
    <x v="11"/>
    <n v="20"/>
    <x v="0"/>
    <x v="1"/>
    <x v="1"/>
    <x v="1"/>
    <x v="1"/>
    <x v="1"/>
    <x v="0"/>
    <x v="0"/>
    <x v="0"/>
    <x v="0"/>
    <x v="1"/>
    <x v="1"/>
    <x v="1"/>
    <x v="0"/>
    <x v="0"/>
    <x v="0"/>
    <s v="na"/>
  </r>
  <r>
    <n v="292"/>
    <x v="43"/>
    <x v="140"/>
    <x v="151"/>
    <x v="3"/>
    <x v="135"/>
    <s v="Herndon, VA"/>
    <x v="9"/>
    <x v="4"/>
    <x v="30"/>
    <x v="6"/>
    <x v="40"/>
    <x v="17"/>
    <x v="204"/>
    <n v="0"/>
    <n v="0"/>
    <n v="43"/>
    <n v="80"/>
    <n v="61.5"/>
    <x v="7"/>
    <n v="28"/>
    <x v="0"/>
    <x v="0"/>
    <x v="0"/>
    <x v="0"/>
    <x v="1"/>
    <x v="1"/>
    <x v="0"/>
    <x v="0"/>
    <x v="0"/>
    <x v="0"/>
    <x v="0"/>
    <x v="0"/>
    <x v="0"/>
    <x v="0"/>
    <x v="0"/>
    <x v="0"/>
    <s v="M"/>
  </r>
  <r>
    <n v="293"/>
    <x v="0"/>
    <x v="192"/>
    <x v="210"/>
    <x v="28"/>
    <x v="182"/>
    <s v="Portland, OR"/>
    <x v="53"/>
    <x v="2"/>
    <x v="33"/>
    <x v="3"/>
    <x v="4"/>
    <x v="2"/>
    <x v="205"/>
    <n v="0"/>
    <n v="0"/>
    <n v="74"/>
    <n v="119"/>
    <n v="96.5"/>
    <x v="13"/>
    <n v="22"/>
    <x v="0"/>
    <x v="1"/>
    <x v="0"/>
    <x v="1"/>
    <x v="1"/>
    <x v="1"/>
    <x v="0"/>
    <x v="0"/>
    <x v="0"/>
    <x v="0"/>
    <x v="0"/>
    <x v="1"/>
    <x v="1"/>
    <x v="0"/>
    <x v="0"/>
    <x v="0"/>
    <s v="na"/>
  </r>
  <r>
    <n v="295"/>
    <x v="113"/>
    <x v="193"/>
    <x v="211"/>
    <x v="13"/>
    <x v="183"/>
    <s v="Minneapolis, MN"/>
    <x v="25"/>
    <x v="4"/>
    <x v="53"/>
    <x v="0"/>
    <x v="7"/>
    <x v="2"/>
    <x v="206"/>
    <n v="0"/>
    <n v="0"/>
    <n v="55"/>
    <n v="97"/>
    <n v="76"/>
    <x v="28"/>
    <n v="29"/>
    <x v="0"/>
    <x v="0"/>
    <x v="0"/>
    <x v="0"/>
    <x v="1"/>
    <x v="1"/>
    <x v="0"/>
    <x v="0"/>
    <x v="0"/>
    <x v="0"/>
    <x v="0"/>
    <x v="1"/>
    <x v="1"/>
    <x v="0"/>
    <x v="0"/>
    <x v="0"/>
    <s v="na"/>
  </r>
  <r>
    <n v="296"/>
    <x v="0"/>
    <x v="194"/>
    <x v="212"/>
    <x v="11"/>
    <x v="184"/>
    <s v="Port Washington, NY"/>
    <x v="119"/>
    <x v="2"/>
    <x v="60"/>
    <x v="0"/>
    <x v="10"/>
    <x v="2"/>
    <x v="207"/>
    <n v="0"/>
    <n v="0"/>
    <n v="15"/>
    <n v="16"/>
    <n v="15.5"/>
    <x v="4"/>
    <n v="55"/>
    <x v="1"/>
    <x v="0"/>
    <x v="0"/>
    <x v="0"/>
    <x v="0"/>
    <x v="1"/>
    <x v="0"/>
    <x v="0"/>
    <x v="0"/>
    <x v="0"/>
    <x v="0"/>
    <x v="1"/>
    <x v="1"/>
    <x v="0"/>
    <x v="0"/>
    <x v="0"/>
    <s v="na"/>
  </r>
  <r>
    <n v="299"/>
    <x v="0"/>
    <x v="195"/>
    <x v="213"/>
    <x v="12"/>
    <x v="185"/>
    <s v="Austin, TX"/>
    <x v="120"/>
    <x v="6"/>
    <x v="2"/>
    <x v="0"/>
    <x v="4"/>
    <x v="2"/>
    <x v="208"/>
    <n v="0"/>
    <n v="0"/>
    <n v="61"/>
    <n v="106"/>
    <n v="83.5"/>
    <x v="5"/>
    <n v="11"/>
    <x v="0"/>
    <x v="0"/>
    <x v="0"/>
    <x v="0"/>
    <x v="1"/>
    <x v="1"/>
    <x v="0"/>
    <x v="0"/>
    <x v="0"/>
    <x v="0"/>
    <x v="0"/>
    <x v="1"/>
    <x v="1"/>
    <x v="0"/>
    <x v="0"/>
    <x v="1"/>
    <s v="na"/>
  </r>
  <r>
    <n v="300"/>
    <x v="71"/>
    <x v="142"/>
    <x v="153"/>
    <x v="20"/>
    <x v="137"/>
    <s v="Madison, WI"/>
    <x v="95"/>
    <x v="3"/>
    <x v="70"/>
    <x v="2"/>
    <x v="41"/>
    <x v="5"/>
    <x v="209"/>
    <n v="0"/>
    <n v="0"/>
    <n v="91"/>
    <n v="149"/>
    <n v="120"/>
    <x v="24"/>
    <n v="70"/>
    <x v="0"/>
    <x v="0"/>
    <x v="0"/>
    <x v="1"/>
    <x v="1"/>
    <x v="1"/>
    <x v="0"/>
    <x v="0"/>
    <x v="0"/>
    <x v="0"/>
    <x v="0"/>
    <x v="0"/>
    <x v="0"/>
    <x v="0"/>
    <x v="0"/>
    <x v="0"/>
    <s v="na"/>
  </r>
  <r>
    <n v="302"/>
    <x v="0"/>
    <x v="196"/>
    <x v="214"/>
    <x v="11"/>
    <x v="131"/>
    <s v="South San Francisco, CA"/>
    <x v="91"/>
    <x v="1"/>
    <x v="67"/>
    <x v="5"/>
    <x v="12"/>
    <x v="8"/>
    <x v="210"/>
    <n v="0"/>
    <n v="0"/>
    <n v="127"/>
    <n v="199"/>
    <n v="163"/>
    <x v="6"/>
    <n v="45"/>
    <x v="1"/>
    <x v="0"/>
    <x v="0"/>
    <x v="0"/>
    <x v="1"/>
    <x v="0"/>
    <x v="0"/>
    <x v="0"/>
    <x v="0"/>
    <x v="0"/>
    <x v="0"/>
    <x v="1"/>
    <x v="1"/>
    <x v="0"/>
    <x v="0"/>
    <x v="0"/>
    <s v="M"/>
  </r>
  <r>
    <n v="305"/>
    <x v="114"/>
    <x v="197"/>
    <x v="215"/>
    <x v="1"/>
    <x v="186"/>
    <s v="Providence, RI"/>
    <x v="121"/>
    <x v="0"/>
    <x v="38"/>
    <x v="6"/>
    <x v="15"/>
    <x v="10"/>
    <x v="211"/>
    <n v="0"/>
    <n v="0"/>
    <n v="74"/>
    <n v="126"/>
    <n v="100"/>
    <x v="33"/>
    <n v="82"/>
    <x v="1"/>
    <x v="0"/>
    <x v="1"/>
    <x v="1"/>
    <x v="1"/>
    <x v="0"/>
    <x v="0"/>
    <x v="0"/>
    <x v="0"/>
    <x v="0"/>
    <x v="0"/>
    <x v="1"/>
    <x v="1"/>
    <x v="0"/>
    <x v="0"/>
    <x v="0"/>
    <s v="na"/>
  </r>
  <r>
    <n v="306"/>
    <x v="2"/>
    <x v="198"/>
    <x v="216"/>
    <x v="0"/>
    <x v="187"/>
    <s v="Omaha, NE"/>
    <x v="34"/>
    <x v="2"/>
    <x v="75"/>
    <x v="6"/>
    <x v="49"/>
    <x v="20"/>
    <x v="212"/>
    <n v="0"/>
    <n v="0"/>
    <n v="33"/>
    <n v="72"/>
    <n v="52.5"/>
    <x v="27"/>
    <n v="104"/>
    <x v="1"/>
    <x v="0"/>
    <x v="0"/>
    <x v="0"/>
    <x v="0"/>
    <x v="1"/>
    <x v="0"/>
    <x v="0"/>
    <x v="0"/>
    <x v="0"/>
    <x v="0"/>
    <x v="1"/>
    <x v="1"/>
    <x v="0"/>
    <x v="0"/>
    <x v="0"/>
    <s v="P"/>
  </r>
  <r>
    <n v="307"/>
    <x v="70"/>
    <x v="141"/>
    <x v="152"/>
    <x v="10"/>
    <x v="136"/>
    <s v="West Reading, PA"/>
    <x v="94"/>
    <x v="5"/>
    <x v="47"/>
    <x v="6"/>
    <x v="1"/>
    <x v="1"/>
    <x v="213"/>
    <n v="1"/>
    <n v="0"/>
    <n v="35"/>
    <n v="49"/>
    <n v="42"/>
    <x v="20"/>
    <n v="4"/>
    <x v="1"/>
    <x v="0"/>
    <x v="0"/>
    <x v="1"/>
    <x v="0"/>
    <x v="1"/>
    <x v="0"/>
    <x v="0"/>
    <x v="0"/>
    <x v="0"/>
    <x v="0"/>
    <x v="1"/>
    <x v="1"/>
    <x v="0"/>
    <x v="0"/>
    <x v="0"/>
    <s v="na"/>
  </r>
  <r>
    <n v="308"/>
    <x v="115"/>
    <x v="199"/>
    <x v="217"/>
    <x v="5"/>
    <x v="188"/>
    <s v="Washington, DC"/>
    <x v="67"/>
    <x v="0"/>
    <x v="76"/>
    <x v="6"/>
    <x v="1"/>
    <x v="1"/>
    <x v="214"/>
    <n v="0"/>
    <n v="0"/>
    <n v="37"/>
    <n v="63"/>
    <n v="50"/>
    <x v="16"/>
    <n v="138"/>
    <x v="1"/>
    <x v="0"/>
    <x v="0"/>
    <x v="0"/>
    <x v="1"/>
    <x v="1"/>
    <x v="0"/>
    <x v="0"/>
    <x v="0"/>
    <x v="0"/>
    <x v="0"/>
    <x v="0"/>
    <x v="0"/>
    <x v="0"/>
    <x v="0"/>
    <x v="0"/>
    <s v="M"/>
  </r>
  <r>
    <n v="309"/>
    <x v="116"/>
    <x v="200"/>
    <x v="218"/>
    <x v="1"/>
    <x v="189"/>
    <s v="Austin, TX"/>
    <x v="32"/>
    <x v="4"/>
    <x v="41"/>
    <x v="0"/>
    <x v="7"/>
    <x v="2"/>
    <x v="215"/>
    <n v="0"/>
    <n v="0"/>
    <n v="67"/>
    <n v="119"/>
    <n v="93"/>
    <x v="5"/>
    <n v="15"/>
    <x v="0"/>
    <x v="0"/>
    <x v="1"/>
    <x v="1"/>
    <x v="1"/>
    <x v="1"/>
    <x v="0"/>
    <x v="0"/>
    <x v="0"/>
    <x v="0"/>
    <x v="1"/>
    <x v="0"/>
    <x v="0"/>
    <x v="0"/>
    <x v="0"/>
    <x v="0"/>
    <s v="M"/>
  </r>
  <r>
    <n v="310"/>
    <x v="0"/>
    <x v="201"/>
    <x v="219"/>
    <x v="23"/>
    <x v="190"/>
    <s v="Cincinnati, OH"/>
    <x v="122"/>
    <x v="2"/>
    <x v="77"/>
    <x v="0"/>
    <x v="16"/>
    <x v="10"/>
    <x v="216"/>
    <n v="0"/>
    <n v="0"/>
    <n v="72"/>
    <n v="117"/>
    <n v="94.5"/>
    <x v="17"/>
    <n v="134"/>
    <x v="0"/>
    <x v="0"/>
    <x v="0"/>
    <x v="1"/>
    <x v="1"/>
    <x v="0"/>
    <x v="0"/>
    <x v="0"/>
    <x v="0"/>
    <x v="0"/>
    <x v="0"/>
    <x v="1"/>
    <x v="1"/>
    <x v="0"/>
    <x v="0"/>
    <x v="0"/>
    <s v="na"/>
  </r>
  <r>
    <n v="311"/>
    <x v="16"/>
    <x v="144"/>
    <x v="155"/>
    <x v="14"/>
    <x v="100"/>
    <s v="San Francisco, CA"/>
    <x v="72"/>
    <x v="5"/>
    <x v="57"/>
    <x v="3"/>
    <x v="20"/>
    <x v="6"/>
    <x v="217"/>
    <n v="0"/>
    <n v="0"/>
    <n v="116"/>
    <n v="185"/>
    <n v="150.5"/>
    <x v="6"/>
    <n v="39"/>
    <x v="0"/>
    <x v="1"/>
    <x v="0"/>
    <x v="1"/>
    <x v="1"/>
    <x v="0"/>
    <x v="0"/>
    <x v="0"/>
    <x v="1"/>
    <x v="1"/>
    <x v="1"/>
    <x v="1"/>
    <x v="1"/>
    <x v="0"/>
    <x v="0"/>
    <x v="0"/>
    <s v="P"/>
  </r>
  <r>
    <n v="312"/>
    <x v="0"/>
    <x v="202"/>
    <x v="220"/>
    <x v="9"/>
    <x v="191"/>
    <s v="Raleigh, NC"/>
    <x v="68"/>
    <x v="2"/>
    <x v="78"/>
    <x v="3"/>
    <x v="15"/>
    <x v="10"/>
    <x v="218"/>
    <n v="0"/>
    <n v="0"/>
    <n v="78"/>
    <n v="126"/>
    <n v="102"/>
    <x v="25"/>
    <n v="17"/>
    <x v="0"/>
    <x v="1"/>
    <x v="1"/>
    <x v="0"/>
    <x v="1"/>
    <x v="0"/>
    <x v="0"/>
    <x v="0"/>
    <x v="1"/>
    <x v="0"/>
    <x v="1"/>
    <x v="0"/>
    <x v="1"/>
    <x v="0"/>
    <x v="0"/>
    <x v="0"/>
    <s v="M"/>
  </r>
  <r>
    <n v="313"/>
    <x v="72"/>
    <x v="143"/>
    <x v="154"/>
    <x v="18"/>
    <x v="138"/>
    <s v="Cambridge, MA"/>
    <x v="13"/>
    <x v="4"/>
    <x v="17"/>
    <x v="3"/>
    <x v="12"/>
    <x v="8"/>
    <x v="219"/>
    <n v="0"/>
    <n v="0"/>
    <n v="42"/>
    <n v="82"/>
    <n v="62"/>
    <x v="8"/>
    <n v="8"/>
    <x v="1"/>
    <x v="0"/>
    <x v="0"/>
    <x v="1"/>
    <x v="0"/>
    <x v="1"/>
    <x v="0"/>
    <x v="0"/>
    <x v="0"/>
    <x v="0"/>
    <x v="0"/>
    <x v="1"/>
    <x v="1"/>
    <x v="0"/>
    <x v="0"/>
    <x v="0"/>
    <s v="P"/>
  </r>
  <r>
    <n v="314"/>
    <x v="73"/>
    <x v="145"/>
    <x v="156"/>
    <x v="12"/>
    <x v="139"/>
    <s v="Dearborn, MI"/>
    <x v="21"/>
    <x v="4"/>
    <x v="71"/>
    <x v="0"/>
    <x v="4"/>
    <x v="2"/>
    <x v="220"/>
    <n v="0"/>
    <n v="0"/>
    <n v="59"/>
    <n v="116"/>
    <n v="87.5"/>
    <x v="15"/>
    <n v="54"/>
    <x v="1"/>
    <x v="0"/>
    <x v="0"/>
    <x v="0"/>
    <x v="1"/>
    <x v="1"/>
    <x v="0"/>
    <x v="0"/>
    <x v="0"/>
    <x v="0"/>
    <x v="0"/>
    <x v="0"/>
    <x v="1"/>
    <x v="0"/>
    <x v="0"/>
    <x v="0"/>
    <s v="na"/>
  </r>
  <r>
    <n v="316"/>
    <x v="13"/>
    <x v="23"/>
    <x v="28"/>
    <x v="14"/>
    <x v="25"/>
    <s v="Groton, CT"/>
    <x v="4"/>
    <x v="1"/>
    <x v="19"/>
    <x v="3"/>
    <x v="12"/>
    <x v="8"/>
    <x v="221"/>
    <n v="0"/>
    <n v="0"/>
    <n v="63"/>
    <n v="105"/>
    <n v="84"/>
    <x v="14"/>
    <n v="172"/>
    <x v="1"/>
    <x v="0"/>
    <x v="1"/>
    <x v="0"/>
    <x v="0"/>
    <x v="1"/>
    <x v="0"/>
    <x v="0"/>
    <x v="0"/>
    <x v="0"/>
    <x v="0"/>
    <x v="1"/>
    <x v="1"/>
    <x v="0"/>
    <x v="0"/>
    <x v="0"/>
    <s v="M"/>
  </r>
  <r>
    <n v="317"/>
    <x v="0"/>
    <x v="24"/>
    <x v="24"/>
    <x v="14"/>
    <x v="24"/>
    <s v="Herndon, VA"/>
    <x v="18"/>
    <x v="0"/>
    <x v="13"/>
    <x v="0"/>
    <x v="14"/>
    <x v="6"/>
    <x v="222"/>
    <n v="0"/>
    <n v="0"/>
    <n v="109"/>
    <n v="177"/>
    <n v="143"/>
    <x v="7"/>
    <n v="9"/>
    <x v="0"/>
    <x v="0"/>
    <x v="1"/>
    <x v="1"/>
    <x v="0"/>
    <x v="1"/>
    <x v="1"/>
    <x v="0"/>
    <x v="0"/>
    <x v="1"/>
    <x v="0"/>
    <x v="1"/>
    <x v="1"/>
    <x v="0"/>
    <x v="0"/>
    <x v="0"/>
    <s v="na"/>
  </r>
  <r>
    <n v="318"/>
    <x v="117"/>
    <x v="203"/>
    <x v="221"/>
    <x v="8"/>
    <x v="61"/>
    <s v="Phila, PA"/>
    <x v="49"/>
    <x v="6"/>
    <x v="28"/>
    <x v="0"/>
    <x v="27"/>
    <x v="2"/>
    <x v="223"/>
    <n v="0"/>
    <n v="0"/>
    <n v="116"/>
    <n v="194"/>
    <n v="155"/>
    <x v="20"/>
    <n v="-1"/>
    <x v="0"/>
    <x v="1"/>
    <x v="1"/>
    <x v="0"/>
    <x v="0"/>
    <x v="1"/>
    <x v="0"/>
    <x v="0"/>
    <x v="1"/>
    <x v="0"/>
    <x v="1"/>
    <x v="1"/>
    <x v="1"/>
    <x v="0"/>
    <x v="0"/>
    <x v="0"/>
    <s v="M"/>
  </r>
  <r>
    <n v="319"/>
    <x v="17"/>
    <x v="146"/>
    <x v="157"/>
    <x v="13"/>
    <x v="140"/>
    <s v="Winter Park, FL"/>
    <x v="96"/>
    <x v="3"/>
    <x v="41"/>
    <x v="3"/>
    <x v="4"/>
    <x v="2"/>
    <x v="224"/>
    <n v="0"/>
    <n v="0"/>
    <n v="48"/>
    <n v="95"/>
    <n v="71.5"/>
    <x v="2"/>
    <n v="15"/>
    <x v="0"/>
    <x v="1"/>
    <x v="1"/>
    <x v="0"/>
    <x v="1"/>
    <x v="1"/>
    <x v="0"/>
    <x v="0"/>
    <x v="0"/>
    <x v="0"/>
    <x v="1"/>
    <x v="1"/>
    <x v="1"/>
    <x v="0"/>
    <x v="0"/>
    <x v="0"/>
    <s v="na"/>
  </r>
  <r>
    <n v="320"/>
    <x v="0"/>
    <x v="204"/>
    <x v="222"/>
    <x v="11"/>
    <x v="192"/>
    <s v="Oakland, CA"/>
    <x v="123"/>
    <x v="3"/>
    <x v="5"/>
    <x v="0"/>
    <x v="15"/>
    <x v="10"/>
    <x v="225"/>
    <n v="0"/>
    <n v="0"/>
    <n v="83"/>
    <n v="133"/>
    <n v="108"/>
    <x v="6"/>
    <n v="21"/>
    <x v="0"/>
    <x v="1"/>
    <x v="0"/>
    <x v="1"/>
    <x v="1"/>
    <x v="0"/>
    <x v="0"/>
    <x v="1"/>
    <x v="1"/>
    <x v="1"/>
    <x v="0"/>
    <x v="1"/>
    <x v="1"/>
    <x v="0"/>
    <x v="0"/>
    <x v="0"/>
    <s v="M"/>
  </r>
  <r>
    <n v="322"/>
    <x v="75"/>
    <x v="148"/>
    <x v="159"/>
    <x v="9"/>
    <x v="14"/>
    <s v="San Diego, CA"/>
    <x v="11"/>
    <x v="1"/>
    <x v="14"/>
    <x v="3"/>
    <x v="12"/>
    <x v="8"/>
    <x v="226"/>
    <n v="0"/>
    <n v="0"/>
    <n v="105"/>
    <n v="198"/>
    <n v="151.5"/>
    <x v="6"/>
    <n v="240"/>
    <x v="1"/>
    <x v="0"/>
    <x v="0"/>
    <x v="0"/>
    <x v="0"/>
    <x v="1"/>
    <x v="0"/>
    <x v="0"/>
    <x v="0"/>
    <x v="0"/>
    <x v="0"/>
    <x v="1"/>
    <x v="1"/>
    <x v="0"/>
    <x v="0"/>
    <x v="0"/>
    <s v="M"/>
  </r>
  <r>
    <n v="323"/>
    <x v="74"/>
    <x v="147"/>
    <x v="158"/>
    <x v="10"/>
    <x v="141"/>
    <s v="San Rafael, CA"/>
    <x v="72"/>
    <x v="3"/>
    <x v="41"/>
    <x v="5"/>
    <x v="11"/>
    <x v="7"/>
    <x v="227"/>
    <n v="0"/>
    <n v="0"/>
    <n v="31"/>
    <n v="72"/>
    <n v="51.5"/>
    <x v="6"/>
    <n v="15"/>
    <x v="1"/>
    <x v="0"/>
    <x v="0"/>
    <x v="0"/>
    <x v="0"/>
    <x v="1"/>
    <x v="0"/>
    <x v="0"/>
    <x v="0"/>
    <x v="0"/>
    <x v="0"/>
    <x v="1"/>
    <x v="1"/>
    <x v="0"/>
    <x v="0"/>
    <x v="1"/>
    <s v="na"/>
  </r>
  <r>
    <n v="324"/>
    <x v="76"/>
    <x v="149"/>
    <x v="161"/>
    <x v="9"/>
    <x v="14"/>
    <s v="Boston, MA"/>
    <x v="11"/>
    <x v="1"/>
    <x v="14"/>
    <x v="3"/>
    <x v="12"/>
    <x v="8"/>
    <x v="228"/>
    <n v="0"/>
    <n v="0"/>
    <n v="98"/>
    <n v="182"/>
    <n v="140"/>
    <x v="8"/>
    <n v="240"/>
    <x v="1"/>
    <x v="0"/>
    <x v="0"/>
    <x v="0"/>
    <x v="0"/>
    <x v="1"/>
    <x v="0"/>
    <x v="0"/>
    <x v="0"/>
    <x v="0"/>
    <x v="0"/>
    <x v="1"/>
    <x v="1"/>
    <x v="0"/>
    <x v="0"/>
    <x v="0"/>
    <s v="M"/>
  </r>
  <r>
    <n v="325"/>
    <x v="43"/>
    <x v="73"/>
    <x v="160"/>
    <x v="19"/>
    <x v="142"/>
    <s v="Hamilton, NJ"/>
    <x v="97"/>
    <x v="4"/>
    <x v="8"/>
    <x v="0"/>
    <x v="19"/>
    <x v="6"/>
    <x v="229"/>
    <n v="0"/>
    <n v="0"/>
    <n v="55"/>
    <n v="100"/>
    <n v="77.5"/>
    <x v="9"/>
    <n v="7"/>
    <x v="0"/>
    <x v="0"/>
    <x v="0"/>
    <x v="0"/>
    <x v="1"/>
    <x v="1"/>
    <x v="0"/>
    <x v="0"/>
    <x v="0"/>
    <x v="0"/>
    <x v="0"/>
    <x v="0"/>
    <x v="1"/>
    <x v="0"/>
    <x v="0"/>
    <x v="0"/>
    <s v="na"/>
  </r>
  <r>
    <n v="326"/>
    <x v="118"/>
    <x v="205"/>
    <x v="223"/>
    <x v="13"/>
    <x v="193"/>
    <s v="Boise, ID"/>
    <x v="124"/>
    <x v="0"/>
    <x v="78"/>
    <x v="0"/>
    <x v="41"/>
    <x v="5"/>
    <x v="230"/>
    <n v="0"/>
    <n v="0"/>
    <n v="45"/>
    <n v="82"/>
    <n v="63.5"/>
    <x v="32"/>
    <n v="17"/>
    <x v="1"/>
    <x v="0"/>
    <x v="0"/>
    <x v="0"/>
    <x v="1"/>
    <x v="1"/>
    <x v="0"/>
    <x v="0"/>
    <x v="0"/>
    <x v="0"/>
    <x v="0"/>
    <x v="1"/>
    <x v="1"/>
    <x v="0"/>
    <x v="0"/>
    <x v="0"/>
    <s v="na"/>
  </r>
  <r>
    <n v="328"/>
    <x v="0"/>
    <x v="206"/>
    <x v="224"/>
    <x v="14"/>
    <x v="194"/>
    <s v="San Francisco, CA"/>
    <x v="50"/>
    <x v="6"/>
    <x v="28"/>
    <x v="0"/>
    <x v="19"/>
    <x v="6"/>
    <x v="231"/>
    <n v="0"/>
    <n v="0"/>
    <n v="83"/>
    <n v="135"/>
    <n v="109"/>
    <x v="6"/>
    <n v="-1"/>
    <x v="0"/>
    <x v="0"/>
    <x v="0"/>
    <x v="1"/>
    <x v="1"/>
    <x v="1"/>
    <x v="0"/>
    <x v="0"/>
    <x v="0"/>
    <x v="0"/>
    <x v="0"/>
    <x v="0"/>
    <x v="1"/>
    <x v="0"/>
    <x v="0"/>
    <x v="0"/>
    <s v="na"/>
  </r>
  <r>
    <n v="330"/>
    <x v="0"/>
    <x v="207"/>
    <x v="225"/>
    <x v="7"/>
    <x v="195"/>
    <s v="Oak Ridge, TN"/>
    <x v="125"/>
    <x v="5"/>
    <x v="79"/>
    <x v="3"/>
    <x v="0"/>
    <x v="0"/>
    <x v="232"/>
    <n v="0"/>
    <n v="0"/>
    <n v="70"/>
    <n v="122"/>
    <n v="96"/>
    <x v="30"/>
    <n v="171"/>
    <x v="0"/>
    <x v="0"/>
    <x v="0"/>
    <x v="1"/>
    <x v="0"/>
    <x v="1"/>
    <x v="1"/>
    <x v="1"/>
    <x v="0"/>
    <x v="1"/>
    <x v="0"/>
    <x v="1"/>
    <x v="1"/>
    <x v="0"/>
    <x v="0"/>
    <x v="0"/>
    <s v="M"/>
  </r>
  <r>
    <n v="331"/>
    <x v="77"/>
    <x v="151"/>
    <x v="163"/>
    <x v="26"/>
    <x v="144"/>
    <s v="San Francisco, CA"/>
    <x v="98"/>
    <x v="3"/>
    <x v="47"/>
    <x v="0"/>
    <x v="19"/>
    <x v="6"/>
    <x v="233"/>
    <n v="0"/>
    <n v="1"/>
    <n v="200"/>
    <n v="250"/>
    <n v="225"/>
    <x v="6"/>
    <n v="4"/>
    <x v="0"/>
    <x v="0"/>
    <x v="1"/>
    <x v="0"/>
    <x v="0"/>
    <x v="1"/>
    <x v="0"/>
    <x v="0"/>
    <x v="0"/>
    <x v="0"/>
    <x v="0"/>
    <x v="0"/>
    <x v="1"/>
    <x v="0"/>
    <x v="0"/>
    <x v="0"/>
    <s v="na"/>
  </r>
  <r>
    <n v="332"/>
    <x v="17"/>
    <x v="208"/>
    <x v="226"/>
    <x v="8"/>
    <x v="148"/>
    <s v="Agoura Hills, CA"/>
    <x v="102"/>
    <x v="2"/>
    <x v="6"/>
    <x v="3"/>
    <x v="42"/>
    <x v="5"/>
    <x v="234"/>
    <n v="0"/>
    <n v="0"/>
    <n v="70"/>
    <n v="132"/>
    <n v="101"/>
    <x v="6"/>
    <n v="13"/>
    <x v="0"/>
    <x v="0"/>
    <x v="1"/>
    <x v="0"/>
    <x v="1"/>
    <x v="1"/>
    <x v="0"/>
    <x v="0"/>
    <x v="0"/>
    <x v="0"/>
    <x v="0"/>
    <x v="0"/>
    <x v="1"/>
    <x v="0"/>
    <x v="0"/>
    <x v="0"/>
    <s v="na"/>
  </r>
  <r>
    <n v="333"/>
    <x v="16"/>
    <x v="150"/>
    <x v="162"/>
    <x v="5"/>
    <x v="143"/>
    <s v="Woodbridge, NJ"/>
    <x v="38"/>
    <x v="2"/>
    <x v="57"/>
    <x v="0"/>
    <x v="15"/>
    <x v="10"/>
    <x v="235"/>
    <n v="0"/>
    <n v="0"/>
    <n v="73"/>
    <n v="124"/>
    <n v="98.5"/>
    <x v="9"/>
    <n v="39"/>
    <x v="1"/>
    <x v="0"/>
    <x v="0"/>
    <x v="0"/>
    <x v="1"/>
    <x v="0"/>
    <x v="0"/>
    <x v="0"/>
    <x v="0"/>
    <x v="0"/>
    <x v="0"/>
    <x v="1"/>
    <x v="1"/>
    <x v="0"/>
    <x v="0"/>
    <x v="0"/>
    <s v="M"/>
  </r>
  <r>
    <n v="334"/>
    <x v="119"/>
    <x v="209"/>
    <x v="227"/>
    <x v="11"/>
    <x v="196"/>
    <s v="Pella, IA"/>
    <x v="126"/>
    <x v="2"/>
    <x v="42"/>
    <x v="0"/>
    <x v="23"/>
    <x v="14"/>
    <x v="236"/>
    <n v="0"/>
    <n v="0"/>
    <n v="54"/>
    <n v="101"/>
    <n v="77.5"/>
    <x v="34"/>
    <n v="73"/>
    <x v="1"/>
    <x v="0"/>
    <x v="0"/>
    <x v="0"/>
    <x v="1"/>
    <x v="1"/>
    <x v="0"/>
    <x v="0"/>
    <x v="0"/>
    <x v="0"/>
    <x v="1"/>
    <x v="1"/>
    <x v="1"/>
    <x v="0"/>
    <x v="0"/>
    <x v="0"/>
    <s v="na"/>
  </r>
  <r>
    <n v="335"/>
    <x v="79"/>
    <x v="153"/>
    <x v="165"/>
    <x v="9"/>
    <x v="14"/>
    <s v="Boston, MA"/>
    <x v="11"/>
    <x v="1"/>
    <x v="14"/>
    <x v="3"/>
    <x v="12"/>
    <x v="8"/>
    <x v="237"/>
    <n v="0"/>
    <n v="0"/>
    <n v="117"/>
    <n v="206"/>
    <n v="161.5"/>
    <x v="8"/>
    <n v="240"/>
    <x v="1"/>
    <x v="0"/>
    <x v="0"/>
    <x v="1"/>
    <x v="0"/>
    <x v="1"/>
    <x v="0"/>
    <x v="0"/>
    <x v="0"/>
    <x v="0"/>
    <x v="0"/>
    <x v="1"/>
    <x v="1"/>
    <x v="0"/>
    <x v="0"/>
    <x v="0"/>
    <s v="M"/>
  </r>
  <r>
    <n v="337"/>
    <x v="78"/>
    <x v="152"/>
    <x v="164"/>
    <x v="10"/>
    <x v="145"/>
    <s v="Lewes, DE"/>
    <x v="99"/>
    <x v="2"/>
    <x v="18"/>
    <x v="6"/>
    <x v="1"/>
    <x v="1"/>
    <x v="238"/>
    <n v="1"/>
    <n v="0"/>
    <n v="43"/>
    <n v="70"/>
    <n v="56.5"/>
    <x v="31"/>
    <n v="86"/>
    <x v="1"/>
    <x v="0"/>
    <x v="0"/>
    <x v="1"/>
    <x v="0"/>
    <x v="1"/>
    <x v="0"/>
    <x v="0"/>
    <x v="0"/>
    <x v="0"/>
    <x v="0"/>
    <x v="1"/>
    <x v="1"/>
    <x v="0"/>
    <x v="0"/>
    <x v="0"/>
    <s v="na"/>
  </r>
  <r>
    <n v="339"/>
    <x v="80"/>
    <x v="154"/>
    <x v="166"/>
    <x v="1"/>
    <x v="146"/>
    <s v="New York, NY"/>
    <x v="100"/>
    <x v="2"/>
    <x v="42"/>
    <x v="3"/>
    <x v="15"/>
    <x v="10"/>
    <x v="239"/>
    <n v="0"/>
    <n v="0"/>
    <n v="111"/>
    <n v="183"/>
    <n v="147"/>
    <x v="4"/>
    <n v="73"/>
    <x v="0"/>
    <x v="1"/>
    <x v="1"/>
    <x v="1"/>
    <x v="1"/>
    <x v="1"/>
    <x v="1"/>
    <x v="1"/>
    <x v="1"/>
    <x v="1"/>
    <x v="1"/>
    <x v="1"/>
    <x v="1"/>
    <x v="0"/>
    <x v="0"/>
    <x v="0"/>
    <s v="na"/>
  </r>
  <r>
    <n v="341"/>
    <x v="0"/>
    <x v="210"/>
    <x v="228"/>
    <x v="7"/>
    <x v="197"/>
    <s v="San Ramon, CA"/>
    <x v="127"/>
    <x v="1"/>
    <x v="22"/>
    <x v="3"/>
    <x v="19"/>
    <x v="6"/>
    <x v="240"/>
    <n v="0"/>
    <n v="0"/>
    <n v="68"/>
    <n v="112"/>
    <n v="90"/>
    <x v="6"/>
    <n v="24"/>
    <x v="0"/>
    <x v="0"/>
    <x v="0"/>
    <x v="0"/>
    <x v="1"/>
    <x v="1"/>
    <x v="1"/>
    <x v="0"/>
    <x v="1"/>
    <x v="0"/>
    <x v="0"/>
    <x v="0"/>
    <x v="1"/>
    <x v="0"/>
    <x v="0"/>
    <x v="0"/>
    <s v="na"/>
  </r>
  <r>
    <n v="342"/>
    <x v="120"/>
    <x v="211"/>
    <x v="229"/>
    <x v="12"/>
    <x v="198"/>
    <s v="Red Bank, NJ"/>
    <x v="128"/>
    <x v="0"/>
    <x v="80"/>
    <x v="3"/>
    <x v="6"/>
    <x v="5"/>
    <x v="241"/>
    <n v="0"/>
    <n v="0"/>
    <n v="42"/>
    <n v="74"/>
    <n v="58"/>
    <x v="9"/>
    <n v="119"/>
    <x v="1"/>
    <x v="0"/>
    <x v="1"/>
    <x v="1"/>
    <x v="1"/>
    <x v="1"/>
    <x v="0"/>
    <x v="0"/>
    <x v="0"/>
    <x v="0"/>
    <x v="0"/>
    <x v="1"/>
    <x v="1"/>
    <x v="0"/>
    <x v="0"/>
    <x v="0"/>
    <s v="na"/>
  </r>
  <r>
    <n v="344"/>
    <x v="81"/>
    <x v="128"/>
    <x v="167"/>
    <x v="4"/>
    <x v="147"/>
    <s v="Springfield, MO"/>
    <x v="101"/>
    <x v="0"/>
    <x v="72"/>
    <x v="0"/>
    <x v="3"/>
    <x v="3"/>
    <x v="242"/>
    <n v="0"/>
    <n v="0"/>
    <n v="44"/>
    <n v="78"/>
    <n v="61"/>
    <x v="19"/>
    <n v="60"/>
    <x v="1"/>
    <x v="0"/>
    <x v="0"/>
    <x v="0"/>
    <x v="1"/>
    <x v="1"/>
    <x v="0"/>
    <x v="0"/>
    <x v="0"/>
    <x v="0"/>
    <x v="0"/>
    <x v="1"/>
    <x v="1"/>
    <x v="0"/>
    <x v="0"/>
    <x v="0"/>
    <s v="M"/>
  </r>
  <r>
    <n v="346"/>
    <x v="82"/>
    <x v="155"/>
    <x v="168"/>
    <x v="25"/>
    <x v="123"/>
    <s v="Pittsburgh, PA"/>
    <x v="86"/>
    <x v="0"/>
    <x v="1"/>
    <x v="7"/>
    <x v="40"/>
    <x v="17"/>
    <x v="243"/>
    <n v="0"/>
    <n v="0"/>
    <n v="81"/>
    <n v="159"/>
    <n v="120"/>
    <x v="20"/>
    <n v="37"/>
    <x v="0"/>
    <x v="0"/>
    <x v="0"/>
    <x v="1"/>
    <x v="0"/>
    <x v="1"/>
    <x v="0"/>
    <x v="0"/>
    <x v="0"/>
    <x v="0"/>
    <x v="0"/>
    <x v="1"/>
    <x v="1"/>
    <x v="0"/>
    <x v="0"/>
    <x v="0"/>
    <s v="P"/>
  </r>
  <r>
    <n v="347"/>
    <x v="0"/>
    <x v="212"/>
    <x v="230"/>
    <x v="10"/>
    <x v="199"/>
    <s v="New York, NY"/>
    <x v="4"/>
    <x v="2"/>
    <x v="81"/>
    <x v="3"/>
    <x v="50"/>
    <x v="7"/>
    <x v="244"/>
    <n v="0"/>
    <n v="0"/>
    <n v="95"/>
    <n v="161"/>
    <n v="128"/>
    <x v="4"/>
    <n v="277"/>
    <x v="0"/>
    <x v="0"/>
    <x v="0"/>
    <x v="1"/>
    <x v="0"/>
    <x v="1"/>
    <x v="0"/>
    <x v="0"/>
    <x v="0"/>
    <x v="0"/>
    <x v="0"/>
    <x v="1"/>
    <x v="1"/>
    <x v="0"/>
    <x v="0"/>
    <x v="0"/>
    <s v="na"/>
  </r>
  <r>
    <n v="348"/>
    <x v="0"/>
    <x v="26"/>
    <x v="26"/>
    <x v="7"/>
    <x v="26"/>
    <s v="Hillsboro, OR"/>
    <x v="19"/>
    <x v="2"/>
    <x v="20"/>
    <x v="0"/>
    <x v="6"/>
    <x v="5"/>
    <x v="245"/>
    <n v="0"/>
    <n v="0"/>
    <n v="75"/>
    <n v="124"/>
    <n v="99.5"/>
    <x v="13"/>
    <n v="69"/>
    <x v="0"/>
    <x v="1"/>
    <x v="1"/>
    <x v="0"/>
    <x v="1"/>
    <x v="1"/>
    <x v="1"/>
    <x v="0"/>
    <x v="1"/>
    <x v="1"/>
    <x v="0"/>
    <x v="0"/>
    <x v="1"/>
    <x v="0"/>
    <x v="0"/>
    <x v="0"/>
    <s v="na"/>
  </r>
  <r>
    <n v="349"/>
    <x v="0"/>
    <x v="28"/>
    <x v="29"/>
    <x v="10"/>
    <x v="28"/>
    <s v="Detroit, MI"/>
    <x v="21"/>
    <x v="2"/>
    <x v="22"/>
    <x v="0"/>
    <x v="5"/>
    <x v="4"/>
    <x v="246"/>
    <n v="0"/>
    <n v="0"/>
    <n v="72"/>
    <n v="120"/>
    <n v="96"/>
    <x v="15"/>
    <n v="24"/>
    <x v="0"/>
    <x v="0"/>
    <x v="0"/>
    <x v="1"/>
    <x v="1"/>
    <x v="0"/>
    <x v="0"/>
    <x v="0"/>
    <x v="0"/>
    <x v="0"/>
    <x v="0"/>
    <x v="1"/>
    <x v="1"/>
    <x v="0"/>
    <x v="0"/>
    <x v="0"/>
    <s v="M"/>
  </r>
  <r>
    <n v="350"/>
    <x v="0"/>
    <x v="213"/>
    <x v="231"/>
    <x v="24"/>
    <x v="200"/>
    <s v="Washington, DC"/>
    <x v="67"/>
    <x v="4"/>
    <x v="43"/>
    <x v="3"/>
    <x v="12"/>
    <x v="8"/>
    <x v="247"/>
    <n v="0"/>
    <n v="0"/>
    <n v="76"/>
    <n v="126"/>
    <n v="101"/>
    <x v="16"/>
    <n v="18"/>
    <x v="0"/>
    <x v="0"/>
    <x v="0"/>
    <x v="0"/>
    <x v="1"/>
    <x v="1"/>
    <x v="0"/>
    <x v="0"/>
    <x v="0"/>
    <x v="0"/>
    <x v="0"/>
    <x v="0"/>
    <x v="1"/>
    <x v="0"/>
    <x v="0"/>
    <x v="0"/>
    <s v="M"/>
  </r>
  <r>
    <n v="351"/>
    <x v="16"/>
    <x v="157"/>
    <x v="170"/>
    <x v="11"/>
    <x v="149"/>
    <s v="Burbank, CA"/>
    <x v="103"/>
    <x v="3"/>
    <x v="9"/>
    <x v="0"/>
    <x v="30"/>
    <x v="5"/>
    <x v="248"/>
    <n v="0"/>
    <n v="0"/>
    <n v="114"/>
    <n v="182"/>
    <n v="148"/>
    <x v="6"/>
    <n v="12"/>
    <x v="0"/>
    <x v="0"/>
    <x v="0"/>
    <x v="1"/>
    <x v="0"/>
    <x v="1"/>
    <x v="0"/>
    <x v="0"/>
    <x v="0"/>
    <x v="0"/>
    <x v="0"/>
    <x v="1"/>
    <x v="1"/>
    <x v="0"/>
    <x v="0"/>
    <x v="0"/>
    <s v="M"/>
  </r>
  <r>
    <n v="352"/>
    <x v="121"/>
    <x v="214"/>
    <x v="232"/>
    <x v="14"/>
    <x v="24"/>
    <s v="Fort Belvoir, VA"/>
    <x v="18"/>
    <x v="0"/>
    <x v="13"/>
    <x v="0"/>
    <x v="14"/>
    <x v="6"/>
    <x v="249"/>
    <n v="0"/>
    <n v="0"/>
    <n v="108"/>
    <n v="176"/>
    <n v="142"/>
    <x v="7"/>
    <n v="9"/>
    <x v="0"/>
    <x v="0"/>
    <x v="1"/>
    <x v="1"/>
    <x v="1"/>
    <x v="1"/>
    <x v="0"/>
    <x v="0"/>
    <x v="0"/>
    <x v="0"/>
    <x v="0"/>
    <x v="1"/>
    <x v="1"/>
    <x v="0"/>
    <x v="1"/>
    <x v="0"/>
    <s v="na"/>
  </r>
  <r>
    <n v="353"/>
    <x v="16"/>
    <x v="215"/>
    <x v="233"/>
    <x v="4"/>
    <x v="201"/>
    <s v="Palo Alto, CA"/>
    <x v="45"/>
    <x v="6"/>
    <x v="52"/>
    <x v="0"/>
    <x v="51"/>
    <x v="17"/>
    <x v="250"/>
    <n v="0"/>
    <n v="0"/>
    <n v="130"/>
    <n v="208"/>
    <n v="169"/>
    <x v="6"/>
    <n v="14"/>
    <x v="1"/>
    <x v="0"/>
    <x v="1"/>
    <x v="0"/>
    <x v="1"/>
    <x v="0"/>
    <x v="0"/>
    <x v="0"/>
    <x v="0"/>
    <x v="0"/>
    <x v="0"/>
    <x v="0"/>
    <x v="1"/>
    <x v="0"/>
    <x v="1"/>
    <x v="0"/>
    <s v="M"/>
  </r>
  <r>
    <n v="354"/>
    <x v="83"/>
    <x v="156"/>
    <x v="169"/>
    <x v="8"/>
    <x v="148"/>
    <s v="Phoenix, AZ"/>
    <x v="102"/>
    <x v="2"/>
    <x v="6"/>
    <x v="3"/>
    <x v="42"/>
    <x v="5"/>
    <x v="251"/>
    <n v="0"/>
    <n v="0"/>
    <n v="83"/>
    <n v="166"/>
    <n v="124.5"/>
    <x v="26"/>
    <n v="13"/>
    <x v="0"/>
    <x v="0"/>
    <x v="0"/>
    <x v="0"/>
    <x v="1"/>
    <x v="1"/>
    <x v="1"/>
    <x v="0"/>
    <x v="0"/>
    <x v="1"/>
    <x v="0"/>
    <x v="1"/>
    <x v="1"/>
    <x v="0"/>
    <x v="0"/>
    <x v="0"/>
    <s v="na"/>
  </r>
  <r>
    <n v="355"/>
    <x v="84"/>
    <x v="158"/>
    <x v="171"/>
    <x v="15"/>
    <x v="150"/>
    <s v="Huntsville, AL"/>
    <x v="58"/>
    <x v="3"/>
    <x v="23"/>
    <x v="0"/>
    <x v="0"/>
    <x v="0"/>
    <x v="252"/>
    <n v="0"/>
    <n v="0"/>
    <n v="42"/>
    <n v="76"/>
    <n v="59"/>
    <x v="18"/>
    <n v="25"/>
    <x v="0"/>
    <x v="0"/>
    <x v="0"/>
    <x v="0"/>
    <x v="0"/>
    <x v="1"/>
    <x v="0"/>
    <x v="0"/>
    <x v="0"/>
    <x v="0"/>
    <x v="0"/>
    <x v="1"/>
    <x v="1"/>
    <x v="0"/>
    <x v="0"/>
    <x v="0"/>
    <s v="na"/>
  </r>
  <r>
    <n v="356"/>
    <x v="122"/>
    <x v="216"/>
    <x v="234"/>
    <x v="13"/>
    <x v="202"/>
    <s v="San Diego, CA"/>
    <x v="129"/>
    <x v="3"/>
    <x v="63"/>
    <x v="0"/>
    <x v="7"/>
    <x v="2"/>
    <x v="253"/>
    <n v="0"/>
    <n v="0"/>
    <n v="37"/>
    <n v="68"/>
    <n v="52.5"/>
    <x v="6"/>
    <n v="34"/>
    <x v="0"/>
    <x v="0"/>
    <x v="0"/>
    <x v="1"/>
    <x v="1"/>
    <x v="1"/>
    <x v="0"/>
    <x v="0"/>
    <x v="0"/>
    <x v="0"/>
    <x v="0"/>
    <x v="1"/>
    <x v="1"/>
    <x v="0"/>
    <x v="0"/>
    <x v="0"/>
    <s v="na"/>
  </r>
  <r>
    <n v="357"/>
    <x v="17"/>
    <x v="217"/>
    <x v="235"/>
    <x v="6"/>
    <x v="203"/>
    <s v="Houston, TX"/>
    <x v="53"/>
    <x v="0"/>
    <x v="57"/>
    <x v="0"/>
    <x v="19"/>
    <x v="6"/>
    <x v="254"/>
    <n v="0"/>
    <n v="0"/>
    <n v="52"/>
    <n v="99"/>
    <n v="75.5"/>
    <x v="5"/>
    <n v="39"/>
    <x v="1"/>
    <x v="1"/>
    <x v="0"/>
    <x v="1"/>
    <x v="1"/>
    <x v="1"/>
    <x v="0"/>
    <x v="0"/>
    <x v="0"/>
    <x v="0"/>
    <x v="1"/>
    <x v="0"/>
    <x v="0"/>
    <x v="0"/>
    <x v="0"/>
    <x v="0"/>
    <s v="na"/>
  </r>
  <r>
    <n v="358"/>
    <x v="16"/>
    <x v="218"/>
    <x v="236"/>
    <x v="9"/>
    <x v="49"/>
    <s v="Armonk, NY"/>
    <x v="40"/>
    <x v="1"/>
    <x v="37"/>
    <x v="3"/>
    <x v="16"/>
    <x v="10"/>
    <x v="255"/>
    <n v="0"/>
    <n v="0"/>
    <n v="105"/>
    <n v="173"/>
    <n v="139"/>
    <x v="4"/>
    <n v="158"/>
    <x v="0"/>
    <x v="0"/>
    <x v="0"/>
    <x v="0"/>
    <x v="1"/>
    <x v="1"/>
    <x v="0"/>
    <x v="0"/>
    <x v="0"/>
    <x v="0"/>
    <x v="0"/>
    <x v="1"/>
    <x v="1"/>
    <x v="0"/>
    <x v="0"/>
    <x v="0"/>
    <s v="M"/>
  </r>
  <r>
    <n v="362"/>
    <x v="123"/>
    <x v="219"/>
    <x v="237"/>
    <x v="9"/>
    <x v="14"/>
    <s v="Cambridge, MA"/>
    <x v="11"/>
    <x v="1"/>
    <x v="14"/>
    <x v="3"/>
    <x v="12"/>
    <x v="8"/>
    <x v="256"/>
    <n v="0"/>
    <n v="0"/>
    <n v="71"/>
    <n v="134"/>
    <n v="102.5"/>
    <x v="8"/>
    <n v="240"/>
    <x v="0"/>
    <x v="1"/>
    <x v="1"/>
    <x v="0"/>
    <x v="1"/>
    <x v="1"/>
    <x v="0"/>
    <x v="0"/>
    <x v="0"/>
    <x v="0"/>
    <x v="1"/>
    <x v="0"/>
    <x v="1"/>
    <x v="0"/>
    <x v="1"/>
    <x v="0"/>
    <s v="na"/>
  </r>
  <r>
    <n v="364"/>
    <x v="124"/>
    <x v="220"/>
    <x v="238"/>
    <x v="18"/>
    <x v="204"/>
    <s v="Columbia, SC"/>
    <x v="130"/>
    <x v="4"/>
    <x v="82"/>
    <x v="0"/>
    <x v="36"/>
    <x v="2"/>
    <x v="257"/>
    <n v="0"/>
    <n v="0"/>
    <n v="39"/>
    <n v="82"/>
    <n v="60.5"/>
    <x v="35"/>
    <n v="92"/>
    <x v="1"/>
    <x v="0"/>
    <x v="0"/>
    <x v="1"/>
    <x v="0"/>
    <x v="1"/>
    <x v="0"/>
    <x v="0"/>
    <x v="0"/>
    <x v="0"/>
    <x v="0"/>
    <x v="1"/>
    <x v="1"/>
    <x v="0"/>
    <x v="0"/>
    <x v="0"/>
    <s v="na"/>
  </r>
  <r>
    <n v="366"/>
    <x v="85"/>
    <x v="159"/>
    <x v="172"/>
    <x v="9"/>
    <x v="27"/>
    <s v="Worcester, MA"/>
    <x v="20"/>
    <x v="5"/>
    <x v="21"/>
    <x v="3"/>
    <x v="15"/>
    <x v="10"/>
    <x v="258"/>
    <n v="0"/>
    <n v="0"/>
    <n v="114"/>
    <n v="179"/>
    <n v="146.5"/>
    <x v="8"/>
    <n v="169"/>
    <x v="0"/>
    <x v="0"/>
    <x v="0"/>
    <x v="0"/>
    <x v="1"/>
    <x v="0"/>
    <x v="0"/>
    <x v="0"/>
    <x v="0"/>
    <x v="0"/>
    <x v="0"/>
    <x v="1"/>
    <x v="1"/>
    <x v="0"/>
    <x v="0"/>
    <x v="0"/>
    <s v="M"/>
  </r>
  <r>
    <n v="367"/>
    <x v="125"/>
    <x v="221"/>
    <x v="239"/>
    <x v="11"/>
    <x v="131"/>
    <s v="South San Francisco, CA"/>
    <x v="91"/>
    <x v="1"/>
    <x v="67"/>
    <x v="5"/>
    <x v="12"/>
    <x v="8"/>
    <x v="259"/>
    <n v="0"/>
    <n v="0"/>
    <n v="88"/>
    <n v="162"/>
    <n v="125"/>
    <x v="6"/>
    <n v="45"/>
    <x v="1"/>
    <x v="0"/>
    <x v="0"/>
    <x v="0"/>
    <x v="0"/>
    <x v="1"/>
    <x v="0"/>
    <x v="0"/>
    <x v="0"/>
    <x v="0"/>
    <x v="0"/>
    <x v="1"/>
    <x v="1"/>
    <x v="0"/>
    <x v="0"/>
    <x v="0"/>
    <s v="P"/>
  </r>
  <r>
    <n v="368"/>
    <x v="126"/>
    <x v="112"/>
    <x v="240"/>
    <x v="10"/>
    <x v="130"/>
    <s v="Springfield, MA"/>
    <x v="90"/>
    <x v="5"/>
    <x v="66"/>
    <x v="0"/>
    <x v="15"/>
    <x v="10"/>
    <x v="260"/>
    <n v="0"/>
    <n v="0"/>
    <n v="60"/>
    <n v="102"/>
    <n v="81"/>
    <x v="8"/>
    <n v="170"/>
    <x v="0"/>
    <x v="0"/>
    <x v="0"/>
    <x v="1"/>
    <x v="1"/>
    <x v="1"/>
    <x v="0"/>
    <x v="0"/>
    <x v="0"/>
    <x v="0"/>
    <x v="0"/>
    <x v="0"/>
    <x v="1"/>
    <x v="0"/>
    <x v="0"/>
    <x v="0"/>
    <s v="na"/>
  </r>
  <r>
    <n v="369"/>
    <x v="87"/>
    <x v="161"/>
    <x v="174"/>
    <x v="23"/>
    <x v="152"/>
    <s v="Chicago, IL"/>
    <x v="25"/>
    <x v="0"/>
    <x v="29"/>
    <x v="0"/>
    <x v="12"/>
    <x v="8"/>
    <x v="261"/>
    <n v="0"/>
    <n v="0"/>
    <n v="100"/>
    <n v="166"/>
    <n v="133"/>
    <x v="11"/>
    <n v="6"/>
    <x v="0"/>
    <x v="0"/>
    <x v="1"/>
    <x v="1"/>
    <x v="1"/>
    <x v="1"/>
    <x v="0"/>
    <x v="1"/>
    <x v="1"/>
    <x v="1"/>
    <x v="0"/>
    <x v="1"/>
    <x v="1"/>
    <x v="0"/>
    <x v="0"/>
    <x v="0"/>
    <s v="P"/>
  </r>
  <r>
    <n v="370"/>
    <x v="127"/>
    <x v="222"/>
    <x v="241"/>
    <x v="1"/>
    <x v="84"/>
    <s v="Washington, DC"/>
    <x v="63"/>
    <x v="1"/>
    <x v="23"/>
    <x v="5"/>
    <x v="19"/>
    <x v="6"/>
    <x v="262"/>
    <n v="0"/>
    <n v="0"/>
    <n v="55"/>
    <n v="99"/>
    <n v="77"/>
    <x v="16"/>
    <n v="25"/>
    <x v="1"/>
    <x v="0"/>
    <x v="0"/>
    <x v="0"/>
    <x v="1"/>
    <x v="1"/>
    <x v="0"/>
    <x v="0"/>
    <x v="0"/>
    <x v="0"/>
    <x v="0"/>
    <x v="0"/>
    <x v="1"/>
    <x v="0"/>
    <x v="0"/>
    <x v="0"/>
    <s v="M"/>
  </r>
  <r>
    <n v="371"/>
    <x v="17"/>
    <x v="223"/>
    <x v="242"/>
    <x v="4"/>
    <x v="11"/>
    <s v="Herndon, VA"/>
    <x v="9"/>
    <x v="5"/>
    <x v="11"/>
    <x v="3"/>
    <x v="10"/>
    <x v="2"/>
    <x v="263"/>
    <n v="0"/>
    <n v="0"/>
    <n v="67"/>
    <n v="117"/>
    <n v="92"/>
    <x v="7"/>
    <n v="53"/>
    <x v="1"/>
    <x v="0"/>
    <x v="0"/>
    <x v="1"/>
    <x v="1"/>
    <x v="1"/>
    <x v="0"/>
    <x v="0"/>
    <x v="0"/>
    <x v="0"/>
    <x v="1"/>
    <x v="1"/>
    <x v="1"/>
    <x v="0"/>
    <x v="0"/>
    <x v="0"/>
    <s v="na"/>
  </r>
  <r>
    <n v="372"/>
    <x v="128"/>
    <x v="224"/>
    <x v="243"/>
    <x v="0"/>
    <x v="29"/>
    <s v="Cambridge, MA"/>
    <x v="22"/>
    <x v="1"/>
    <x v="23"/>
    <x v="3"/>
    <x v="12"/>
    <x v="8"/>
    <x v="264"/>
    <n v="0"/>
    <n v="0"/>
    <n v="92"/>
    <n v="150"/>
    <n v="121"/>
    <x v="8"/>
    <n v="25"/>
    <x v="1"/>
    <x v="0"/>
    <x v="0"/>
    <x v="1"/>
    <x v="0"/>
    <x v="1"/>
    <x v="0"/>
    <x v="0"/>
    <x v="0"/>
    <x v="0"/>
    <x v="0"/>
    <x v="1"/>
    <x v="1"/>
    <x v="0"/>
    <x v="0"/>
    <x v="0"/>
    <s v="na"/>
  </r>
  <r>
    <n v="375"/>
    <x v="129"/>
    <x v="225"/>
    <x v="244"/>
    <x v="14"/>
    <x v="100"/>
    <s v="San Francisco, CA"/>
    <x v="72"/>
    <x v="5"/>
    <x v="57"/>
    <x v="3"/>
    <x v="20"/>
    <x v="6"/>
    <x v="265"/>
    <n v="0"/>
    <n v="0"/>
    <n v="116"/>
    <n v="209"/>
    <n v="162.5"/>
    <x v="6"/>
    <n v="39"/>
    <x v="0"/>
    <x v="1"/>
    <x v="0"/>
    <x v="0"/>
    <x v="1"/>
    <x v="1"/>
    <x v="0"/>
    <x v="0"/>
    <x v="0"/>
    <x v="0"/>
    <x v="0"/>
    <x v="1"/>
    <x v="1"/>
    <x v="0"/>
    <x v="0"/>
    <x v="0"/>
    <s v="na"/>
  </r>
  <r>
    <n v="376"/>
    <x v="130"/>
    <x v="226"/>
    <x v="245"/>
    <x v="11"/>
    <x v="205"/>
    <s v="San Antonio, TX"/>
    <x v="131"/>
    <x v="2"/>
    <x v="83"/>
    <x v="6"/>
    <x v="10"/>
    <x v="2"/>
    <x v="266"/>
    <n v="0"/>
    <n v="0"/>
    <n v="38"/>
    <n v="82"/>
    <n v="60"/>
    <x v="5"/>
    <n v="74"/>
    <x v="1"/>
    <x v="0"/>
    <x v="0"/>
    <x v="1"/>
    <x v="0"/>
    <x v="1"/>
    <x v="0"/>
    <x v="0"/>
    <x v="0"/>
    <x v="0"/>
    <x v="0"/>
    <x v="1"/>
    <x v="1"/>
    <x v="0"/>
    <x v="0"/>
    <x v="0"/>
    <s v="na"/>
  </r>
  <r>
    <n v="377"/>
    <x v="131"/>
    <x v="227"/>
    <x v="246"/>
    <x v="26"/>
    <x v="206"/>
    <s v="San Francisco, CA"/>
    <x v="8"/>
    <x v="4"/>
    <x v="28"/>
    <x v="6"/>
    <x v="21"/>
    <x v="13"/>
    <x v="267"/>
    <n v="0"/>
    <n v="1"/>
    <n v="85"/>
    <n v="90"/>
    <n v="87.5"/>
    <x v="6"/>
    <n v="-1"/>
    <x v="0"/>
    <x v="0"/>
    <x v="0"/>
    <x v="0"/>
    <x v="1"/>
    <x v="1"/>
    <x v="0"/>
    <x v="0"/>
    <x v="0"/>
    <x v="0"/>
    <x v="0"/>
    <x v="0"/>
    <x v="1"/>
    <x v="0"/>
    <x v="0"/>
    <x v="0"/>
    <s v="M"/>
  </r>
  <r>
    <n v="379"/>
    <x v="132"/>
    <x v="228"/>
    <x v="247"/>
    <x v="18"/>
    <x v="63"/>
    <s v="Indianapolis, IN"/>
    <x v="50"/>
    <x v="6"/>
    <x v="29"/>
    <x v="0"/>
    <x v="14"/>
    <x v="6"/>
    <x v="268"/>
    <n v="0"/>
    <n v="0"/>
    <n v="62"/>
    <n v="119"/>
    <n v="90.5"/>
    <x v="22"/>
    <n v="6"/>
    <x v="0"/>
    <x v="1"/>
    <x v="0"/>
    <x v="1"/>
    <x v="0"/>
    <x v="1"/>
    <x v="0"/>
    <x v="0"/>
    <x v="0"/>
    <x v="0"/>
    <x v="1"/>
    <x v="1"/>
    <x v="1"/>
    <x v="0"/>
    <x v="0"/>
    <x v="0"/>
    <s v="na"/>
  </r>
  <r>
    <n v="380"/>
    <x v="14"/>
    <x v="4"/>
    <x v="30"/>
    <x v="0"/>
    <x v="29"/>
    <s v="Cambridge, MA"/>
    <x v="22"/>
    <x v="1"/>
    <x v="23"/>
    <x v="3"/>
    <x v="12"/>
    <x v="8"/>
    <x v="269"/>
    <n v="0"/>
    <n v="0"/>
    <n v="86"/>
    <n v="143"/>
    <n v="114.5"/>
    <x v="8"/>
    <n v="25"/>
    <x v="0"/>
    <x v="0"/>
    <x v="0"/>
    <x v="1"/>
    <x v="0"/>
    <x v="1"/>
    <x v="0"/>
    <x v="1"/>
    <x v="1"/>
    <x v="0"/>
    <x v="0"/>
    <x v="1"/>
    <x v="1"/>
    <x v="0"/>
    <x v="0"/>
    <x v="0"/>
    <s v="na"/>
  </r>
  <r>
    <n v="381"/>
    <x v="0"/>
    <x v="29"/>
    <x v="31"/>
    <x v="0"/>
    <x v="30"/>
    <s v="Sunnyvale, CA"/>
    <x v="23"/>
    <x v="5"/>
    <x v="23"/>
    <x v="3"/>
    <x v="18"/>
    <x v="12"/>
    <x v="270"/>
    <n v="0"/>
    <n v="0"/>
    <n v="93"/>
    <n v="149"/>
    <n v="121"/>
    <x v="6"/>
    <n v="25"/>
    <x v="0"/>
    <x v="1"/>
    <x v="0"/>
    <x v="0"/>
    <x v="1"/>
    <x v="1"/>
    <x v="1"/>
    <x v="0"/>
    <x v="1"/>
    <x v="1"/>
    <x v="0"/>
    <x v="1"/>
    <x v="1"/>
    <x v="0"/>
    <x v="1"/>
    <x v="0"/>
    <s v="M"/>
  </r>
  <r>
    <n v="382"/>
    <x v="16"/>
    <x v="229"/>
    <x v="248"/>
    <x v="29"/>
    <x v="207"/>
    <s v="Dallas, TX"/>
    <x v="15"/>
    <x v="0"/>
    <x v="30"/>
    <x v="5"/>
    <x v="4"/>
    <x v="2"/>
    <x v="271"/>
    <n v="0"/>
    <n v="0"/>
    <n v="84"/>
    <n v="136"/>
    <n v="110"/>
    <x v="5"/>
    <n v="28"/>
    <x v="1"/>
    <x v="0"/>
    <x v="0"/>
    <x v="1"/>
    <x v="0"/>
    <x v="1"/>
    <x v="0"/>
    <x v="0"/>
    <x v="0"/>
    <x v="0"/>
    <x v="0"/>
    <x v="0"/>
    <x v="1"/>
    <x v="0"/>
    <x v="0"/>
    <x v="0"/>
    <s v="M"/>
  </r>
  <r>
    <n v="383"/>
    <x v="86"/>
    <x v="160"/>
    <x v="173"/>
    <x v="3"/>
    <x v="151"/>
    <s v="Newton, MA"/>
    <x v="104"/>
    <x v="4"/>
    <x v="28"/>
    <x v="3"/>
    <x v="12"/>
    <x v="8"/>
    <x v="272"/>
    <n v="0"/>
    <n v="0"/>
    <n v="60"/>
    <n v="123"/>
    <n v="91.5"/>
    <x v="8"/>
    <n v="-1"/>
    <x v="1"/>
    <x v="0"/>
    <x v="0"/>
    <x v="0"/>
    <x v="0"/>
    <x v="1"/>
    <x v="0"/>
    <x v="0"/>
    <x v="0"/>
    <x v="0"/>
    <x v="0"/>
    <x v="1"/>
    <x v="1"/>
    <x v="0"/>
    <x v="0"/>
    <x v="0"/>
    <s v="P"/>
  </r>
  <r>
    <n v="384"/>
    <x v="133"/>
    <x v="230"/>
    <x v="249"/>
    <x v="4"/>
    <x v="11"/>
    <s v="Portsmouth, VA"/>
    <x v="9"/>
    <x v="5"/>
    <x v="11"/>
    <x v="3"/>
    <x v="10"/>
    <x v="2"/>
    <x v="273"/>
    <n v="0"/>
    <n v="0"/>
    <n v="52"/>
    <n v="89"/>
    <n v="70.5"/>
    <x v="7"/>
    <n v="53"/>
    <x v="1"/>
    <x v="0"/>
    <x v="0"/>
    <x v="1"/>
    <x v="0"/>
    <x v="1"/>
    <x v="0"/>
    <x v="0"/>
    <x v="0"/>
    <x v="0"/>
    <x v="0"/>
    <x v="1"/>
    <x v="1"/>
    <x v="0"/>
    <x v="0"/>
    <x v="0"/>
    <s v="na"/>
  </r>
  <r>
    <n v="386"/>
    <x v="17"/>
    <x v="163"/>
    <x v="176"/>
    <x v="9"/>
    <x v="154"/>
    <s v="Lafayette, LA"/>
    <x v="15"/>
    <x v="0"/>
    <x v="28"/>
    <x v="0"/>
    <x v="20"/>
    <x v="6"/>
    <x v="274"/>
    <n v="0"/>
    <n v="0"/>
    <n v="48"/>
    <n v="93"/>
    <n v="70.5"/>
    <x v="23"/>
    <n v="-1"/>
    <x v="1"/>
    <x v="0"/>
    <x v="0"/>
    <x v="0"/>
    <x v="1"/>
    <x v="1"/>
    <x v="0"/>
    <x v="0"/>
    <x v="0"/>
    <x v="0"/>
    <x v="0"/>
    <x v="1"/>
    <x v="1"/>
    <x v="0"/>
    <x v="0"/>
    <x v="0"/>
    <s v="na"/>
  </r>
  <r>
    <n v="387"/>
    <x v="134"/>
    <x v="3"/>
    <x v="250"/>
    <x v="0"/>
    <x v="3"/>
    <s v="Richland, WA"/>
    <x v="3"/>
    <x v="2"/>
    <x v="3"/>
    <x v="2"/>
    <x v="3"/>
    <x v="3"/>
    <x v="275"/>
    <n v="0"/>
    <n v="0"/>
    <n v="56"/>
    <n v="97"/>
    <n v="76.5"/>
    <x v="3"/>
    <n v="56"/>
    <x v="0"/>
    <x v="0"/>
    <x v="0"/>
    <x v="1"/>
    <x v="0"/>
    <x v="1"/>
    <x v="0"/>
    <x v="0"/>
    <x v="0"/>
    <x v="0"/>
    <x v="0"/>
    <x v="1"/>
    <x v="1"/>
    <x v="0"/>
    <x v="0"/>
    <x v="0"/>
    <s v="P"/>
  </r>
  <r>
    <n v="388"/>
    <x v="17"/>
    <x v="231"/>
    <x v="251"/>
    <x v="10"/>
    <x v="130"/>
    <s v="Springfield, MA"/>
    <x v="90"/>
    <x v="5"/>
    <x v="66"/>
    <x v="0"/>
    <x v="15"/>
    <x v="10"/>
    <x v="276"/>
    <n v="0"/>
    <n v="0"/>
    <n v="65"/>
    <n v="119"/>
    <n v="92"/>
    <x v="8"/>
    <n v="170"/>
    <x v="0"/>
    <x v="1"/>
    <x v="0"/>
    <x v="0"/>
    <x v="0"/>
    <x v="1"/>
    <x v="0"/>
    <x v="0"/>
    <x v="0"/>
    <x v="0"/>
    <x v="0"/>
    <x v="1"/>
    <x v="1"/>
    <x v="0"/>
    <x v="0"/>
    <x v="0"/>
    <s v="na"/>
  </r>
  <r>
    <n v="390"/>
    <x v="88"/>
    <x v="162"/>
    <x v="175"/>
    <x v="15"/>
    <x v="153"/>
    <s v="Salt Lake City, UT"/>
    <x v="85"/>
    <x v="3"/>
    <x v="17"/>
    <x v="0"/>
    <x v="12"/>
    <x v="8"/>
    <x v="277"/>
    <n v="0"/>
    <n v="0"/>
    <n v="108"/>
    <n v="173"/>
    <n v="140.5"/>
    <x v="29"/>
    <n v="8"/>
    <x v="0"/>
    <x v="0"/>
    <x v="1"/>
    <x v="1"/>
    <x v="0"/>
    <x v="1"/>
    <x v="1"/>
    <x v="1"/>
    <x v="1"/>
    <x v="1"/>
    <x v="0"/>
    <x v="1"/>
    <x v="1"/>
    <x v="0"/>
    <x v="0"/>
    <x v="0"/>
    <s v="na"/>
  </r>
  <r>
    <n v="391"/>
    <x v="135"/>
    <x v="232"/>
    <x v="252"/>
    <x v="7"/>
    <x v="33"/>
    <s v="Arlington, VA"/>
    <x v="26"/>
    <x v="2"/>
    <x v="25"/>
    <x v="0"/>
    <x v="20"/>
    <x v="6"/>
    <x v="278"/>
    <n v="0"/>
    <n v="0"/>
    <n v="63"/>
    <n v="101"/>
    <n v="82"/>
    <x v="7"/>
    <n v="52"/>
    <x v="0"/>
    <x v="0"/>
    <x v="0"/>
    <x v="1"/>
    <x v="1"/>
    <x v="1"/>
    <x v="0"/>
    <x v="0"/>
    <x v="0"/>
    <x v="0"/>
    <x v="0"/>
    <x v="1"/>
    <x v="1"/>
    <x v="0"/>
    <x v="0"/>
    <x v="0"/>
    <s v="M"/>
  </r>
  <r>
    <n v="392"/>
    <x v="89"/>
    <x v="164"/>
    <x v="177"/>
    <x v="5"/>
    <x v="8"/>
    <s v="Rochester, NY"/>
    <x v="7"/>
    <x v="1"/>
    <x v="8"/>
    <x v="4"/>
    <x v="1"/>
    <x v="1"/>
    <x v="279"/>
    <n v="0"/>
    <n v="0"/>
    <n v="54"/>
    <n v="115"/>
    <n v="84.5"/>
    <x v="4"/>
    <n v="7"/>
    <x v="1"/>
    <x v="0"/>
    <x v="0"/>
    <x v="1"/>
    <x v="0"/>
    <x v="1"/>
    <x v="0"/>
    <x v="0"/>
    <x v="0"/>
    <x v="0"/>
    <x v="0"/>
    <x v="1"/>
    <x v="1"/>
    <x v="0"/>
    <x v="0"/>
    <x v="0"/>
    <s v="P"/>
  </r>
  <r>
    <n v="394"/>
    <x v="91"/>
    <x v="166"/>
    <x v="179"/>
    <x v="18"/>
    <x v="138"/>
    <s v="Cambridge, MA"/>
    <x v="13"/>
    <x v="4"/>
    <x v="17"/>
    <x v="3"/>
    <x v="12"/>
    <x v="8"/>
    <x v="280"/>
    <n v="0"/>
    <n v="0"/>
    <n v="90"/>
    <n v="179"/>
    <n v="134.5"/>
    <x v="8"/>
    <n v="8"/>
    <x v="1"/>
    <x v="0"/>
    <x v="0"/>
    <x v="1"/>
    <x v="0"/>
    <x v="1"/>
    <x v="0"/>
    <x v="0"/>
    <x v="0"/>
    <x v="0"/>
    <x v="0"/>
    <x v="1"/>
    <x v="1"/>
    <x v="0"/>
    <x v="0"/>
    <x v="0"/>
    <s v="P"/>
  </r>
  <r>
    <n v="396"/>
    <x v="0"/>
    <x v="233"/>
    <x v="253"/>
    <x v="5"/>
    <x v="208"/>
    <s v="San Francisco, CA"/>
    <x v="8"/>
    <x v="4"/>
    <x v="6"/>
    <x v="0"/>
    <x v="4"/>
    <x v="2"/>
    <x v="281"/>
    <n v="0"/>
    <n v="0"/>
    <n v="127"/>
    <n v="202"/>
    <n v="164.5"/>
    <x v="6"/>
    <n v="13"/>
    <x v="1"/>
    <x v="0"/>
    <x v="0"/>
    <x v="1"/>
    <x v="0"/>
    <x v="1"/>
    <x v="0"/>
    <x v="0"/>
    <x v="0"/>
    <x v="0"/>
    <x v="0"/>
    <x v="1"/>
    <x v="1"/>
    <x v="0"/>
    <x v="0"/>
    <x v="0"/>
    <s v="na"/>
  </r>
  <r>
    <n v="397"/>
    <x v="136"/>
    <x v="234"/>
    <x v="254"/>
    <x v="1"/>
    <x v="209"/>
    <s v="West Palm Beach, FL"/>
    <x v="132"/>
    <x v="4"/>
    <x v="84"/>
    <x v="3"/>
    <x v="52"/>
    <x v="12"/>
    <x v="282"/>
    <n v="0"/>
    <n v="0"/>
    <n v="31"/>
    <n v="57"/>
    <n v="44"/>
    <x v="2"/>
    <n v="30"/>
    <x v="1"/>
    <x v="0"/>
    <x v="0"/>
    <x v="1"/>
    <x v="0"/>
    <x v="1"/>
    <x v="0"/>
    <x v="0"/>
    <x v="0"/>
    <x v="0"/>
    <x v="0"/>
    <x v="1"/>
    <x v="1"/>
    <x v="0"/>
    <x v="0"/>
    <x v="0"/>
    <s v="M"/>
  </r>
  <r>
    <n v="398"/>
    <x v="90"/>
    <x v="165"/>
    <x v="178"/>
    <x v="14"/>
    <x v="155"/>
    <s v="Annapolis Junction, MD"/>
    <x v="105"/>
    <x v="3"/>
    <x v="36"/>
    <x v="0"/>
    <x v="20"/>
    <x v="6"/>
    <x v="283"/>
    <n v="0"/>
    <n v="0"/>
    <n v="60"/>
    <n v="127"/>
    <n v="93.5"/>
    <x v="1"/>
    <n v="19"/>
    <x v="1"/>
    <x v="0"/>
    <x v="0"/>
    <x v="0"/>
    <x v="0"/>
    <x v="1"/>
    <x v="0"/>
    <x v="0"/>
    <x v="0"/>
    <x v="0"/>
    <x v="0"/>
    <x v="1"/>
    <x v="1"/>
    <x v="0"/>
    <x v="0"/>
    <x v="0"/>
    <s v="M"/>
  </r>
  <r>
    <n v="399"/>
    <x v="17"/>
    <x v="235"/>
    <x v="255"/>
    <x v="18"/>
    <x v="63"/>
    <s v="Herndon, VA"/>
    <x v="50"/>
    <x v="6"/>
    <x v="29"/>
    <x v="0"/>
    <x v="14"/>
    <x v="6"/>
    <x v="284"/>
    <n v="0"/>
    <n v="0"/>
    <n v="75"/>
    <n v="143"/>
    <n v="109"/>
    <x v="7"/>
    <n v="6"/>
    <x v="0"/>
    <x v="1"/>
    <x v="0"/>
    <x v="1"/>
    <x v="0"/>
    <x v="1"/>
    <x v="0"/>
    <x v="0"/>
    <x v="0"/>
    <x v="0"/>
    <x v="1"/>
    <x v="1"/>
    <x v="1"/>
    <x v="0"/>
    <x v="0"/>
    <x v="0"/>
    <s v="na"/>
  </r>
  <r>
    <n v="400"/>
    <x v="137"/>
    <x v="236"/>
    <x v="256"/>
    <x v="0"/>
    <x v="210"/>
    <s v="Austin, TX"/>
    <x v="133"/>
    <x v="0"/>
    <x v="2"/>
    <x v="0"/>
    <x v="20"/>
    <x v="6"/>
    <x v="285"/>
    <n v="0"/>
    <n v="0"/>
    <n v="105"/>
    <n v="194"/>
    <n v="149.5"/>
    <x v="5"/>
    <n v="11"/>
    <x v="1"/>
    <x v="1"/>
    <x v="1"/>
    <x v="1"/>
    <x v="0"/>
    <x v="1"/>
    <x v="0"/>
    <x v="0"/>
    <x v="0"/>
    <x v="0"/>
    <x v="0"/>
    <x v="1"/>
    <x v="1"/>
    <x v="0"/>
    <x v="0"/>
    <x v="0"/>
    <s v="M"/>
  </r>
  <r>
    <n v="401"/>
    <x v="138"/>
    <x v="237"/>
    <x v="257"/>
    <x v="7"/>
    <x v="211"/>
    <s v="Washington, DC"/>
    <x v="67"/>
    <x v="2"/>
    <x v="52"/>
    <x v="0"/>
    <x v="10"/>
    <x v="2"/>
    <x v="286"/>
    <n v="0"/>
    <n v="0"/>
    <n v="45"/>
    <n v="86"/>
    <n v="65.5"/>
    <x v="16"/>
    <n v="14"/>
    <x v="1"/>
    <x v="1"/>
    <x v="1"/>
    <x v="0"/>
    <x v="1"/>
    <x v="1"/>
    <x v="0"/>
    <x v="0"/>
    <x v="0"/>
    <x v="0"/>
    <x v="0"/>
    <x v="1"/>
    <x v="1"/>
    <x v="0"/>
    <x v="0"/>
    <x v="0"/>
    <s v="M"/>
  </r>
  <r>
    <n v="403"/>
    <x v="16"/>
    <x v="238"/>
    <x v="258"/>
    <x v="7"/>
    <x v="212"/>
    <s v="Charlotte, NC"/>
    <x v="130"/>
    <x v="2"/>
    <x v="47"/>
    <x v="3"/>
    <x v="15"/>
    <x v="10"/>
    <x v="287"/>
    <n v="0"/>
    <n v="0"/>
    <n v="95"/>
    <n v="154"/>
    <n v="124.5"/>
    <x v="25"/>
    <n v="4"/>
    <x v="0"/>
    <x v="1"/>
    <x v="0"/>
    <x v="0"/>
    <x v="0"/>
    <x v="1"/>
    <x v="0"/>
    <x v="0"/>
    <x v="0"/>
    <x v="0"/>
    <x v="0"/>
    <x v="1"/>
    <x v="1"/>
    <x v="0"/>
    <x v="0"/>
    <x v="0"/>
    <s v="M"/>
  </r>
  <r>
    <n v="406"/>
    <x v="139"/>
    <x v="239"/>
    <x v="259"/>
    <x v="3"/>
    <x v="4"/>
    <s v="San Jose, CA"/>
    <x v="4"/>
    <x v="3"/>
    <x v="4"/>
    <x v="0"/>
    <x v="4"/>
    <x v="2"/>
    <x v="288"/>
    <n v="0"/>
    <n v="0"/>
    <n v="80"/>
    <n v="148"/>
    <n v="114"/>
    <x v="6"/>
    <n v="23"/>
    <x v="0"/>
    <x v="1"/>
    <x v="0"/>
    <x v="1"/>
    <x v="1"/>
    <x v="1"/>
    <x v="0"/>
    <x v="0"/>
    <x v="0"/>
    <x v="0"/>
    <x v="0"/>
    <x v="0"/>
    <x v="1"/>
    <x v="0"/>
    <x v="0"/>
    <x v="0"/>
    <s v="M"/>
  </r>
  <r>
    <n v="407"/>
    <x v="95"/>
    <x v="240"/>
    <x v="260"/>
    <x v="11"/>
    <x v="213"/>
    <s v="Exton, PA"/>
    <x v="134"/>
    <x v="0"/>
    <x v="58"/>
    <x v="6"/>
    <x v="6"/>
    <x v="5"/>
    <x v="289"/>
    <n v="0"/>
    <n v="0"/>
    <n v="36"/>
    <n v="62"/>
    <n v="49"/>
    <x v="20"/>
    <n v="84"/>
    <x v="0"/>
    <x v="0"/>
    <x v="0"/>
    <x v="1"/>
    <x v="1"/>
    <x v="1"/>
    <x v="0"/>
    <x v="0"/>
    <x v="0"/>
    <x v="0"/>
    <x v="0"/>
    <x v="0"/>
    <x v="0"/>
    <x v="0"/>
    <x v="0"/>
    <x v="0"/>
    <s v="na"/>
  </r>
  <r>
    <n v="409"/>
    <x v="93"/>
    <x v="164"/>
    <x v="181"/>
    <x v="5"/>
    <x v="8"/>
    <s v="Rochester, NY"/>
    <x v="7"/>
    <x v="1"/>
    <x v="8"/>
    <x v="4"/>
    <x v="1"/>
    <x v="1"/>
    <x v="290"/>
    <n v="0"/>
    <n v="0"/>
    <n v="54"/>
    <n v="115"/>
    <n v="84.5"/>
    <x v="4"/>
    <n v="7"/>
    <x v="1"/>
    <x v="0"/>
    <x v="0"/>
    <x v="1"/>
    <x v="0"/>
    <x v="1"/>
    <x v="0"/>
    <x v="0"/>
    <x v="0"/>
    <x v="0"/>
    <x v="0"/>
    <x v="1"/>
    <x v="1"/>
    <x v="0"/>
    <x v="0"/>
    <x v="0"/>
    <s v="P"/>
  </r>
  <r>
    <n v="410"/>
    <x v="4"/>
    <x v="241"/>
    <x v="261"/>
    <x v="9"/>
    <x v="214"/>
    <s v="Alexandria, VA"/>
    <x v="32"/>
    <x v="0"/>
    <x v="85"/>
    <x v="0"/>
    <x v="19"/>
    <x v="6"/>
    <x v="291"/>
    <n v="0"/>
    <n v="0"/>
    <n v="50"/>
    <n v="92"/>
    <n v="71"/>
    <x v="7"/>
    <n v="32"/>
    <x v="1"/>
    <x v="0"/>
    <x v="0"/>
    <x v="0"/>
    <x v="1"/>
    <x v="1"/>
    <x v="0"/>
    <x v="0"/>
    <x v="0"/>
    <x v="0"/>
    <x v="0"/>
    <x v="0"/>
    <x v="0"/>
    <x v="0"/>
    <x v="0"/>
    <x v="0"/>
    <s v="na"/>
  </r>
  <r>
    <n v="411"/>
    <x v="140"/>
    <x v="242"/>
    <x v="262"/>
    <x v="10"/>
    <x v="130"/>
    <s v="Boston, MA"/>
    <x v="90"/>
    <x v="5"/>
    <x v="66"/>
    <x v="0"/>
    <x v="15"/>
    <x v="10"/>
    <x v="292"/>
    <n v="0"/>
    <n v="0"/>
    <n v="67"/>
    <n v="135"/>
    <n v="101"/>
    <x v="8"/>
    <n v="170"/>
    <x v="1"/>
    <x v="0"/>
    <x v="0"/>
    <x v="1"/>
    <x v="0"/>
    <x v="1"/>
    <x v="0"/>
    <x v="0"/>
    <x v="0"/>
    <x v="0"/>
    <x v="0"/>
    <x v="1"/>
    <x v="1"/>
    <x v="0"/>
    <x v="0"/>
    <x v="0"/>
    <s v="na"/>
  </r>
  <r>
    <n v="412"/>
    <x v="0"/>
    <x v="32"/>
    <x v="34"/>
    <x v="7"/>
    <x v="33"/>
    <s v="Redlands, CA"/>
    <x v="26"/>
    <x v="2"/>
    <x v="25"/>
    <x v="0"/>
    <x v="20"/>
    <x v="6"/>
    <x v="293"/>
    <n v="0"/>
    <n v="0"/>
    <n v="82"/>
    <n v="132"/>
    <n v="107"/>
    <x v="6"/>
    <n v="52"/>
    <x v="0"/>
    <x v="1"/>
    <x v="1"/>
    <x v="1"/>
    <x v="0"/>
    <x v="1"/>
    <x v="0"/>
    <x v="0"/>
    <x v="0"/>
    <x v="0"/>
    <x v="1"/>
    <x v="0"/>
    <x v="1"/>
    <x v="0"/>
    <x v="1"/>
    <x v="0"/>
    <s v="M"/>
  </r>
  <r>
    <n v="413"/>
    <x v="0"/>
    <x v="30"/>
    <x v="32"/>
    <x v="15"/>
    <x v="31"/>
    <s v="Ipswich, MA"/>
    <x v="24"/>
    <x v="4"/>
    <x v="24"/>
    <x v="0"/>
    <x v="12"/>
    <x v="8"/>
    <x v="294"/>
    <n v="0"/>
    <n v="0"/>
    <n v="85"/>
    <n v="140"/>
    <n v="112.5"/>
    <x v="8"/>
    <n v="47"/>
    <x v="0"/>
    <x v="0"/>
    <x v="0"/>
    <x v="0"/>
    <x v="0"/>
    <x v="1"/>
    <x v="0"/>
    <x v="0"/>
    <x v="0"/>
    <x v="0"/>
    <x v="0"/>
    <x v="1"/>
    <x v="1"/>
    <x v="0"/>
    <x v="0"/>
    <x v="0"/>
    <s v="na"/>
  </r>
  <r>
    <n v="414"/>
    <x v="92"/>
    <x v="167"/>
    <x v="180"/>
    <x v="11"/>
    <x v="156"/>
    <s v="San Francisco, CA"/>
    <x v="8"/>
    <x v="4"/>
    <x v="52"/>
    <x v="0"/>
    <x v="8"/>
    <x v="6"/>
    <x v="295"/>
    <n v="0"/>
    <n v="0"/>
    <n v="138"/>
    <n v="224"/>
    <n v="181"/>
    <x v="6"/>
    <n v="14"/>
    <x v="0"/>
    <x v="1"/>
    <x v="0"/>
    <x v="1"/>
    <x v="1"/>
    <x v="1"/>
    <x v="0"/>
    <x v="0"/>
    <x v="1"/>
    <x v="1"/>
    <x v="0"/>
    <x v="1"/>
    <x v="1"/>
    <x v="0"/>
    <x v="0"/>
    <x v="0"/>
    <s v="na"/>
  </r>
  <r>
    <n v="415"/>
    <x v="120"/>
    <x v="243"/>
    <x v="263"/>
    <x v="9"/>
    <x v="215"/>
    <s v="Chicago, IL"/>
    <x v="25"/>
    <x v="1"/>
    <x v="86"/>
    <x v="3"/>
    <x v="20"/>
    <x v="6"/>
    <x v="296"/>
    <n v="0"/>
    <n v="0"/>
    <n v="42"/>
    <n v="80"/>
    <n v="61"/>
    <x v="11"/>
    <n v="93"/>
    <x v="0"/>
    <x v="1"/>
    <x v="0"/>
    <x v="1"/>
    <x v="1"/>
    <x v="1"/>
    <x v="0"/>
    <x v="0"/>
    <x v="0"/>
    <x v="0"/>
    <x v="1"/>
    <x v="1"/>
    <x v="1"/>
    <x v="0"/>
    <x v="0"/>
    <x v="0"/>
    <s v="M"/>
  </r>
  <r>
    <n v="416"/>
    <x v="94"/>
    <x v="168"/>
    <x v="182"/>
    <x v="4"/>
    <x v="157"/>
    <s v="Mountain View, CA"/>
    <x v="14"/>
    <x v="3"/>
    <x v="2"/>
    <x v="0"/>
    <x v="8"/>
    <x v="6"/>
    <x v="297"/>
    <n v="0"/>
    <n v="0"/>
    <n v="190"/>
    <n v="220"/>
    <n v="205"/>
    <x v="6"/>
    <n v="11"/>
    <x v="0"/>
    <x v="1"/>
    <x v="1"/>
    <x v="1"/>
    <x v="1"/>
    <x v="1"/>
    <x v="0"/>
    <x v="0"/>
    <x v="0"/>
    <x v="0"/>
    <x v="0"/>
    <x v="1"/>
    <x v="1"/>
    <x v="0"/>
    <x v="0"/>
    <x v="0"/>
    <s v="na"/>
  </r>
  <r>
    <n v="417"/>
    <x v="141"/>
    <x v="244"/>
    <x v="264"/>
    <x v="17"/>
    <x v="216"/>
    <s v="Owensboro, KY"/>
    <x v="135"/>
    <x v="5"/>
    <x v="87"/>
    <x v="0"/>
    <x v="22"/>
    <x v="14"/>
    <x v="298"/>
    <n v="0"/>
    <n v="0"/>
    <n v="68"/>
    <n v="139"/>
    <n v="103.5"/>
    <x v="12"/>
    <n v="146"/>
    <x v="1"/>
    <x v="0"/>
    <x v="0"/>
    <x v="1"/>
    <x v="0"/>
    <x v="1"/>
    <x v="0"/>
    <x v="0"/>
    <x v="0"/>
    <x v="0"/>
    <x v="0"/>
    <x v="1"/>
    <x v="1"/>
    <x v="0"/>
    <x v="0"/>
    <x v="0"/>
    <s v="na"/>
  </r>
  <r>
    <n v="419"/>
    <x v="142"/>
    <x v="245"/>
    <x v="265"/>
    <x v="10"/>
    <x v="130"/>
    <s v="Springfield, MA"/>
    <x v="90"/>
    <x v="5"/>
    <x v="66"/>
    <x v="0"/>
    <x v="15"/>
    <x v="10"/>
    <x v="299"/>
    <n v="0"/>
    <n v="0"/>
    <n v="34"/>
    <n v="92"/>
    <n v="63"/>
    <x v="8"/>
    <n v="170"/>
    <x v="1"/>
    <x v="0"/>
    <x v="0"/>
    <x v="0"/>
    <x v="0"/>
    <x v="1"/>
    <x v="0"/>
    <x v="0"/>
    <x v="0"/>
    <x v="0"/>
    <x v="0"/>
    <x v="1"/>
    <x v="1"/>
    <x v="0"/>
    <x v="0"/>
    <x v="0"/>
    <s v="M"/>
  </r>
  <r>
    <n v="420"/>
    <x v="143"/>
    <x v="246"/>
    <x v="266"/>
    <x v="23"/>
    <x v="217"/>
    <s v="Hartford, CT"/>
    <x v="136"/>
    <x v="1"/>
    <x v="68"/>
    <x v="3"/>
    <x v="19"/>
    <x v="6"/>
    <x v="300"/>
    <n v="0"/>
    <n v="0"/>
    <n v="54"/>
    <n v="71"/>
    <n v="62.5"/>
    <x v="14"/>
    <n v="40"/>
    <x v="1"/>
    <x v="0"/>
    <x v="0"/>
    <x v="0"/>
    <x v="0"/>
    <x v="1"/>
    <x v="0"/>
    <x v="0"/>
    <x v="0"/>
    <x v="0"/>
    <x v="0"/>
    <x v="1"/>
    <x v="1"/>
    <x v="0"/>
    <x v="0"/>
    <x v="0"/>
    <s v="na"/>
  </r>
  <r>
    <n v="421"/>
    <x v="17"/>
    <x v="247"/>
    <x v="267"/>
    <x v="7"/>
    <x v="218"/>
    <s v="Orange, CA"/>
    <x v="137"/>
    <x v="0"/>
    <x v="17"/>
    <x v="0"/>
    <x v="1"/>
    <x v="1"/>
    <x v="301"/>
    <n v="0"/>
    <n v="0"/>
    <n v="65"/>
    <n v="124"/>
    <n v="94.5"/>
    <x v="6"/>
    <n v="8"/>
    <x v="0"/>
    <x v="1"/>
    <x v="1"/>
    <x v="0"/>
    <x v="1"/>
    <x v="1"/>
    <x v="0"/>
    <x v="0"/>
    <x v="0"/>
    <x v="0"/>
    <x v="1"/>
    <x v="1"/>
    <x v="1"/>
    <x v="0"/>
    <x v="0"/>
    <x v="0"/>
    <s v="M"/>
  </r>
  <r>
    <n v="425"/>
    <x v="95"/>
    <x v="169"/>
    <x v="183"/>
    <x v="10"/>
    <x v="158"/>
    <s v="Highland, CA"/>
    <x v="106"/>
    <x v="2"/>
    <x v="32"/>
    <x v="0"/>
    <x v="43"/>
    <x v="21"/>
    <x v="302"/>
    <n v="0"/>
    <n v="0"/>
    <n v="35"/>
    <n v="62"/>
    <n v="48.5"/>
    <x v="6"/>
    <n v="35"/>
    <x v="1"/>
    <x v="0"/>
    <x v="0"/>
    <x v="0"/>
    <x v="1"/>
    <x v="0"/>
    <x v="0"/>
    <x v="0"/>
    <x v="0"/>
    <x v="0"/>
    <x v="0"/>
    <x v="0"/>
    <x v="1"/>
    <x v="0"/>
    <x v="0"/>
    <x v="1"/>
    <s v="M"/>
  </r>
  <r>
    <n v="426"/>
    <x v="144"/>
    <x v="248"/>
    <x v="268"/>
    <x v="7"/>
    <x v="134"/>
    <s v="Marlborough, MA"/>
    <x v="93"/>
    <x v="2"/>
    <x v="2"/>
    <x v="0"/>
    <x v="12"/>
    <x v="8"/>
    <x v="303"/>
    <n v="0"/>
    <n v="0"/>
    <n v="109"/>
    <n v="200"/>
    <n v="154.5"/>
    <x v="8"/>
    <n v="11"/>
    <x v="0"/>
    <x v="0"/>
    <x v="0"/>
    <x v="0"/>
    <x v="0"/>
    <x v="1"/>
    <x v="0"/>
    <x v="0"/>
    <x v="0"/>
    <x v="0"/>
    <x v="0"/>
    <x v="1"/>
    <x v="1"/>
    <x v="0"/>
    <x v="0"/>
    <x v="0"/>
    <s v="P"/>
  </r>
  <r>
    <n v="427"/>
    <x v="96"/>
    <x v="170"/>
    <x v="184"/>
    <x v="14"/>
    <x v="159"/>
    <s v="Burleson, TX"/>
    <x v="107"/>
    <x v="2"/>
    <x v="55"/>
    <x v="4"/>
    <x v="1"/>
    <x v="1"/>
    <x v="304"/>
    <n v="1"/>
    <n v="0"/>
    <n v="37"/>
    <n v="52"/>
    <n v="44.5"/>
    <x v="5"/>
    <n v="44"/>
    <x v="1"/>
    <x v="0"/>
    <x v="1"/>
    <x v="1"/>
    <x v="0"/>
    <x v="1"/>
    <x v="0"/>
    <x v="0"/>
    <x v="0"/>
    <x v="0"/>
    <x v="0"/>
    <x v="1"/>
    <x v="1"/>
    <x v="0"/>
    <x v="0"/>
    <x v="0"/>
    <s v="na"/>
  </r>
  <r>
    <n v="428"/>
    <x v="145"/>
    <x v="249"/>
    <x v="269"/>
    <x v="9"/>
    <x v="219"/>
    <s v="Lenexa, KS"/>
    <x v="25"/>
    <x v="0"/>
    <x v="0"/>
    <x v="3"/>
    <x v="53"/>
    <x v="5"/>
    <x v="305"/>
    <n v="0"/>
    <n v="0"/>
    <n v="61"/>
    <n v="113"/>
    <n v="87"/>
    <x v="36"/>
    <n v="48"/>
    <x v="0"/>
    <x v="0"/>
    <x v="0"/>
    <x v="0"/>
    <x v="1"/>
    <x v="1"/>
    <x v="0"/>
    <x v="0"/>
    <x v="0"/>
    <x v="0"/>
    <x v="1"/>
    <x v="1"/>
    <x v="1"/>
    <x v="0"/>
    <x v="0"/>
    <x v="0"/>
    <s v="na"/>
  </r>
  <r>
    <n v="429"/>
    <x v="97"/>
    <x v="171"/>
    <x v="185"/>
    <x v="27"/>
    <x v="160"/>
    <s v="Hoopeston, IL"/>
    <x v="108"/>
    <x v="0"/>
    <x v="28"/>
    <x v="0"/>
    <x v="44"/>
    <x v="14"/>
    <x v="306"/>
    <n v="0"/>
    <n v="0"/>
    <n v="39"/>
    <n v="66"/>
    <n v="52.5"/>
    <x v="11"/>
    <n v="-1"/>
    <x v="1"/>
    <x v="0"/>
    <x v="0"/>
    <x v="1"/>
    <x v="0"/>
    <x v="1"/>
    <x v="0"/>
    <x v="0"/>
    <x v="0"/>
    <x v="0"/>
    <x v="0"/>
    <x v="1"/>
    <x v="1"/>
    <x v="0"/>
    <x v="0"/>
    <x v="0"/>
    <s v="na"/>
  </r>
  <r>
    <n v="430"/>
    <x v="17"/>
    <x v="250"/>
    <x v="270"/>
    <x v="8"/>
    <x v="220"/>
    <s v="New York, NY"/>
    <x v="4"/>
    <x v="0"/>
    <x v="43"/>
    <x v="0"/>
    <x v="10"/>
    <x v="2"/>
    <x v="307"/>
    <n v="0"/>
    <n v="0"/>
    <n v="43"/>
    <n v="86"/>
    <n v="64.5"/>
    <x v="4"/>
    <n v="18"/>
    <x v="0"/>
    <x v="0"/>
    <x v="1"/>
    <x v="0"/>
    <x v="1"/>
    <x v="1"/>
    <x v="0"/>
    <x v="0"/>
    <x v="0"/>
    <x v="0"/>
    <x v="0"/>
    <x v="1"/>
    <x v="1"/>
    <x v="0"/>
    <x v="0"/>
    <x v="0"/>
    <s v="na"/>
  </r>
  <r>
    <n v="431"/>
    <x v="146"/>
    <x v="251"/>
    <x v="271"/>
    <x v="30"/>
    <x v="221"/>
    <s v="Concord, CA"/>
    <x v="138"/>
    <x v="4"/>
    <x v="28"/>
    <x v="3"/>
    <x v="12"/>
    <x v="8"/>
    <x v="308"/>
    <n v="0"/>
    <n v="0"/>
    <n v="74"/>
    <n v="149"/>
    <n v="111.5"/>
    <x v="6"/>
    <n v="-1"/>
    <x v="1"/>
    <x v="0"/>
    <x v="0"/>
    <x v="0"/>
    <x v="0"/>
    <x v="1"/>
    <x v="0"/>
    <x v="0"/>
    <x v="0"/>
    <x v="0"/>
    <x v="0"/>
    <x v="1"/>
    <x v="1"/>
    <x v="0"/>
    <x v="0"/>
    <x v="0"/>
    <s v="P"/>
  </r>
  <r>
    <n v="433"/>
    <x v="147"/>
    <x v="252"/>
    <x v="272"/>
    <x v="9"/>
    <x v="14"/>
    <s v="Cambridge, MA"/>
    <x v="11"/>
    <x v="1"/>
    <x v="14"/>
    <x v="3"/>
    <x v="12"/>
    <x v="8"/>
    <x v="309"/>
    <n v="0"/>
    <n v="0"/>
    <n v="113"/>
    <n v="196"/>
    <n v="154.5"/>
    <x v="8"/>
    <n v="240"/>
    <x v="1"/>
    <x v="1"/>
    <x v="1"/>
    <x v="0"/>
    <x v="1"/>
    <x v="1"/>
    <x v="0"/>
    <x v="0"/>
    <x v="0"/>
    <x v="0"/>
    <x v="1"/>
    <x v="1"/>
    <x v="1"/>
    <x v="0"/>
    <x v="1"/>
    <x v="0"/>
    <s v="M"/>
  </r>
  <r>
    <n v="434"/>
    <x v="98"/>
    <x v="123"/>
    <x v="186"/>
    <x v="25"/>
    <x v="123"/>
    <s v="Pittsburgh, PA"/>
    <x v="86"/>
    <x v="0"/>
    <x v="1"/>
    <x v="7"/>
    <x v="40"/>
    <x v="17"/>
    <x v="310"/>
    <n v="0"/>
    <n v="0"/>
    <n v="81"/>
    <n v="167"/>
    <n v="124"/>
    <x v="20"/>
    <n v="37"/>
    <x v="1"/>
    <x v="0"/>
    <x v="0"/>
    <x v="1"/>
    <x v="0"/>
    <x v="1"/>
    <x v="0"/>
    <x v="0"/>
    <x v="0"/>
    <x v="0"/>
    <x v="0"/>
    <x v="1"/>
    <x v="1"/>
    <x v="0"/>
    <x v="0"/>
    <x v="0"/>
    <s v="P"/>
  </r>
  <r>
    <n v="435"/>
    <x v="16"/>
    <x v="253"/>
    <x v="273"/>
    <x v="18"/>
    <x v="113"/>
    <s v="Chicago, IL"/>
    <x v="25"/>
    <x v="4"/>
    <x v="6"/>
    <x v="0"/>
    <x v="7"/>
    <x v="2"/>
    <x v="311"/>
    <n v="0"/>
    <n v="0"/>
    <n v="97"/>
    <n v="160"/>
    <n v="128.5"/>
    <x v="11"/>
    <n v="13"/>
    <x v="0"/>
    <x v="0"/>
    <x v="1"/>
    <x v="0"/>
    <x v="1"/>
    <x v="1"/>
    <x v="0"/>
    <x v="0"/>
    <x v="0"/>
    <x v="0"/>
    <x v="1"/>
    <x v="0"/>
    <x v="1"/>
    <x v="0"/>
    <x v="0"/>
    <x v="0"/>
    <s v="na"/>
  </r>
  <r>
    <n v="437"/>
    <x v="148"/>
    <x v="254"/>
    <x v="274"/>
    <x v="9"/>
    <x v="222"/>
    <s v="Vail, CO"/>
    <x v="139"/>
    <x v="0"/>
    <x v="60"/>
    <x v="4"/>
    <x v="1"/>
    <x v="1"/>
    <x v="312"/>
    <n v="1"/>
    <n v="0"/>
    <n v="49"/>
    <n v="81"/>
    <n v="65"/>
    <x v="10"/>
    <n v="55"/>
    <x v="1"/>
    <x v="0"/>
    <x v="0"/>
    <x v="1"/>
    <x v="0"/>
    <x v="1"/>
    <x v="0"/>
    <x v="0"/>
    <x v="0"/>
    <x v="0"/>
    <x v="0"/>
    <x v="1"/>
    <x v="1"/>
    <x v="0"/>
    <x v="0"/>
    <x v="0"/>
    <s v="na"/>
  </r>
  <r>
    <n v="442"/>
    <x v="99"/>
    <x v="172"/>
    <x v="187"/>
    <x v="7"/>
    <x v="161"/>
    <s v="Scotts Valley, CA"/>
    <x v="109"/>
    <x v="0"/>
    <x v="23"/>
    <x v="6"/>
    <x v="1"/>
    <x v="1"/>
    <x v="313"/>
    <n v="0"/>
    <n v="0"/>
    <n v="42"/>
    <n v="86"/>
    <n v="64"/>
    <x v="6"/>
    <n v="25"/>
    <x v="1"/>
    <x v="0"/>
    <x v="0"/>
    <x v="1"/>
    <x v="1"/>
    <x v="1"/>
    <x v="0"/>
    <x v="0"/>
    <x v="0"/>
    <x v="0"/>
    <x v="0"/>
    <x v="0"/>
    <x v="1"/>
    <x v="0"/>
    <x v="0"/>
    <x v="0"/>
    <s v="na"/>
  </r>
  <r>
    <n v="443"/>
    <x v="100"/>
    <x v="173"/>
    <x v="188"/>
    <x v="23"/>
    <x v="162"/>
    <s v="Knoxville, TN"/>
    <x v="110"/>
    <x v="1"/>
    <x v="31"/>
    <x v="0"/>
    <x v="45"/>
    <x v="7"/>
    <x v="314"/>
    <n v="0"/>
    <n v="0"/>
    <n v="69"/>
    <n v="127"/>
    <n v="98"/>
    <x v="30"/>
    <n v="63"/>
    <x v="0"/>
    <x v="0"/>
    <x v="0"/>
    <x v="1"/>
    <x v="1"/>
    <x v="1"/>
    <x v="0"/>
    <x v="0"/>
    <x v="0"/>
    <x v="0"/>
    <x v="0"/>
    <x v="1"/>
    <x v="1"/>
    <x v="0"/>
    <x v="0"/>
    <x v="0"/>
    <s v="M"/>
  </r>
  <r>
    <n v="444"/>
    <x v="18"/>
    <x v="18"/>
    <x v="40"/>
    <x v="13"/>
    <x v="18"/>
    <s v="San Francisco, CA"/>
    <x v="8"/>
    <x v="3"/>
    <x v="2"/>
    <x v="0"/>
    <x v="14"/>
    <x v="6"/>
    <x v="315"/>
    <n v="0"/>
    <n v="0"/>
    <n v="110"/>
    <n v="175"/>
    <n v="142.5"/>
    <x v="6"/>
    <n v="11"/>
    <x v="1"/>
    <x v="0"/>
    <x v="0"/>
    <x v="1"/>
    <x v="0"/>
    <x v="1"/>
    <x v="0"/>
    <x v="0"/>
    <x v="0"/>
    <x v="0"/>
    <x v="0"/>
    <x v="1"/>
    <x v="1"/>
    <x v="0"/>
    <x v="0"/>
    <x v="0"/>
    <s v="M"/>
  </r>
  <r>
    <n v="446"/>
    <x v="149"/>
    <x v="255"/>
    <x v="275"/>
    <x v="11"/>
    <x v="223"/>
    <s v="New York, NY"/>
    <x v="140"/>
    <x v="1"/>
    <x v="88"/>
    <x v="3"/>
    <x v="12"/>
    <x v="8"/>
    <x v="316"/>
    <n v="0"/>
    <n v="0"/>
    <n v="102"/>
    <n v="172"/>
    <n v="137"/>
    <x v="4"/>
    <n v="108"/>
    <x v="0"/>
    <x v="0"/>
    <x v="0"/>
    <x v="1"/>
    <x v="0"/>
    <x v="1"/>
    <x v="0"/>
    <x v="0"/>
    <x v="0"/>
    <x v="0"/>
    <x v="0"/>
    <x v="1"/>
    <x v="1"/>
    <x v="0"/>
    <x v="0"/>
    <x v="0"/>
    <s v="P"/>
  </r>
  <r>
    <n v="447"/>
    <x v="17"/>
    <x v="84"/>
    <x v="276"/>
    <x v="14"/>
    <x v="19"/>
    <s v="Denver, CO"/>
    <x v="15"/>
    <x v="0"/>
    <x v="16"/>
    <x v="6"/>
    <x v="15"/>
    <x v="10"/>
    <x v="317"/>
    <n v="0"/>
    <n v="0"/>
    <n v="74"/>
    <n v="124"/>
    <n v="99"/>
    <x v="10"/>
    <n v="106"/>
    <x v="0"/>
    <x v="0"/>
    <x v="1"/>
    <x v="1"/>
    <x v="1"/>
    <x v="1"/>
    <x v="0"/>
    <x v="0"/>
    <x v="0"/>
    <x v="0"/>
    <x v="0"/>
    <x v="1"/>
    <x v="1"/>
    <x v="0"/>
    <x v="0"/>
    <x v="0"/>
    <s v="M"/>
  </r>
  <r>
    <n v="448"/>
    <x v="102"/>
    <x v="174"/>
    <x v="190"/>
    <x v="5"/>
    <x v="163"/>
    <s v="Milwaukee, WI"/>
    <x v="111"/>
    <x v="0"/>
    <x v="73"/>
    <x v="0"/>
    <x v="44"/>
    <x v="14"/>
    <x v="318"/>
    <n v="0"/>
    <n v="0"/>
    <n v="40"/>
    <n v="68"/>
    <n v="54"/>
    <x v="24"/>
    <n v="57"/>
    <x v="1"/>
    <x v="0"/>
    <x v="0"/>
    <x v="1"/>
    <x v="0"/>
    <x v="1"/>
    <x v="0"/>
    <x v="0"/>
    <x v="0"/>
    <x v="0"/>
    <x v="0"/>
    <x v="1"/>
    <x v="1"/>
    <x v="0"/>
    <x v="0"/>
    <x v="0"/>
    <s v="na"/>
  </r>
  <r>
    <n v="449"/>
    <x v="16"/>
    <x v="256"/>
    <x v="277"/>
    <x v="18"/>
    <x v="224"/>
    <s v="Natick, MA"/>
    <x v="141"/>
    <x v="2"/>
    <x v="1"/>
    <x v="0"/>
    <x v="20"/>
    <x v="6"/>
    <x v="319"/>
    <n v="0"/>
    <n v="0"/>
    <n v="108"/>
    <n v="171"/>
    <n v="139.5"/>
    <x v="8"/>
    <n v="37"/>
    <x v="0"/>
    <x v="0"/>
    <x v="0"/>
    <x v="1"/>
    <x v="1"/>
    <x v="1"/>
    <x v="0"/>
    <x v="0"/>
    <x v="0"/>
    <x v="0"/>
    <x v="0"/>
    <x v="0"/>
    <x v="0"/>
    <x v="0"/>
    <x v="0"/>
    <x v="0"/>
    <s v="M"/>
  </r>
  <r>
    <n v="450"/>
    <x v="17"/>
    <x v="257"/>
    <x v="278"/>
    <x v="1"/>
    <x v="225"/>
    <s v="Rockville, MD"/>
    <x v="53"/>
    <x v="4"/>
    <x v="33"/>
    <x v="0"/>
    <x v="19"/>
    <x v="6"/>
    <x v="320"/>
    <n v="0"/>
    <n v="0"/>
    <n v="76"/>
    <n v="142"/>
    <n v="109"/>
    <x v="1"/>
    <n v="22"/>
    <x v="1"/>
    <x v="0"/>
    <x v="1"/>
    <x v="1"/>
    <x v="0"/>
    <x v="1"/>
    <x v="0"/>
    <x v="0"/>
    <x v="0"/>
    <x v="0"/>
    <x v="0"/>
    <x v="1"/>
    <x v="1"/>
    <x v="0"/>
    <x v="0"/>
    <x v="0"/>
    <s v="M"/>
  </r>
  <r>
    <n v="452"/>
    <x v="150"/>
    <x v="258"/>
    <x v="279"/>
    <x v="5"/>
    <x v="47"/>
    <s v="Chicago, IL"/>
    <x v="38"/>
    <x v="1"/>
    <x v="35"/>
    <x v="0"/>
    <x v="15"/>
    <x v="10"/>
    <x v="321"/>
    <n v="0"/>
    <n v="0"/>
    <n v="202"/>
    <n v="306"/>
    <n v="254"/>
    <x v="11"/>
    <n v="109"/>
    <x v="0"/>
    <x v="0"/>
    <x v="0"/>
    <x v="1"/>
    <x v="0"/>
    <x v="0"/>
    <x v="0"/>
    <x v="0"/>
    <x v="0"/>
    <x v="0"/>
    <x v="0"/>
    <x v="1"/>
    <x v="1"/>
    <x v="0"/>
    <x v="0"/>
    <x v="0"/>
    <s v="M"/>
  </r>
  <r>
    <n v="454"/>
    <x v="151"/>
    <x v="259"/>
    <x v="280"/>
    <x v="3"/>
    <x v="226"/>
    <s v="South San Francisco, CA"/>
    <x v="8"/>
    <x v="4"/>
    <x v="13"/>
    <x v="5"/>
    <x v="12"/>
    <x v="8"/>
    <x v="322"/>
    <n v="0"/>
    <n v="0"/>
    <n v="49"/>
    <n v="97"/>
    <n v="73"/>
    <x v="6"/>
    <n v="9"/>
    <x v="1"/>
    <x v="0"/>
    <x v="0"/>
    <x v="1"/>
    <x v="0"/>
    <x v="1"/>
    <x v="0"/>
    <x v="0"/>
    <x v="0"/>
    <x v="0"/>
    <x v="0"/>
    <x v="1"/>
    <x v="1"/>
    <x v="0"/>
    <x v="0"/>
    <x v="0"/>
    <s v="P"/>
  </r>
  <r>
    <n v="455"/>
    <x v="103"/>
    <x v="175"/>
    <x v="191"/>
    <x v="20"/>
    <x v="164"/>
    <s v="Rockville, MD"/>
    <x v="74"/>
    <x v="4"/>
    <x v="72"/>
    <x v="0"/>
    <x v="12"/>
    <x v="8"/>
    <x v="323"/>
    <n v="0"/>
    <n v="0"/>
    <n v="49"/>
    <n v="113"/>
    <n v="81"/>
    <x v="1"/>
    <n v="60"/>
    <x v="1"/>
    <x v="0"/>
    <x v="0"/>
    <x v="0"/>
    <x v="0"/>
    <x v="1"/>
    <x v="0"/>
    <x v="0"/>
    <x v="0"/>
    <x v="0"/>
    <x v="0"/>
    <x v="1"/>
    <x v="1"/>
    <x v="0"/>
    <x v="0"/>
    <x v="0"/>
    <s v="P"/>
  </r>
  <r>
    <n v="456"/>
    <x v="101"/>
    <x v="152"/>
    <x v="189"/>
    <x v="10"/>
    <x v="145"/>
    <s v="Millville, DE"/>
    <x v="99"/>
    <x v="2"/>
    <x v="18"/>
    <x v="6"/>
    <x v="1"/>
    <x v="1"/>
    <x v="324"/>
    <n v="1"/>
    <n v="0"/>
    <n v="43"/>
    <n v="70"/>
    <n v="56.5"/>
    <x v="31"/>
    <n v="86"/>
    <x v="1"/>
    <x v="0"/>
    <x v="0"/>
    <x v="1"/>
    <x v="0"/>
    <x v="1"/>
    <x v="0"/>
    <x v="0"/>
    <x v="0"/>
    <x v="0"/>
    <x v="0"/>
    <x v="1"/>
    <x v="1"/>
    <x v="0"/>
    <x v="0"/>
    <x v="0"/>
    <s v="na"/>
  </r>
  <r>
    <n v="458"/>
    <x v="152"/>
    <x v="260"/>
    <x v="281"/>
    <x v="17"/>
    <x v="216"/>
    <s v="Winston-Salem, NC"/>
    <x v="135"/>
    <x v="5"/>
    <x v="87"/>
    <x v="0"/>
    <x v="22"/>
    <x v="14"/>
    <x v="325"/>
    <n v="0"/>
    <n v="0"/>
    <n v="65"/>
    <n v="134"/>
    <n v="99.5"/>
    <x v="25"/>
    <n v="146"/>
    <x v="1"/>
    <x v="0"/>
    <x v="0"/>
    <x v="0"/>
    <x v="0"/>
    <x v="1"/>
    <x v="0"/>
    <x v="0"/>
    <x v="0"/>
    <x v="0"/>
    <x v="0"/>
    <x v="1"/>
    <x v="1"/>
    <x v="0"/>
    <x v="0"/>
    <x v="0"/>
    <s v="na"/>
  </r>
  <r>
    <n v="459"/>
    <x v="153"/>
    <x v="261"/>
    <x v="282"/>
    <x v="5"/>
    <x v="227"/>
    <s v="Richfield, OH"/>
    <x v="142"/>
    <x v="0"/>
    <x v="85"/>
    <x v="0"/>
    <x v="15"/>
    <x v="10"/>
    <x v="326"/>
    <n v="0"/>
    <n v="0"/>
    <n v="32"/>
    <n v="59"/>
    <n v="45.5"/>
    <x v="17"/>
    <n v="32"/>
    <x v="1"/>
    <x v="0"/>
    <x v="0"/>
    <x v="1"/>
    <x v="0"/>
    <x v="1"/>
    <x v="0"/>
    <x v="0"/>
    <x v="0"/>
    <x v="0"/>
    <x v="0"/>
    <x v="1"/>
    <x v="1"/>
    <x v="0"/>
    <x v="0"/>
    <x v="0"/>
    <s v="na"/>
  </r>
  <r>
    <n v="461"/>
    <x v="104"/>
    <x v="262"/>
    <x v="283"/>
    <x v="22"/>
    <x v="228"/>
    <s v="Indianapolis, IN"/>
    <x v="88"/>
    <x v="3"/>
    <x v="23"/>
    <x v="0"/>
    <x v="7"/>
    <x v="2"/>
    <x v="327"/>
    <n v="0"/>
    <n v="0"/>
    <n v="87"/>
    <n v="158"/>
    <n v="122.5"/>
    <x v="22"/>
    <n v="25"/>
    <x v="0"/>
    <x v="1"/>
    <x v="1"/>
    <x v="1"/>
    <x v="1"/>
    <x v="1"/>
    <x v="0"/>
    <x v="0"/>
    <x v="0"/>
    <x v="0"/>
    <x v="1"/>
    <x v="1"/>
    <x v="1"/>
    <x v="0"/>
    <x v="1"/>
    <x v="0"/>
    <s v="na"/>
  </r>
  <r>
    <n v="462"/>
    <x v="154"/>
    <x v="263"/>
    <x v="284"/>
    <x v="11"/>
    <x v="81"/>
    <s v="Chicago, IL"/>
    <x v="25"/>
    <x v="5"/>
    <x v="11"/>
    <x v="3"/>
    <x v="30"/>
    <x v="5"/>
    <x v="328"/>
    <n v="0"/>
    <n v="0"/>
    <n v="107"/>
    <n v="173"/>
    <n v="140"/>
    <x v="11"/>
    <n v="53"/>
    <x v="0"/>
    <x v="0"/>
    <x v="0"/>
    <x v="0"/>
    <x v="1"/>
    <x v="0"/>
    <x v="0"/>
    <x v="0"/>
    <x v="0"/>
    <x v="0"/>
    <x v="0"/>
    <x v="1"/>
    <x v="1"/>
    <x v="0"/>
    <x v="0"/>
    <x v="0"/>
    <s v="na"/>
  </r>
  <r>
    <n v="463"/>
    <x v="155"/>
    <x v="264"/>
    <x v="285"/>
    <x v="8"/>
    <x v="85"/>
    <s v="Hampton, VA"/>
    <x v="64"/>
    <x v="5"/>
    <x v="31"/>
    <x v="6"/>
    <x v="31"/>
    <x v="16"/>
    <x v="329"/>
    <n v="0"/>
    <n v="0"/>
    <n v="56"/>
    <n v="99"/>
    <n v="77.5"/>
    <x v="7"/>
    <n v="63"/>
    <x v="1"/>
    <x v="0"/>
    <x v="0"/>
    <x v="1"/>
    <x v="0"/>
    <x v="1"/>
    <x v="0"/>
    <x v="0"/>
    <x v="0"/>
    <x v="0"/>
    <x v="0"/>
    <x v="1"/>
    <x v="1"/>
    <x v="0"/>
    <x v="0"/>
    <x v="0"/>
    <s v="P"/>
  </r>
  <r>
    <n v="464"/>
    <x v="156"/>
    <x v="265"/>
    <x v="286"/>
    <x v="5"/>
    <x v="229"/>
    <s v="Cambridge, MA"/>
    <x v="13"/>
    <x v="6"/>
    <x v="67"/>
    <x v="0"/>
    <x v="54"/>
    <x v="22"/>
    <x v="330"/>
    <n v="1"/>
    <n v="1"/>
    <n v="52"/>
    <n v="58"/>
    <n v="55"/>
    <x v="8"/>
    <n v="45"/>
    <x v="1"/>
    <x v="0"/>
    <x v="0"/>
    <x v="0"/>
    <x v="0"/>
    <x v="1"/>
    <x v="0"/>
    <x v="0"/>
    <x v="0"/>
    <x v="0"/>
    <x v="0"/>
    <x v="1"/>
    <x v="1"/>
    <x v="0"/>
    <x v="0"/>
    <x v="0"/>
    <s v="na"/>
  </r>
  <r>
    <n v="466"/>
    <x v="157"/>
    <x v="266"/>
    <x v="287"/>
    <x v="17"/>
    <x v="216"/>
    <s v="Winston-Salem, NC"/>
    <x v="135"/>
    <x v="5"/>
    <x v="87"/>
    <x v="0"/>
    <x v="22"/>
    <x v="14"/>
    <x v="331"/>
    <n v="0"/>
    <n v="0"/>
    <n v="80"/>
    <n v="155"/>
    <n v="117.5"/>
    <x v="25"/>
    <n v="146"/>
    <x v="1"/>
    <x v="0"/>
    <x v="0"/>
    <x v="0"/>
    <x v="0"/>
    <x v="1"/>
    <x v="0"/>
    <x v="0"/>
    <x v="0"/>
    <x v="0"/>
    <x v="0"/>
    <x v="1"/>
    <x v="1"/>
    <x v="0"/>
    <x v="0"/>
    <x v="0"/>
    <s v="M"/>
  </r>
  <r>
    <n v="467"/>
    <x v="158"/>
    <x v="267"/>
    <x v="288"/>
    <x v="27"/>
    <x v="230"/>
    <s v="San Diego, CA"/>
    <x v="52"/>
    <x v="0"/>
    <x v="41"/>
    <x v="0"/>
    <x v="12"/>
    <x v="8"/>
    <x v="332"/>
    <n v="0"/>
    <n v="0"/>
    <n v="43"/>
    <n v="98"/>
    <n v="70.5"/>
    <x v="6"/>
    <n v="15"/>
    <x v="1"/>
    <x v="0"/>
    <x v="0"/>
    <x v="1"/>
    <x v="0"/>
    <x v="1"/>
    <x v="0"/>
    <x v="0"/>
    <x v="0"/>
    <x v="0"/>
    <x v="0"/>
    <x v="1"/>
    <x v="1"/>
    <x v="0"/>
    <x v="0"/>
    <x v="0"/>
    <s v="M"/>
  </r>
  <r>
    <n v="468"/>
    <x v="159"/>
    <x v="268"/>
    <x v="289"/>
    <x v="2"/>
    <x v="231"/>
    <s v="San Francisco, CA"/>
    <x v="8"/>
    <x v="3"/>
    <x v="10"/>
    <x v="0"/>
    <x v="20"/>
    <x v="6"/>
    <x v="333"/>
    <n v="0"/>
    <n v="0"/>
    <n v="45"/>
    <n v="78"/>
    <n v="61.5"/>
    <x v="6"/>
    <n v="10"/>
    <x v="1"/>
    <x v="0"/>
    <x v="0"/>
    <x v="0"/>
    <x v="1"/>
    <x v="1"/>
    <x v="0"/>
    <x v="0"/>
    <x v="0"/>
    <x v="0"/>
    <x v="0"/>
    <x v="0"/>
    <x v="1"/>
    <x v="0"/>
    <x v="0"/>
    <x v="0"/>
    <s v="na"/>
  </r>
  <r>
    <n v="469"/>
    <x v="160"/>
    <x v="269"/>
    <x v="290"/>
    <x v="3"/>
    <x v="232"/>
    <s v="Ithaca, NY"/>
    <x v="143"/>
    <x v="2"/>
    <x v="29"/>
    <x v="0"/>
    <x v="12"/>
    <x v="8"/>
    <x v="334"/>
    <n v="0"/>
    <n v="0"/>
    <n v="44"/>
    <n v="96"/>
    <n v="70"/>
    <x v="4"/>
    <n v="6"/>
    <x v="1"/>
    <x v="0"/>
    <x v="0"/>
    <x v="0"/>
    <x v="0"/>
    <x v="1"/>
    <x v="0"/>
    <x v="0"/>
    <x v="0"/>
    <x v="0"/>
    <x v="0"/>
    <x v="1"/>
    <x v="1"/>
    <x v="0"/>
    <x v="0"/>
    <x v="0"/>
    <s v="na"/>
  </r>
  <r>
    <n v="470"/>
    <x v="161"/>
    <x v="270"/>
    <x v="291"/>
    <x v="3"/>
    <x v="232"/>
    <s v="Marietta, GA"/>
    <x v="143"/>
    <x v="2"/>
    <x v="29"/>
    <x v="0"/>
    <x v="12"/>
    <x v="8"/>
    <x v="335"/>
    <n v="0"/>
    <n v="0"/>
    <n v="50"/>
    <n v="110"/>
    <n v="80"/>
    <x v="21"/>
    <n v="6"/>
    <x v="1"/>
    <x v="0"/>
    <x v="0"/>
    <x v="0"/>
    <x v="0"/>
    <x v="1"/>
    <x v="0"/>
    <x v="0"/>
    <x v="0"/>
    <x v="0"/>
    <x v="0"/>
    <x v="1"/>
    <x v="1"/>
    <x v="0"/>
    <x v="0"/>
    <x v="0"/>
    <s v="na"/>
  </r>
  <r>
    <n v="471"/>
    <x v="162"/>
    <x v="271"/>
    <x v="292"/>
    <x v="1"/>
    <x v="233"/>
    <s v="Quincy, MA"/>
    <x v="144"/>
    <x v="2"/>
    <x v="50"/>
    <x v="0"/>
    <x v="15"/>
    <x v="10"/>
    <x v="336"/>
    <n v="0"/>
    <n v="0"/>
    <n v="61"/>
    <n v="119"/>
    <n v="90"/>
    <x v="8"/>
    <n v="33"/>
    <x v="1"/>
    <x v="1"/>
    <x v="0"/>
    <x v="0"/>
    <x v="1"/>
    <x v="1"/>
    <x v="0"/>
    <x v="0"/>
    <x v="0"/>
    <x v="0"/>
    <x v="1"/>
    <x v="1"/>
    <x v="1"/>
    <x v="0"/>
    <x v="0"/>
    <x v="0"/>
    <s v="na"/>
  </r>
  <r>
    <n v="472"/>
    <x v="163"/>
    <x v="272"/>
    <x v="293"/>
    <x v="26"/>
    <x v="234"/>
    <s v="Cambridge, MA"/>
    <x v="145"/>
    <x v="7"/>
    <x v="28"/>
    <x v="0"/>
    <x v="21"/>
    <x v="13"/>
    <x v="337"/>
    <n v="0"/>
    <n v="1"/>
    <n v="100"/>
    <n v="140"/>
    <n v="120"/>
    <x v="8"/>
    <n v="-1"/>
    <x v="1"/>
    <x v="0"/>
    <x v="0"/>
    <x v="0"/>
    <x v="0"/>
    <x v="1"/>
    <x v="0"/>
    <x v="0"/>
    <x v="0"/>
    <x v="0"/>
    <x v="0"/>
    <x v="1"/>
    <x v="1"/>
    <x v="0"/>
    <x v="0"/>
    <x v="0"/>
    <s v="P"/>
  </r>
  <r>
    <n v="473"/>
    <x v="164"/>
    <x v="273"/>
    <x v="294"/>
    <x v="25"/>
    <x v="123"/>
    <s v="Pittsburgh, PA"/>
    <x v="86"/>
    <x v="0"/>
    <x v="1"/>
    <x v="7"/>
    <x v="40"/>
    <x v="17"/>
    <x v="338"/>
    <n v="0"/>
    <n v="0"/>
    <n v="56"/>
    <n v="91"/>
    <n v="73.5"/>
    <x v="20"/>
    <n v="37"/>
    <x v="1"/>
    <x v="0"/>
    <x v="0"/>
    <x v="0"/>
    <x v="0"/>
    <x v="1"/>
    <x v="0"/>
    <x v="0"/>
    <x v="0"/>
    <x v="0"/>
    <x v="0"/>
    <x v="1"/>
    <x v="1"/>
    <x v="0"/>
    <x v="0"/>
    <x v="0"/>
    <s v="P"/>
  </r>
  <r>
    <n v="476"/>
    <x v="0"/>
    <x v="45"/>
    <x v="48"/>
    <x v="0"/>
    <x v="46"/>
    <s v="Fort Lauderdale, FL"/>
    <x v="37"/>
    <x v="0"/>
    <x v="1"/>
    <x v="5"/>
    <x v="4"/>
    <x v="2"/>
    <x v="339"/>
    <n v="0"/>
    <n v="0"/>
    <n v="68"/>
    <n v="114"/>
    <n v="91"/>
    <x v="2"/>
    <n v="37"/>
    <x v="0"/>
    <x v="0"/>
    <x v="0"/>
    <x v="0"/>
    <x v="1"/>
    <x v="1"/>
    <x v="0"/>
    <x v="0"/>
    <x v="0"/>
    <x v="0"/>
    <x v="1"/>
    <x v="0"/>
    <x v="1"/>
    <x v="0"/>
    <x v="0"/>
    <x v="0"/>
    <s v="na"/>
  </r>
  <r>
    <n v="477"/>
    <x v="0"/>
    <x v="40"/>
    <x v="43"/>
    <x v="16"/>
    <x v="41"/>
    <s v="Washington, DC"/>
    <x v="32"/>
    <x v="7"/>
    <x v="28"/>
    <x v="0"/>
    <x v="14"/>
    <x v="6"/>
    <x v="340"/>
    <n v="0"/>
    <n v="1"/>
    <n v="150"/>
    <n v="160"/>
    <n v="155"/>
    <x v="16"/>
    <n v="-1"/>
    <x v="1"/>
    <x v="0"/>
    <x v="1"/>
    <x v="0"/>
    <x v="0"/>
    <x v="1"/>
    <x v="0"/>
    <x v="0"/>
    <x v="0"/>
    <x v="0"/>
    <x v="0"/>
    <x v="1"/>
    <x v="1"/>
    <x v="0"/>
    <x v="0"/>
    <x v="0"/>
    <s v="na"/>
  </r>
  <r>
    <n v="479"/>
    <x v="165"/>
    <x v="274"/>
    <x v="295"/>
    <x v="10"/>
    <x v="130"/>
    <s v="Boston, MA"/>
    <x v="90"/>
    <x v="5"/>
    <x v="66"/>
    <x v="0"/>
    <x v="15"/>
    <x v="10"/>
    <x v="341"/>
    <n v="0"/>
    <n v="0"/>
    <n v="101"/>
    <n v="158"/>
    <n v="129.5"/>
    <x v="8"/>
    <n v="170"/>
    <x v="0"/>
    <x v="1"/>
    <x v="1"/>
    <x v="0"/>
    <x v="1"/>
    <x v="1"/>
    <x v="0"/>
    <x v="0"/>
    <x v="0"/>
    <x v="0"/>
    <x v="1"/>
    <x v="0"/>
    <x v="0"/>
    <x v="0"/>
    <x v="0"/>
    <x v="0"/>
    <s v="na"/>
  </r>
  <r>
    <n v="482"/>
    <x v="166"/>
    <x v="275"/>
    <x v="296"/>
    <x v="14"/>
    <x v="25"/>
    <s v="New York, NY"/>
    <x v="4"/>
    <x v="1"/>
    <x v="19"/>
    <x v="3"/>
    <x v="12"/>
    <x v="8"/>
    <x v="342"/>
    <n v="0"/>
    <n v="0"/>
    <n v="125"/>
    <n v="210"/>
    <n v="167.5"/>
    <x v="4"/>
    <n v="172"/>
    <x v="1"/>
    <x v="0"/>
    <x v="1"/>
    <x v="0"/>
    <x v="0"/>
    <x v="1"/>
    <x v="0"/>
    <x v="0"/>
    <x v="0"/>
    <x v="0"/>
    <x v="0"/>
    <x v="1"/>
    <x v="1"/>
    <x v="0"/>
    <x v="0"/>
    <x v="0"/>
    <s v="M"/>
  </r>
  <r>
    <n v="483"/>
    <x v="167"/>
    <x v="276"/>
    <x v="297"/>
    <x v="0"/>
    <x v="235"/>
    <s v="Green Bay, WI"/>
    <x v="146"/>
    <x v="2"/>
    <x v="26"/>
    <x v="3"/>
    <x v="6"/>
    <x v="5"/>
    <x v="343"/>
    <n v="0"/>
    <n v="0"/>
    <n v="43"/>
    <n v="77"/>
    <n v="60"/>
    <x v="24"/>
    <n v="151"/>
    <x v="1"/>
    <x v="0"/>
    <x v="1"/>
    <x v="0"/>
    <x v="0"/>
    <x v="1"/>
    <x v="0"/>
    <x v="0"/>
    <x v="0"/>
    <x v="0"/>
    <x v="0"/>
    <x v="1"/>
    <x v="1"/>
    <x v="0"/>
    <x v="0"/>
    <x v="0"/>
    <s v="na"/>
  </r>
  <r>
    <n v="485"/>
    <x v="20"/>
    <x v="277"/>
    <x v="298"/>
    <x v="11"/>
    <x v="149"/>
    <s v="Burbank, CA"/>
    <x v="103"/>
    <x v="3"/>
    <x v="9"/>
    <x v="0"/>
    <x v="30"/>
    <x v="5"/>
    <x v="344"/>
    <n v="0"/>
    <n v="0"/>
    <n v="139"/>
    <n v="221"/>
    <n v="180"/>
    <x v="6"/>
    <n v="12"/>
    <x v="0"/>
    <x v="0"/>
    <x v="0"/>
    <x v="0"/>
    <x v="1"/>
    <x v="1"/>
    <x v="0"/>
    <x v="0"/>
    <x v="0"/>
    <x v="0"/>
    <x v="0"/>
    <x v="1"/>
    <x v="1"/>
    <x v="0"/>
    <x v="0"/>
    <x v="0"/>
    <s v="M"/>
  </r>
  <r>
    <n v="486"/>
    <x v="168"/>
    <x v="179"/>
    <x v="299"/>
    <x v="0"/>
    <x v="168"/>
    <s v="New York, NY"/>
    <x v="4"/>
    <x v="2"/>
    <x v="36"/>
    <x v="0"/>
    <x v="38"/>
    <x v="19"/>
    <x v="345"/>
    <n v="0"/>
    <n v="0"/>
    <n v="44"/>
    <n v="86"/>
    <n v="65"/>
    <x v="4"/>
    <n v="19"/>
    <x v="1"/>
    <x v="0"/>
    <x v="0"/>
    <x v="0"/>
    <x v="1"/>
    <x v="0"/>
    <x v="0"/>
    <x v="0"/>
    <x v="0"/>
    <x v="0"/>
    <x v="0"/>
    <x v="1"/>
    <x v="1"/>
    <x v="0"/>
    <x v="0"/>
    <x v="0"/>
    <s v="na"/>
  </r>
  <r>
    <n v="487"/>
    <x v="46"/>
    <x v="278"/>
    <x v="300"/>
    <x v="12"/>
    <x v="236"/>
    <s v="Durham, NC"/>
    <x v="147"/>
    <x v="5"/>
    <x v="49"/>
    <x v="0"/>
    <x v="20"/>
    <x v="6"/>
    <x v="346"/>
    <n v="0"/>
    <n v="0"/>
    <n v="78"/>
    <n v="147"/>
    <n v="112.5"/>
    <x v="25"/>
    <n v="31"/>
    <x v="0"/>
    <x v="1"/>
    <x v="1"/>
    <x v="1"/>
    <x v="0"/>
    <x v="1"/>
    <x v="0"/>
    <x v="0"/>
    <x v="0"/>
    <x v="0"/>
    <x v="1"/>
    <x v="1"/>
    <x v="1"/>
    <x v="1"/>
    <x v="0"/>
    <x v="0"/>
    <s v="na"/>
  </r>
  <r>
    <n v="488"/>
    <x v="43"/>
    <x v="89"/>
    <x v="301"/>
    <x v="21"/>
    <x v="237"/>
    <s v="New York, NY"/>
    <x v="4"/>
    <x v="4"/>
    <x v="2"/>
    <x v="0"/>
    <x v="11"/>
    <x v="7"/>
    <x v="347"/>
    <n v="0"/>
    <n v="0"/>
    <n v="65"/>
    <n v="110"/>
    <n v="87.5"/>
    <x v="4"/>
    <n v="11"/>
    <x v="0"/>
    <x v="0"/>
    <x v="0"/>
    <x v="0"/>
    <x v="1"/>
    <x v="1"/>
    <x v="0"/>
    <x v="0"/>
    <x v="0"/>
    <x v="0"/>
    <x v="0"/>
    <x v="1"/>
    <x v="1"/>
    <x v="0"/>
    <x v="0"/>
    <x v="1"/>
    <s v="na"/>
  </r>
  <r>
    <n v="489"/>
    <x v="169"/>
    <x v="279"/>
    <x v="302"/>
    <x v="5"/>
    <x v="47"/>
    <s v="Indianapolis, IN"/>
    <x v="38"/>
    <x v="1"/>
    <x v="35"/>
    <x v="0"/>
    <x v="15"/>
    <x v="10"/>
    <x v="348"/>
    <n v="0"/>
    <n v="0"/>
    <n v="37"/>
    <n v="66"/>
    <n v="51.5"/>
    <x v="22"/>
    <n v="109"/>
    <x v="0"/>
    <x v="0"/>
    <x v="0"/>
    <x v="0"/>
    <x v="1"/>
    <x v="1"/>
    <x v="0"/>
    <x v="0"/>
    <x v="0"/>
    <x v="0"/>
    <x v="0"/>
    <x v="1"/>
    <x v="0"/>
    <x v="0"/>
    <x v="0"/>
    <x v="0"/>
    <s v="M"/>
  </r>
  <r>
    <n v="490"/>
    <x v="170"/>
    <x v="280"/>
    <x v="303"/>
    <x v="15"/>
    <x v="238"/>
    <s v="Clovis, CA"/>
    <x v="148"/>
    <x v="3"/>
    <x v="89"/>
    <x v="0"/>
    <x v="36"/>
    <x v="2"/>
    <x v="349"/>
    <n v="0"/>
    <n v="0"/>
    <n v="38"/>
    <n v="64"/>
    <n v="51"/>
    <x v="6"/>
    <n v="49"/>
    <x v="1"/>
    <x v="0"/>
    <x v="0"/>
    <x v="0"/>
    <x v="0"/>
    <x v="1"/>
    <x v="0"/>
    <x v="0"/>
    <x v="0"/>
    <x v="0"/>
    <x v="0"/>
    <x v="1"/>
    <x v="1"/>
    <x v="0"/>
    <x v="0"/>
    <x v="0"/>
    <s v="na"/>
  </r>
  <r>
    <n v="491"/>
    <x v="171"/>
    <x v="281"/>
    <x v="304"/>
    <x v="17"/>
    <x v="239"/>
    <s v="Boston, MA"/>
    <x v="149"/>
    <x v="1"/>
    <x v="90"/>
    <x v="0"/>
    <x v="6"/>
    <x v="5"/>
    <x v="350"/>
    <n v="0"/>
    <n v="0"/>
    <n v="43"/>
    <n v="82"/>
    <n v="62.5"/>
    <x v="8"/>
    <n v="165"/>
    <x v="0"/>
    <x v="0"/>
    <x v="0"/>
    <x v="0"/>
    <x v="1"/>
    <x v="0"/>
    <x v="0"/>
    <x v="0"/>
    <x v="0"/>
    <x v="0"/>
    <x v="0"/>
    <x v="1"/>
    <x v="1"/>
    <x v="0"/>
    <x v="0"/>
    <x v="0"/>
    <s v="M"/>
  </r>
  <r>
    <n v="492"/>
    <x v="172"/>
    <x v="282"/>
    <x v="305"/>
    <x v="1"/>
    <x v="240"/>
    <s v="Chandler, AZ"/>
    <x v="150"/>
    <x v="0"/>
    <x v="68"/>
    <x v="3"/>
    <x v="1"/>
    <x v="1"/>
    <x v="351"/>
    <n v="0"/>
    <n v="0"/>
    <n v="90"/>
    <n v="110"/>
    <n v="100"/>
    <x v="26"/>
    <n v="40"/>
    <x v="1"/>
    <x v="0"/>
    <x v="0"/>
    <x v="1"/>
    <x v="1"/>
    <x v="1"/>
    <x v="0"/>
    <x v="0"/>
    <x v="0"/>
    <x v="0"/>
    <x v="1"/>
    <x v="1"/>
    <x v="1"/>
    <x v="0"/>
    <x v="0"/>
    <x v="0"/>
    <s v="na"/>
  </r>
  <r>
    <n v="493"/>
    <x v="17"/>
    <x v="55"/>
    <x v="306"/>
    <x v="18"/>
    <x v="241"/>
    <s v="Chantilly, VA"/>
    <x v="67"/>
    <x v="3"/>
    <x v="78"/>
    <x v="0"/>
    <x v="19"/>
    <x v="6"/>
    <x v="352"/>
    <n v="0"/>
    <n v="0"/>
    <n v="61"/>
    <n v="109"/>
    <n v="85"/>
    <x v="7"/>
    <n v="17"/>
    <x v="0"/>
    <x v="1"/>
    <x v="1"/>
    <x v="1"/>
    <x v="0"/>
    <x v="1"/>
    <x v="0"/>
    <x v="0"/>
    <x v="0"/>
    <x v="0"/>
    <x v="1"/>
    <x v="1"/>
    <x v="1"/>
    <x v="0"/>
    <x v="0"/>
    <x v="0"/>
    <s v="na"/>
  </r>
  <r>
    <n v="494"/>
    <x v="173"/>
    <x v="283"/>
    <x v="307"/>
    <x v="11"/>
    <x v="242"/>
    <s v="Orlando, FL"/>
    <x v="151"/>
    <x v="4"/>
    <x v="13"/>
    <x v="0"/>
    <x v="20"/>
    <x v="6"/>
    <x v="353"/>
    <n v="0"/>
    <n v="0"/>
    <n v="93"/>
    <n v="151"/>
    <n v="122"/>
    <x v="2"/>
    <n v="9"/>
    <x v="0"/>
    <x v="0"/>
    <x v="1"/>
    <x v="1"/>
    <x v="0"/>
    <x v="1"/>
    <x v="0"/>
    <x v="0"/>
    <x v="0"/>
    <x v="0"/>
    <x v="0"/>
    <x v="1"/>
    <x v="1"/>
    <x v="0"/>
    <x v="0"/>
    <x v="0"/>
    <s v="M"/>
  </r>
  <r>
    <n v="495"/>
    <x v="174"/>
    <x v="61"/>
    <x v="308"/>
    <x v="11"/>
    <x v="243"/>
    <s v="Chicago, IL"/>
    <x v="152"/>
    <x v="0"/>
    <x v="15"/>
    <x v="0"/>
    <x v="14"/>
    <x v="6"/>
    <x v="354"/>
    <n v="0"/>
    <n v="0"/>
    <n v="52"/>
    <n v="81"/>
    <n v="66.5"/>
    <x v="11"/>
    <n v="26"/>
    <x v="0"/>
    <x v="0"/>
    <x v="0"/>
    <x v="1"/>
    <x v="1"/>
    <x v="0"/>
    <x v="0"/>
    <x v="0"/>
    <x v="0"/>
    <x v="0"/>
    <x v="0"/>
    <x v="0"/>
    <x v="0"/>
    <x v="0"/>
    <x v="0"/>
    <x v="0"/>
    <s v="M"/>
  </r>
  <r>
    <n v="496"/>
    <x v="175"/>
    <x v="284"/>
    <x v="309"/>
    <x v="15"/>
    <x v="244"/>
    <s v="Columbia, MO"/>
    <x v="153"/>
    <x v="2"/>
    <x v="36"/>
    <x v="0"/>
    <x v="42"/>
    <x v="5"/>
    <x v="355"/>
    <n v="0"/>
    <n v="0"/>
    <n v="40"/>
    <n v="101"/>
    <n v="70.5"/>
    <x v="19"/>
    <n v="19"/>
    <x v="1"/>
    <x v="1"/>
    <x v="0"/>
    <x v="0"/>
    <x v="1"/>
    <x v="1"/>
    <x v="0"/>
    <x v="0"/>
    <x v="0"/>
    <x v="0"/>
    <x v="1"/>
    <x v="0"/>
    <x v="1"/>
    <x v="0"/>
    <x v="1"/>
    <x v="0"/>
    <s v="na"/>
  </r>
  <r>
    <n v="497"/>
    <x v="46"/>
    <x v="285"/>
    <x v="310"/>
    <x v="15"/>
    <x v="245"/>
    <s v="Austin, TX"/>
    <x v="120"/>
    <x v="3"/>
    <x v="2"/>
    <x v="0"/>
    <x v="2"/>
    <x v="2"/>
    <x v="356"/>
    <n v="0"/>
    <n v="0"/>
    <n v="97"/>
    <n v="180"/>
    <n v="138.5"/>
    <x v="5"/>
    <n v="11"/>
    <x v="0"/>
    <x v="1"/>
    <x v="0"/>
    <x v="1"/>
    <x v="1"/>
    <x v="1"/>
    <x v="0"/>
    <x v="0"/>
    <x v="0"/>
    <x v="1"/>
    <x v="0"/>
    <x v="1"/>
    <x v="1"/>
    <x v="0"/>
    <x v="0"/>
    <x v="0"/>
    <s v="na"/>
  </r>
  <r>
    <n v="498"/>
    <x v="176"/>
    <x v="286"/>
    <x v="311"/>
    <x v="1"/>
    <x v="118"/>
    <s v="Boston, MA"/>
    <x v="84"/>
    <x v="2"/>
    <x v="62"/>
    <x v="0"/>
    <x v="7"/>
    <x v="2"/>
    <x v="357"/>
    <n v="0"/>
    <n v="0"/>
    <n v="81"/>
    <n v="134"/>
    <n v="107.5"/>
    <x v="8"/>
    <n v="78"/>
    <x v="1"/>
    <x v="1"/>
    <x v="0"/>
    <x v="0"/>
    <x v="1"/>
    <x v="1"/>
    <x v="0"/>
    <x v="0"/>
    <x v="0"/>
    <x v="0"/>
    <x v="1"/>
    <x v="0"/>
    <x v="1"/>
    <x v="0"/>
    <x v="1"/>
    <x v="0"/>
    <s v="na"/>
  </r>
  <r>
    <n v="499"/>
    <x v="177"/>
    <x v="287"/>
    <x v="312"/>
    <x v="0"/>
    <x v="246"/>
    <s v="Cambridge, MA"/>
    <x v="13"/>
    <x v="0"/>
    <x v="6"/>
    <x v="3"/>
    <x v="12"/>
    <x v="8"/>
    <x v="358"/>
    <n v="0"/>
    <n v="0"/>
    <n v="84"/>
    <n v="157"/>
    <n v="120.5"/>
    <x v="8"/>
    <n v="13"/>
    <x v="1"/>
    <x v="0"/>
    <x v="0"/>
    <x v="1"/>
    <x v="0"/>
    <x v="0"/>
    <x v="0"/>
    <x v="0"/>
    <x v="0"/>
    <x v="0"/>
    <x v="0"/>
    <x v="1"/>
    <x v="1"/>
    <x v="0"/>
    <x v="0"/>
    <x v="0"/>
    <s v="M"/>
  </r>
  <r>
    <n v="500"/>
    <x v="178"/>
    <x v="175"/>
    <x v="313"/>
    <x v="20"/>
    <x v="164"/>
    <s v="Rockville, MD"/>
    <x v="74"/>
    <x v="4"/>
    <x v="72"/>
    <x v="0"/>
    <x v="12"/>
    <x v="8"/>
    <x v="359"/>
    <n v="0"/>
    <n v="0"/>
    <n v="49"/>
    <n v="113"/>
    <n v="81"/>
    <x v="1"/>
    <n v="60"/>
    <x v="1"/>
    <x v="0"/>
    <x v="0"/>
    <x v="1"/>
    <x v="0"/>
    <x v="1"/>
    <x v="0"/>
    <x v="0"/>
    <x v="0"/>
    <x v="0"/>
    <x v="0"/>
    <x v="1"/>
    <x v="1"/>
    <x v="0"/>
    <x v="0"/>
    <x v="0"/>
    <s v="na"/>
  </r>
  <r>
    <n v="501"/>
    <x v="179"/>
    <x v="244"/>
    <x v="314"/>
    <x v="17"/>
    <x v="216"/>
    <s v="Owensboro, KY"/>
    <x v="135"/>
    <x v="5"/>
    <x v="87"/>
    <x v="0"/>
    <x v="22"/>
    <x v="14"/>
    <x v="360"/>
    <n v="0"/>
    <n v="0"/>
    <n v="68"/>
    <n v="139"/>
    <n v="103.5"/>
    <x v="12"/>
    <n v="146"/>
    <x v="1"/>
    <x v="0"/>
    <x v="0"/>
    <x v="1"/>
    <x v="0"/>
    <x v="1"/>
    <x v="0"/>
    <x v="0"/>
    <x v="0"/>
    <x v="0"/>
    <x v="0"/>
    <x v="1"/>
    <x v="1"/>
    <x v="0"/>
    <x v="0"/>
    <x v="0"/>
    <s v="na"/>
  </r>
  <r>
    <n v="502"/>
    <x v="104"/>
    <x v="176"/>
    <x v="192"/>
    <x v="1"/>
    <x v="165"/>
    <s v="Chicago, IL"/>
    <x v="25"/>
    <x v="2"/>
    <x v="7"/>
    <x v="3"/>
    <x v="46"/>
    <x v="11"/>
    <x v="361"/>
    <n v="0"/>
    <n v="0"/>
    <n v="75"/>
    <n v="140"/>
    <n v="107.5"/>
    <x v="11"/>
    <n v="16"/>
    <x v="1"/>
    <x v="0"/>
    <x v="0"/>
    <x v="1"/>
    <x v="1"/>
    <x v="1"/>
    <x v="0"/>
    <x v="0"/>
    <x v="0"/>
    <x v="0"/>
    <x v="0"/>
    <x v="1"/>
    <x v="1"/>
    <x v="0"/>
    <x v="0"/>
    <x v="0"/>
    <s v="na"/>
  </r>
  <r>
    <n v="505"/>
    <x v="180"/>
    <x v="288"/>
    <x v="315"/>
    <x v="14"/>
    <x v="247"/>
    <s v="San Francisco, CA"/>
    <x v="154"/>
    <x v="2"/>
    <x v="52"/>
    <x v="0"/>
    <x v="8"/>
    <x v="6"/>
    <x v="362"/>
    <n v="0"/>
    <n v="0"/>
    <n v="121"/>
    <n v="203"/>
    <n v="162"/>
    <x v="6"/>
    <n v="14"/>
    <x v="0"/>
    <x v="1"/>
    <x v="1"/>
    <x v="0"/>
    <x v="0"/>
    <x v="1"/>
    <x v="0"/>
    <x v="0"/>
    <x v="0"/>
    <x v="0"/>
    <x v="1"/>
    <x v="1"/>
    <x v="1"/>
    <x v="0"/>
    <x v="0"/>
    <x v="0"/>
    <s v="na"/>
  </r>
  <r>
    <n v="506"/>
    <x v="181"/>
    <x v="289"/>
    <x v="316"/>
    <x v="7"/>
    <x v="33"/>
    <s v="Redlands, CA"/>
    <x v="26"/>
    <x v="2"/>
    <x v="25"/>
    <x v="0"/>
    <x v="20"/>
    <x v="6"/>
    <x v="363"/>
    <n v="0"/>
    <n v="0"/>
    <n v="52"/>
    <n v="85"/>
    <n v="68.5"/>
    <x v="6"/>
    <n v="52"/>
    <x v="0"/>
    <x v="1"/>
    <x v="0"/>
    <x v="0"/>
    <x v="0"/>
    <x v="1"/>
    <x v="0"/>
    <x v="1"/>
    <x v="1"/>
    <x v="1"/>
    <x v="0"/>
    <x v="1"/>
    <x v="1"/>
    <x v="0"/>
    <x v="0"/>
    <x v="0"/>
    <s v="M"/>
  </r>
  <r>
    <n v="507"/>
    <x v="182"/>
    <x v="290"/>
    <x v="317"/>
    <x v="1"/>
    <x v="248"/>
    <s v="Westlake, OH"/>
    <x v="4"/>
    <x v="1"/>
    <x v="45"/>
    <x v="3"/>
    <x v="15"/>
    <x v="10"/>
    <x v="364"/>
    <n v="0"/>
    <n v="0"/>
    <n v="81"/>
    <n v="140"/>
    <n v="110.5"/>
    <x v="17"/>
    <n v="43"/>
    <x v="1"/>
    <x v="0"/>
    <x v="0"/>
    <x v="0"/>
    <x v="1"/>
    <x v="1"/>
    <x v="0"/>
    <x v="1"/>
    <x v="0"/>
    <x v="1"/>
    <x v="0"/>
    <x v="1"/>
    <x v="1"/>
    <x v="0"/>
    <x v="0"/>
    <x v="0"/>
    <s v="na"/>
  </r>
  <r>
    <n v="508"/>
    <x v="22"/>
    <x v="44"/>
    <x v="47"/>
    <x v="9"/>
    <x v="45"/>
    <s v="Peoria, IL"/>
    <x v="36"/>
    <x v="1"/>
    <x v="34"/>
    <x v="3"/>
    <x v="23"/>
    <x v="14"/>
    <x v="365"/>
    <n v="0"/>
    <n v="0"/>
    <n v="63"/>
    <n v="99"/>
    <n v="81"/>
    <x v="11"/>
    <n v="96"/>
    <x v="1"/>
    <x v="0"/>
    <x v="0"/>
    <x v="1"/>
    <x v="0"/>
    <x v="1"/>
    <x v="0"/>
    <x v="0"/>
    <x v="0"/>
    <x v="0"/>
    <x v="0"/>
    <x v="0"/>
    <x v="1"/>
    <x v="0"/>
    <x v="0"/>
    <x v="0"/>
    <s v="na"/>
  </r>
  <r>
    <n v="509"/>
    <x v="16"/>
    <x v="39"/>
    <x v="42"/>
    <x v="12"/>
    <x v="40"/>
    <s v="Chicago, IL"/>
    <x v="25"/>
    <x v="2"/>
    <x v="30"/>
    <x v="3"/>
    <x v="5"/>
    <x v="4"/>
    <x v="366"/>
    <n v="0"/>
    <n v="0"/>
    <n v="110"/>
    <n v="150"/>
    <n v="130"/>
    <x v="11"/>
    <n v="28"/>
    <x v="0"/>
    <x v="1"/>
    <x v="0"/>
    <x v="0"/>
    <x v="1"/>
    <x v="1"/>
    <x v="0"/>
    <x v="0"/>
    <x v="1"/>
    <x v="0"/>
    <x v="1"/>
    <x v="0"/>
    <x v="0"/>
    <x v="0"/>
    <x v="0"/>
    <x v="0"/>
    <s v="M"/>
  </r>
  <r>
    <n v="510"/>
    <x v="183"/>
    <x v="291"/>
    <x v="318"/>
    <x v="9"/>
    <x v="249"/>
    <s v="Des Moines, IA"/>
    <x v="155"/>
    <x v="4"/>
    <x v="28"/>
    <x v="5"/>
    <x v="15"/>
    <x v="10"/>
    <x v="367"/>
    <n v="0"/>
    <n v="0"/>
    <n v="83"/>
    <n v="148"/>
    <n v="115.5"/>
    <x v="34"/>
    <n v="-1"/>
    <x v="0"/>
    <x v="0"/>
    <x v="0"/>
    <x v="0"/>
    <x v="1"/>
    <x v="1"/>
    <x v="0"/>
    <x v="0"/>
    <x v="0"/>
    <x v="0"/>
    <x v="0"/>
    <x v="0"/>
    <x v="1"/>
    <x v="0"/>
    <x v="0"/>
    <x v="0"/>
    <s v="na"/>
  </r>
  <r>
    <n v="512"/>
    <x v="184"/>
    <x v="99"/>
    <x v="319"/>
    <x v="0"/>
    <x v="3"/>
    <s v="Richland, WA"/>
    <x v="3"/>
    <x v="2"/>
    <x v="3"/>
    <x v="2"/>
    <x v="3"/>
    <x v="3"/>
    <x v="368"/>
    <n v="0"/>
    <n v="0"/>
    <n v="60"/>
    <n v="101"/>
    <n v="80.5"/>
    <x v="3"/>
    <n v="56"/>
    <x v="1"/>
    <x v="0"/>
    <x v="0"/>
    <x v="1"/>
    <x v="0"/>
    <x v="1"/>
    <x v="0"/>
    <x v="1"/>
    <x v="0"/>
    <x v="1"/>
    <x v="0"/>
    <x v="1"/>
    <x v="1"/>
    <x v="0"/>
    <x v="0"/>
    <x v="0"/>
    <s v="M"/>
  </r>
  <r>
    <n v="516"/>
    <x v="185"/>
    <x v="292"/>
    <x v="320"/>
    <x v="6"/>
    <x v="250"/>
    <s v="Cedar Rapids, IA"/>
    <x v="156"/>
    <x v="0"/>
    <x v="53"/>
    <x v="0"/>
    <x v="42"/>
    <x v="5"/>
    <x v="369"/>
    <n v="0"/>
    <n v="0"/>
    <n v="31"/>
    <n v="55"/>
    <n v="43"/>
    <x v="34"/>
    <n v="29"/>
    <x v="1"/>
    <x v="0"/>
    <x v="0"/>
    <x v="0"/>
    <x v="1"/>
    <x v="1"/>
    <x v="0"/>
    <x v="0"/>
    <x v="0"/>
    <x v="0"/>
    <x v="0"/>
    <x v="0"/>
    <x v="1"/>
    <x v="0"/>
    <x v="0"/>
    <x v="0"/>
    <s v="na"/>
  </r>
  <r>
    <n v="517"/>
    <x v="186"/>
    <x v="293"/>
    <x v="321"/>
    <x v="18"/>
    <x v="251"/>
    <s v="Cambridge, MA"/>
    <x v="13"/>
    <x v="4"/>
    <x v="43"/>
    <x v="3"/>
    <x v="12"/>
    <x v="8"/>
    <x v="370"/>
    <n v="0"/>
    <n v="0"/>
    <n v="102"/>
    <n v="178"/>
    <n v="140"/>
    <x v="8"/>
    <n v="18"/>
    <x v="1"/>
    <x v="0"/>
    <x v="0"/>
    <x v="0"/>
    <x v="0"/>
    <x v="1"/>
    <x v="0"/>
    <x v="0"/>
    <x v="0"/>
    <x v="0"/>
    <x v="0"/>
    <x v="1"/>
    <x v="1"/>
    <x v="0"/>
    <x v="0"/>
    <x v="0"/>
    <s v="P"/>
  </r>
  <r>
    <n v="518"/>
    <x v="187"/>
    <x v="294"/>
    <x v="322"/>
    <x v="26"/>
    <x v="234"/>
    <s v="Cambridge, MA"/>
    <x v="145"/>
    <x v="7"/>
    <x v="28"/>
    <x v="0"/>
    <x v="21"/>
    <x v="13"/>
    <x v="371"/>
    <n v="0"/>
    <n v="1"/>
    <n v="110"/>
    <n v="130"/>
    <n v="120"/>
    <x v="8"/>
    <n v="-1"/>
    <x v="1"/>
    <x v="0"/>
    <x v="0"/>
    <x v="1"/>
    <x v="0"/>
    <x v="1"/>
    <x v="0"/>
    <x v="0"/>
    <x v="0"/>
    <x v="0"/>
    <x v="0"/>
    <x v="1"/>
    <x v="1"/>
    <x v="0"/>
    <x v="0"/>
    <x v="0"/>
    <s v="P"/>
  </r>
  <r>
    <n v="519"/>
    <x v="188"/>
    <x v="295"/>
    <x v="323"/>
    <x v="23"/>
    <x v="252"/>
    <s v="Philadelphia, PA"/>
    <x v="157"/>
    <x v="5"/>
    <x v="91"/>
    <x v="0"/>
    <x v="15"/>
    <x v="10"/>
    <x v="372"/>
    <n v="0"/>
    <n v="0"/>
    <n v="48"/>
    <n v="85"/>
    <n v="66.5"/>
    <x v="20"/>
    <n v="38"/>
    <x v="1"/>
    <x v="0"/>
    <x v="0"/>
    <x v="0"/>
    <x v="1"/>
    <x v="0"/>
    <x v="0"/>
    <x v="0"/>
    <x v="0"/>
    <x v="0"/>
    <x v="0"/>
    <x v="0"/>
    <x v="1"/>
    <x v="0"/>
    <x v="0"/>
    <x v="0"/>
    <s v="M"/>
  </r>
  <r>
    <n v="520"/>
    <x v="189"/>
    <x v="296"/>
    <x v="324"/>
    <x v="15"/>
    <x v="253"/>
    <s v="San Francisco, CA"/>
    <x v="76"/>
    <x v="3"/>
    <x v="41"/>
    <x v="0"/>
    <x v="27"/>
    <x v="2"/>
    <x v="373"/>
    <n v="0"/>
    <n v="0"/>
    <n v="66"/>
    <n v="123"/>
    <n v="94.5"/>
    <x v="6"/>
    <n v="15"/>
    <x v="0"/>
    <x v="0"/>
    <x v="1"/>
    <x v="1"/>
    <x v="0"/>
    <x v="1"/>
    <x v="0"/>
    <x v="0"/>
    <x v="0"/>
    <x v="0"/>
    <x v="0"/>
    <x v="1"/>
    <x v="1"/>
    <x v="0"/>
    <x v="0"/>
    <x v="0"/>
    <s v="na"/>
  </r>
  <r>
    <n v="521"/>
    <x v="190"/>
    <x v="297"/>
    <x v="325"/>
    <x v="0"/>
    <x v="3"/>
    <s v="Seattle, WA"/>
    <x v="3"/>
    <x v="2"/>
    <x v="3"/>
    <x v="2"/>
    <x v="3"/>
    <x v="3"/>
    <x v="374"/>
    <n v="0"/>
    <n v="0"/>
    <n v="92"/>
    <n v="146"/>
    <n v="119"/>
    <x v="3"/>
    <n v="56"/>
    <x v="1"/>
    <x v="0"/>
    <x v="0"/>
    <x v="1"/>
    <x v="0"/>
    <x v="1"/>
    <x v="0"/>
    <x v="1"/>
    <x v="0"/>
    <x v="1"/>
    <x v="0"/>
    <x v="1"/>
    <x v="1"/>
    <x v="0"/>
    <x v="0"/>
    <x v="0"/>
    <s v="M"/>
  </r>
  <r>
    <n v="522"/>
    <x v="191"/>
    <x v="298"/>
    <x v="326"/>
    <x v="8"/>
    <x v="254"/>
    <s v="Omaha, NE"/>
    <x v="158"/>
    <x v="1"/>
    <x v="23"/>
    <x v="6"/>
    <x v="1"/>
    <x v="1"/>
    <x v="375"/>
    <n v="1"/>
    <n v="0"/>
    <n v="43"/>
    <n v="60"/>
    <n v="51.5"/>
    <x v="27"/>
    <n v="25"/>
    <x v="1"/>
    <x v="0"/>
    <x v="0"/>
    <x v="1"/>
    <x v="0"/>
    <x v="1"/>
    <x v="0"/>
    <x v="0"/>
    <x v="0"/>
    <x v="0"/>
    <x v="0"/>
    <x v="1"/>
    <x v="1"/>
    <x v="0"/>
    <x v="0"/>
    <x v="0"/>
    <s v="na"/>
  </r>
  <r>
    <n v="523"/>
    <x v="192"/>
    <x v="299"/>
    <x v="327"/>
    <x v="20"/>
    <x v="255"/>
    <s v="Nashville, TN"/>
    <x v="159"/>
    <x v="5"/>
    <x v="5"/>
    <x v="3"/>
    <x v="25"/>
    <x v="5"/>
    <x v="376"/>
    <n v="1"/>
    <n v="0"/>
    <n v="20"/>
    <n v="35"/>
    <n v="27.5"/>
    <x v="30"/>
    <n v="21"/>
    <x v="1"/>
    <x v="0"/>
    <x v="0"/>
    <x v="0"/>
    <x v="0"/>
    <x v="1"/>
    <x v="0"/>
    <x v="0"/>
    <x v="0"/>
    <x v="0"/>
    <x v="0"/>
    <x v="0"/>
    <x v="1"/>
    <x v="0"/>
    <x v="0"/>
    <x v="0"/>
    <s v="na"/>
  </r>
  <r>
    <n v="524"/>
    <x v="193"/>
    <x v="300"/>
    <x v="328"/>
    <x v="5"/>
    <x v="47"/>
    <s v="Chicago, IL"/>
    <x v="38"/>
    <x v="1"/>
    <x v="35"/>
    <x v="0"/>
    <x v="15"/>
    <x v="10"/>
    <x v="377"/>
    <n v="0"/>
    <n v="0"/>
    <n v="150"/>
    <n v="239"/>
    <n v="194.5"/>
    <x v="11"/>
    <n v="109"/>
    <x v="0"/>
    <x v="0"/>
    <x v="0"/>
    <x v="1"/>
    <x v="0"/>
    <x v="0"/>
    <x v="0"/>
    <x v="0"/>
    <x v="0"/>
    <x v="0"/>
    <x v="0"/>
    <x v="1"/>
    <x v="1"/>
    <x v="0"/>
    <x v="0"/>
    <x v="0"/>
    <s v="P"/>
  </r>
  <r>
    <n v="525"/>
    <x v="194"/>
    <x v="301"/>
    <x v="329"/>
    <x v="11"/>
    <x v="205"/>
    <s v="San Antonio, TX"/>
    <x v="131"/>
    <x v="2"/>
    <x v="83"/>
    <x v="6"/>
    <x v="10"/>
    <x v="2"/>
    <x v="378"/>
    <n v="0"/>
    <n v="0"/>
    <n v="52"/>
    <n v="91"/>
    <n v="71.5"/>
    <x v="5"/>
    <n v="74"/>
    <x v="0"/>
    <x v="0"/>
    <x v="1"/>
    <x v="0"/>
    <x v="1"/>
    <x v="1"/>
    <x v="0"/>
    <x v="0"/>
    <x v="0"/>
    <x v="0"/>
    <x v="0"/>
    <x v="1"/>
    <x v="1"/>
    <x v="0"/>
    <x v="0"/>
    <x v="0"/>
    <s v="na"/>
  </r>
  <r>
    <n v="526"/>
    <x v="195"/>
    <x v="302"/>
    <x v="330"/>
    <x v="9"/>
    <x v="256"/>
    <s v="Austin, TX"/>
    <x v="120"/>
    <x v="0"/>
    <x v="28"/>
    <x v="7"/>
    <x v="40"/>
    <x v="17"/>
    <x v="379"/>
    <n v="0"/>
    <n v="0"/>
    <n v="82"/>
    <n v="129"/>
    <n v="105.5"/>
    <x v="5"/>
    <n v="-1"/>
    <x v="0"/>
    <x v="0"/>
    <x v="1"/>
    <x v="1"/>
    <x v="0"/>
    <x v="1"/>
    <x v="1"/>
    <x v="1"/>
    <x v="1"/>
    <x v="1"/>
    <x v="0"/>
    <x v="1"/>
    <x v="1"/>
    <x v="0"/>
    <x v="0"/>
    <x v="0"/>
    <s v="na"/>
  </r>
  <r>
    <n v="528"/>
    <x v="196"/>
    <x v="303"/>
    <x v="331"/>
    <x v="17"/>
    <x v="216"/>
    <s v="Winston-Salem, NC"/>
    <x v="135"/>
    <x v="5"/>
    <x v="87"/>
    <x v="0"/>
    <x v="22"/>
    <x v="14"/>
    <x v="380"/>
    <n v="0"/>
    <n v="0"/>
    <n v="47"/>
    <n v="101"/>
    <n v="74"/>
    <x v="25"/>
    <n v="146"/>
    <x v="1"/>
    <x v="0"/>
    <x v="0"/>
    <x v="0"/>
    <x v="0"/>
    <x v="1"/>
    <x v="0"/>
    <x v="0"/>
    <x v="0"/>
    <x v="0"/>
    <x v="0"/>
    <x v="1"/>
    <x v="1"/>
    <x v="0"/>
    <x v="0"/>
    <x v="0"/>
    <s v="M"/>
  </r>
  <r>
    <n v="530"/>
    <x v="197"/>
    <x v="304"/>
    <x v="332"/>
    <x v="9"/>
    <x v="257"/>
    <s v="Huntsville, AL"/>
    <x v="129"/>
    <x v="1"/>
    <x v="92"/>
    <x v="3"/>
    <x v="0"/>
    <x v="0"/>
    <x v="381"/>
    <n v="0"/>
    <n v="0"/>
    <n v="49"/>
    <n v="76"/>
    <n v="62.5"/>
    <x v="18"/>
    <n v="99"/>
    <x v="1"/>
    <x v="0"/>
    <x v="0"/>
    <x v="0"/>
    <x v="0"/>
    <x v="1"/>
    <x v="0"/>
    <x v="0"/>
    <x v="0"/>
    <x v="0"/>
    <x v="0"/>
    <x v="1"/>
    <x v="1"/>
    <x v="0"/>
    <x v="0"/>
    <x v="0"/>
    <s v="na"/>
  </r>
  <r>
    <n v="532"/>
    <x v="198"/>
    <x v="305"/>
    <x v="333"/>
    <x v="12"/>
    <x v="258"/>
    <s v="Durham, NC"/>
    <x v="160"/>
    <x v="2"/>
    <x v="31"/>
    <x v="6"/>
    <x v="10"/>
    <x v="2"/>
    <x v="382"/>
    <n v="0"/>
    <n v="0"/>
    <n v="43"/>
    <n v="88"/>
    <n v="65.5"/>
    <x v="25"/>
    <n v="63"/>
    <x v="1"/>
    <x v="0"/>
    <x v="0"/>
    <x v="1"/>
    <x v="0"/>
    <x v="1"/>
    <x v="0"/>
    <x v="0"/>
    <x v="0"/>
    <x v="0"/>
    <x v="0"/>
    <x v="1"/>
    <x v="1"/>
    <x v="0"/>
    <x v="0"/>
    <x v="0"/>
    <s v="P"/>
  </r>
  <r>
    <n v="533"/>
    <x v="199"/>
    <x v="306"/>
    <x v="334"/>
    <x v="10"/>
    <x v="259"/>
    <s v="Fort Lee, NJ"/>
    <x v="161"/>
    <x v="2"/>
    <x v="85"/>
    <x v="0"/>
    <x v="4"/>
    <x v="2"/>
    <x v="383"/>
    <n v="0"/>
    <n v="0"/>
    <n v="124"/>
    <n v="199"/>
    <n v="161.5"/>
    <x v="9"/>
    <n v="32"/>
    <x v="0"/>
    <x v="0"/>
    <x v="1"/>
    <x v="0"/>
    <x v="1"/>
    <x v="1"/>
    <x v="0"/>
    <x v="0"/>
    <x v="0"/>
    <x v="0"/>
    <x v="0"/>
    <x v="0"/>
    <x v="0"/>
    <x v="0"/>
    <x v="0"/>
    <x v="0"/>
    <s v="na"/>
  </r>
  <r>
    <n v="534"/>
    <x v="200"/>
    <x v="81"/>
    <x v="335"/>
    <x v="30"/>
    <x v="260"/>
    <s v="Blue Bell, PA"/>
    <x v="162"/>
    <x v="2"/>
    <x v="43"/>
    <x v="1"/>
    <x v="12"/>
    <x v="8"/>
    <x v="384"/>
    <n v="0"/>
    <n v="0"/>
    <n v="52"/>
    <n v="93"/>
    <n v="72.5"/>
    <x v="20"/>
    <n v="18"/>
    <x v="1"/>
    <x v="0"/>
    <x v="0"/>
    <x v="0"/>
    <x v="1"/>
    <x v="1"/>
    <x v="0"/>
    <x v="0"/>
    <x v="0"/>
    <x v="0"/>
    <x v="0"/>
    <x v="0"/>
    <x v="1"/>
    <x v="0"/>
    <x v="0"/>
    <x v="0"/>
    <s v="na"/>
  </r>
  <r>
    <n v="535"/>
    <x v="46"/>
    <x v="307"/>
    <x v="336"/>
    <x v="11"/>
    <x v="261"/>
    <s v="San Francisco, CA"/>
    <x v="8"/>
    <x v="3"/>
    <x v="6"/>
    <x v="3"/>
    <x v="20"/>
    <x v="6"/>
    <x v="385"/>
    <n v="0"/>
    <n v="0"/>
    <n v="97"/>
    <n v="181"/>
    <n v="139"/>
    <x v="6"/>
    <n v="13"/>
    <x v="0"/>
    <x v="0"/>
    <x v="1"/>
    <x v="0"/>
    <x v="0"/>
    <x v="1"/>
    <x v="0"/>
    <x v="0"/>
    <x v="0"/>
    <x v="0"/>
    <x v="0"/>
    <x v="1"/>
    <x v="1"/>
    <x v="0"/>
    <x v="0"/>
    <x v="0"/>
    <s v="na"/>
  </r>
  <r>
    <n v="537"/>
    <x v="46"/>
    <x v="308"/>
    <x v="337"/>
    <x v="11"/>
    <x v="156"/>
    <s v="San Francisco, CA"/>
    <x v="8"/>
    <x v="4"/>
    <x v="52"/>
    <x v="0"/>
    <x v="8"/>
    <x v="6"/>
    <x v="386"/>
    <n v="0"/>
    <n v="0"/>
    <n v="100"/>
    <n v="173"/>
    <n v="136.5"/>
    <x v="6"/>
    <n v="14"/>
    <x v="1"/>
    <x v="0"/>
    <x v="0"/>
    <x v="1"/>
    <x v="1"/>
    <x v="1"/>
    <x v="0"/>
    <x v="0"/>
    <x v="0"/>
    <x v="0"/>
    <x v="0"/>
    <x v="1"/>
    <x v="1"/>
    <x v="0"/>
    <x v="0"/>
    <x v="0"/>
    <s v="na"/>
  </r>
  <r>
    <n v="538"/>
    <x v="201"/>
    <x v="309"/>
    <x v="338"/>
    <x v="0"/>
    <x v="168"/>
    <s v="New York, NY"/>
    <x v="4"/>
    <x v="2"/>
    <x v="36"/>
    <x v="0"/>
    <x v="38"/>
    <x v="19"/>
    <x v="387"/>
    <n v="0"/>
    <n v="0"/>
    <n v="53"/>
    <n v="96"/>
    <n v="74.5"/>
    <x v="4"/>
    <n v="19"/>
    <x v="0"/>
    <x v="1"/>
    <x v="0"/>
    <x v="1"/>
    <x v="0"/>
    <x v="1"/>
    <x v="0"/>
    <x v="0"/>
    <x v="0"/>
    <x v="0"/>
    <x v="0"/>
    <x v="1"/>
    <x v="1"/>
    <x v="0"/>
    <x v="0"/>
    <x v="0"/>
    <s v="na"/>
  </r>
  <r>
    <n v="539"/>
    <x v="202"/>
    <x v="310"/>
    <x v="339"/>
    <x v="17"/>
    <x v="216"/>
    <s v="Winston-Salem, NC"/>
    <x v="135"/>
    <x v="5"/>
    <x v="87"/>
    <x v="0"/>
    <x v="22"/>
    <x v="14"/>
    <x v="388"/>
    <n v="0"/>
    <n v="0"/>
    <n v="65"/>
    <n v="96"/>
    <n v="80.5"/>
    <x v="25"/>
    <n v="146"/>
    <x v="1"/>
    <x v="0"/>
    <x v="0"/>
    <x v="0"/>
    <x v="0"/>
    <x v="1"/>
    <x v="0"/>
    <x v="0"/>
    <x v="0"/>
    <x v="0"/>
    <x v="0"/>
    <x v="1"/>
    <x v="1"/>
    <x v="0"/>
    <x v="0"/>
    <x v="0"/>
    <s v="M"/>
  </r>
  <r>
    <n v="540"/>
    <x v="0"/>
    <x v="49"/>
    <x v="53"/>
    <x v="7"/>
    <x v="35"/>
    <s v="Albuquerque, NM"/>
    <x v="28"/>
    <x v="5"/>
    <x v="26"/>
    <x v="3"/>
    <x v="12"/>
    <x v="8"/>
    <x v="389"/>
    <n v="0"/>
    <n v="0"/>
    <n v="56"/>
    <n v="95"/>
    <n v="75.5"/>
    <x v="0"/>
    <n v="151"/>
    <x v="0"/>
    <x v="0"/>
    <x v="0"/>
    <x v="0"/>
    <x v="0"/>
    <x v="1"/>
    <x v="0"/>
    <x v="0"/>
    <x v="0"/>
    <x v="0"/>
    <x v="0"/>
    <x v="1"/>
    <x v="1"/>
    <x v="0"/>
    <x v="0"/>
    <x v="0"/>
    <s v="M"/>
  </r>
  <r>
    <n v="541"/>
    <x v="0"/>
    <x v="51"/>
    <x v="55"/>
    <x v="15"/>
    <x v="52"/>
    <s v="Saint Louis, MO"/>
    <x v="43"/>
    <x v="3"/>
    <x v="39"/>
    <x v="0"/>
    <x v="19"/>
    <x v="6"/>
    <x v="390"/>
    <n v="0"/>
    <n v="0"/>
    <n v="111"/>
    <n v="176"/>
    <n v="143.5"/>
    <x v="19"/>
    <n v="5"/>
    <x v="0"/>
    <x v="1"/>
    <x v="0"/>
    <x v="1"/>
    <x v="1"/>
    <x v="1"/>
    <x v="1"/>
    <x v="0"/>
    <x v="1"/>
    <x v="1"/>
    <x v="0"/>
    <x v="1"/>
    <x v="1"/>
    <x v="0"/>
    <x v="0"/>
    <x v="0"/>
    <s v="na"/>
  </r>
  <r>
    <n v="542"/>
    <x v="0"/>
    <x v="311"/>
    <x v="340"/>
    <x v="16"/>
    <x v="262"/>
    <s v="Springfield, VA"/>
    <x v="58"/>
    <x v="3"/>
    <x v="8"/>
    <x v="0"/>
    <x v="0"/>
    <x v="0"/>
    <x v="391"/>
    <n v="0"/>
    <n v="0"/>
    <n v="75"/>
    <n v="127"/>
    <n v="101"/>
    <x v="7"/>
    <n v="7"/>
    <x v="0"/>
    <x v="0"/>
    <x v="0"/>
    <x v="1"/>
    <x v="1"/>
    <x v="0"/>
    <x v="0"/>
    <x v="0"/>
    <x v="0"/>
    <x v="0"/>
    <x v="0"/>
    <x v="1"/>
    <x v="1"/>
    <x v="0"/>
    <x v="0"/>
    <x v="0"/>
    <s v="na"/>
  </r>
  <r>
    <n v="543"/>
    <x v="17"/>
    <x v="231"/>
    <x v="251"/>
    <x v="10"/>
    <x v="130"/>
    <s v="Springfield, MA"/>
    <x v="90"/>
    <x v="5"/>
    <x v="66"/>
    <x v="0"/>
    <x v="15"/>
    <x v="10"/>
    <x v="392"/>
    <n v="0"/>
    <n v="0"/>
    <n v="65"/>
    <n v="119"/>
    <n v="92"/>
    <x v="8"/>
    <n v="170"/>
    <x v="0"/>
    <x v="1"/>
    <x v="0"/>
    <x v="0"/>
    <x v="0"/>
    <x v="1"/>
    <x v="0"/>
    <x v="0"/>
    <x v="0"/>
    <x v="0"/>
    <x v="0"/>
    <x v="1"/>
    <x v="1"/>
    <x v="0"/>
    <x v="0"/>
    <x v="0"/>
    <s v="na"/>
  </r>
  <r>
    <n v="544"/>
    <x v="134"/>
    <x v="3"/>
    <x v="250"/>
    <x v="0"/>
    <x v="3"/>
    <s v="Richland, WA"/>
    <x v="3"/>
    <x v="2"/>
    <x v="3"/>
    <x v="2"/>
    <x v="3"/>
    <x v="3"/>
    <x v="393"/>
    <n v="0"/>
    <n v="0"/>
    <n v="56"/>
    <n v="97"/>
    <n v="76.5"/>
    <x v="3"/>
    <n v="56"/>
    <x v="0"/>
    <x v="0"/>
    <x v="0"/>
    <x v="1"/>
    <x v="0"/>
    <x v="1"/>
    <x v="0"/>
    <x v="0"/>
    <x v="0"/>
    <x v="0"/>
    <x v="0"/>
    <x v="1"/>
    <x v="1"/>
    <x v="0"/>
    <x v="0"/>
    <x v="0"/>
    <s v="P"/>
  </r>
  <r>
    <n v="545"/>
    <x v="88"/>
    <x v="162"/>
    <x v="175"/>
    <x v="15"/>
    <x v="153"/>
    <s v="Salt Lake City, UT"/>
    <x v="85"/>
    <x v="3"/>
    <x v="17"/>
    <x v="0"/>
    <x v="12"/>
    <x v="8"/>
    <x v="394"/>
    <n v="0"/>
    <n v="0"/>
    <n v="108"/>
    <n v="173"/>
    <n v="140.5"/>
    <x v="29"/>
    <n v="8"/>
    <x v="0"/>
    <x v="0"/>
    <x v="1"/>
    <x v="1"/>
    <x v="0"/>
    <x v="1"/>
    <x v="1"/>
    <x v="1"/>
    <x v="1"/>
    <x v="1"/>
    <x v="0"/>
    <x v="1"/>
    <x v="1"/>
    <x v="0"/>
    <x v="0"/>
    <x v="0"/>
    <s v="na"/>
  </r>
  <r>
    <n v="546"/>
    <x v="0"/>
    <x v="312"/>
    <x v="341"/>
    <x v="10"/>
    <x v="263"/>
    <s v="Jersey City, NJ"/>
    <x v="4"/>
    <x v="1"/>
    <x v="93"/>
    <x v="3"/>
    <x v="41"/>
    <x v="5"/>
    <x v="395"/>
    <n v="0"/>
    <n v="0"/>
    <n v="94"/>
    <n v="139"/>
    <n v="116.5"/>
    <x v="9"/>
    <n v="209"/>
    <x v="1"/>
    <x v="0"/>
    <x v="0"/>
    <x v="0"/>
    <x v="1"/>
    <x v="1"/>
    <x v="0"/>
    <x v="0"/>
    <x v="0"/>
    <x v="0"/>
    <x v="0"/>
    <x v="1"/>
    <x v="1"/>
    <x v="0"/>
    <x v="0"/>
    <x v="0"/>
    <s v="na"/>
  </r>
  <r>
    <n v="548"/>
    <x v="203"/>
    <x v="313"/>
    <x v="342"/>
    <x v="15"/>
    <x v="264"/>
    <s v="San Francisco, CA"/>
    <x v="19"/>
    <x v="0"/>
    <x v="33"/>
    <x v="5"/>
    <x v="20"/>
    <x v="6"/>
    <x v="396"/>
    <n v="0"/>
    <n v="0"/>
    <n v="176"/>
    <n v="289"/>
    <n v="232.5"/>
    <x v="6"/>
    <n v="22"/>
    <x v="0"/>
    <x v="0"/>
    <x v="0"/>
    <x v="1"/>
    <x v="1"/>
    <x v="1"/>
    <x v="0"/>
    <x v="0"/>
    <x v="1"/>
    <x v="0"/>
    <x v="0"/>
    <x v="1"/>
    <x v="1"/>
    <x v="0"/>
    <x v="0"/>
    <x v="0"/>
    <s v="P"/>
  </r>
  <r>
    <n v="549"/>
    <x v="0"/>
    <x v="314"/>
    <x v="343"/>
    <x v="7"/>
    <x v="265"/>
    <s v="San Francisco, CA"/>
    <x v="8"/>
    <x v="3"/>
    <x v="39"/>
    <x v="0"/>
    <x v="14"/>
    <x v="6"/>
    <x v="397"/>
    <n v="0"/>
    <n v="0"/>
    <n v="92"/>
    <n v="149"/>
    <n v="120.5"/>
    <x v="6"/>
    <n v="5"/>
    <x v="0"/>
    <x v="0"/>
    <x v="0"/>
    <x v="1"/>
    <x v="1"/>
    <x v="1"/>
    <x v="0"/>
    <x v="0"/>
    <x v="0"/>
    <x v="0"/>
    <x v="0"/>
    <x v="1"/>
    <x v="1"/>
    <x v="0"/>
    <x v="0"/>
    <x v="0"/>
    <s v="P"/>
  </r>
  <r>
    <n v="550"/>
    <x v="135"/>
    <x v="232"/>
    <x v="252"/>
    <x v="7"/>
    <x v="33"/>
    <s v="Arlington, VA"/>
    <x v="26"/>
    <x v="2"/>
    <x v="25"/>
    <x v="0"/>
    <x v="20"/>
    <x v="6"/>
    <x v="398"/>
    <n v="0"/>
    <n v="0"/>
    <n v="63"/>
    <n v="101"/>
    <n v="82"/>
    <x v="7"/>
    <n v="52"/>
    <x v="0"/>
    <x v="0"/>
    <x v="0"/>
    <x v="1"/>
    <x v="1"/>
    <x v="1"/>
    <x v="0"/>
    <x v="0"/>
    <x v="0"/>
    <x v="0"/>
    <x v="0"/>
    <x v="1"/>
    <x v="1"/>
    <x v="0"/>
    <x v="0"/>
    <x v="0"/>
    <s v="M"/>
  </r>
  <r>
    <n v="552"/>
    <x v="89"/>
    <x v="164"/>
    <x v="177"/>
    <x v="5"/>
    <x v="8"/>
    <s v="Rochester, NY"/>
    <x v="7"/>
    <x v="1"/>
    <x v="8"/>
    <x v="4"/>
    <x v="1"/>
    <x v="1"/>
    <x v="399"/>
    <n v="0"/>
    <n v="0"/>
    <n v="54"/>
    <n v="115"/>
    <n v="84.5"/>
    <x v="4"/>
    <n v="7"/>
    <x v="1"/>
    <x v="0"/>
    <x v="0"/>
    <x v="1"/>
    <x v="0"/>
    <x v="1"/>
    <x v="0"/>
    <x v="0"/>
    <x v="0"/>
    <x v="0"/>
    <x v="0"/>
    <x v="1"/>
    <x v="1"/>
    <x v="0"/>
    <x v="0"/>
    <x v="0"/>
    <s v="P"/>
  </r>
  <r>
    <n v="554"/>
    <x v="0"/>
    <x v="315"/>
    <x v="344"/>
    <x v="20"/>
    <x v="266"/>
    <s v="Emeryville, CA"/>
    <x v="163"/>
    <x v="1"/>
    <x v="52"/>
    <x v="3"/>
    <x v="19"/>
    <x v="6"/>
    <x v="400"/>
    <n v="0"/>
    <n v="0"/>
    <n v="118"/>
    <n v="188"/>
    <n v="153"/>
    <x v="6"/>
    <n v="14"/>
    <x v="0"/>
    <x v="1"/>
    <x v="1"/>
    <x v="1"/>
    <x v="1"/>
    <x v="1"/>
    <x v="1"/>
    <x v="1"/>
    <x v="0"/>
    <x v="1"/>
    <x v="0"/>
    <x v="1"/>
    <x v="1"/>
    <x v="0"/>
    <x v="0"/>
    <x v="0"/>
    <s v="P"/>
  </r>
  <r>
    <n v="555"/>
    <x v="0"/>
    <x v="316"/>
    <x v="345"/>
    <x v="1"/>
    <x v="267"/>
    <s v="Palo Alto, CA"/>
    <x v="45"/>
    <x v="0"/>
    <x v="6"/>
    <x v="0"/>
    <x v="8"/>
    <x v="6"/>
    <x v="401"/>
    <n v="0"/>
    <n v="0"/>
    <n v="108"/>
    <n v="146"/>
    <n v="127"/>
    <x v="6"/>
    <n v="13"/>
    <x v="0"/>
    <x v="1"/>
    <x v="0"/>
    <x v="1"/>
    <x v="1"/>
    <x v="1"/>
    <x v="0"/>
    <x v="0"/>
    <x v="0"/>
    <x v="0"/>
    <x v="1"/>
    <x v="1"/>
    <x v="1"/>
    <x v="0"/>
    <x v="0"/>
    <x v="0"/>
    <s v="M"/>
  </r>
  <r>
    <n v="556"/>
    <x v="0"/>
    <x v="317"/>
    <x v="346"/>
    <x v="15"/>
    <x v="268"/>
    <s v="Santa Barbara, CA"/>
    <x v="164"/>
    <x v="3"/>
    <x v="2"/>
    <x v="0"/>
    <x v="20"/>
    <x v="6"/>
    <x v="402"/>
    <n v="0"/>
    <n v="0"/>
    <n v="65"/>
    <n v="106"/>
    <n v="85.5"/>
    <x v="6"/>
    <n v="11"/>
    <x v="0"/>
    <x v="1"/>
    <x v="0"/>
    <x v="0"/>
    <x v="1"/>
    <x v="1"/>
    <x v="0"/>
    <x v="0"/>
    <x v="1"/>
    <x v="1"/>
    <x v="1"/>
    <x v="1"/>
    <x v="1"/>
    <x v="0"/>
    <x v="0"/>
    <x v="0"/>
    <s v="P"/>
  </r>
  <r>
    <n v="557"/>
    <x v="0"/>
    <x v="318"/>
    <x v="347"/>
    <x v="19"/>
    <x v="269"/>
    <s v="Carle Place, NY"/>
    <x v="165"/>
    <x v="2"/>
    <x v="67"/>
    <x v="3"/>
    <x v="28"/>
    <x v="2"/>
    <x v="403"/>
    <n v="0"/>
    <n v="0"/>
    <n v="55"/>
    <n v="98"/>
    <n v="76.5"/>
    <x v="4"/>
    <n v="45"/>
    <x v="0"/>
    <x v="0"/>
    <x v="0"/>
    <x v="0"/>
    <x v="1"/>
    <x v="0"/>
    <x v="0"/>
    <x v="0"/>
    <x v="0"/>
    <x v="0"/>
    <x v="0"/>
    <x v="0"/>
    <x v="1"/>
    <x v="0"/>
    <x v="0"/>
    <x v="0"/>
    <s v="na"/>
  </r>
  <r>
    <n v="558"/>
    <x v="0"/>
    <x v="319"/>
    <x v="348"/>
    <x v="7"/>
    <x v="270"/>
    <s v="New York, NY"/>
    <x v="8"/>
    <x v="2"/>
    <x v="53"/>
    <x v="5"/>
    <x v="35"/>
    <x v="9"/>
    <x v="404"/>
    <n v="0"/>
    <n v="0"/>
    <n v="94"/>
    <n v="162"/>
    <n v="128"/>
    <x v="4"/>
    <n v="29"/>
    <x v="0"/>
    <x v="1"/>
    <x v="0"/>
    <x v="1"/>
    <x v="1"/>
    <x v="1"/>
    <x v="1"/>
    <x v="0"/>
    <x v="1"/>
    <x v="1"/>
    <x v="1"/>
    <x v="0"/>
    <x v="1"/>
    <x v="0"/>
    <x v="1"/>
    <x v="1"/>
    <s v="na"/>
  </r>
  <r>
    <n v="560"/>
    <x v="17"/>
    <x v="320"/>
    <x v="349"/>
    <x v="8"/>
    <x v="61"/>
    <s v="King of Prussia, PA"/>
    <x v="49"/>
    <x v="6"/>
    <x v="28"/>
    <x v="0"/>
    <x v="27"/>
    <x v="2"/>
    <x v="405"/>
    <n v="0"/>
    <n v="0"/>
    <n v="63"/>
    <n v="120"/>
    <n v="91.5"/>
    <x v="20"/>
    <n v="-1"/>
    <x v="0"/>
    <x v="1"/>
    <x v="1"/>
    <x v="0"/>
    <x v="1"/>
    <x v="1"/>
    <x v="0"/>
    <x v="0"/>
    <x v="0"/>
    <x v="0"/>
    <x v="1"/>
    <x v="1"/>
    <x v="1"/>
    <x v="0"/>
    <x v="0"/>
    <x v="0"/>
    <s v="na"/>
  </r>
  <r>
    <n v="561"/>
    <x v="91"/>
    <x v="166"/>
    <x v="179"/>
    <x v="18"/>
    <x v="138"/>
    <s v="Cambridge, MA"/>
    <x v="13"/>
    <x v="4"/>
    <x v="17"/>
    <x v="3"/>
    <x v="12"/>
    <x v="8"/>
    <x v="406"/>
    <n v="0"/>
    <n v="0"/>
    <n v="90"/>
    <n v="179"/>
    <n v="134.5"/>
    <x v="8"/>
    <n v="8"/>
    <x v="1"/>
    <x v="0"/>
    <x v="0"/>
    <x v="1"/>
    <x v="0"/>
    <x v="1"/>
    <x v="0"/>
    <x v="0"/>
    <x v="0"/>
    <x v="0"/>
    <x v="0"/>
    <x v="1"/>
    <x v="1"/>
    <x v="0"/>
    <x v="0"/>
    <x v="0"/>
    <s v="P"/>
  </r>
  <r>
    <n v="562"/>
    <x v="0"/>
    <x v="233"/>
    <x v="253"/>
    <x v="5"/>
    <x v="208"/>
    <s v="San Francisco, CA"/>
    <x v="8"/>
    <x v="4"/>
    <x v="6"/>
    <x v="0"/>
    <x v="4"/>
    <x v="2"/>
    <x v="407"/>
    <n v="0"/>
    <n v="0"/>
    <n v="127"/>
    <n v="202"/>
    <n v="164.5"/>
    <x v="6"/>
    <n v="13"/>
    <x v="1"/>
    <x v="0"/>
    <x v="0"/>
    <x v="1"/>
    <x v="0"/>
    <x v="1"/>
    <x v="0"/>
    <x v="0"/>
    <x v="0"/>
    <x v="0"/>
    <x v="0"/>
    <x v="1"/>
    <x v="1"/>
    <x v="0"/>
    <x v="0"/>
    <x v="0"/>
    <s v="na"/>
  </r>
  <r>
    <n v="563"/>
    <x v="90"/>
    <x v="165"/>
    <x v="178"/>
    <x v="14"/>
    <x v="155"/>
    <s v="Annapolis Junction, MD"/>
    <x v="105"/>
    <x v="3"/>
    <x v="36"/>
    <x v="0"/>
    <x v="20"/>
    <x v="6"/>
    <x v="408"/>
    <n v="0"/>
    <n v="0"/>
    <n v="60"/>
    <n v="127"/>
    <n v="93.5"/>
    <x v="1"/>
    <n v="19"/>
    <x v="1"/>
    <x v="0"/>
    <x v="0"/>
    <x v="0"/>
    <x v="0"/>
    <x v="1"/>
    <x v="0"/>
    <x v="0"/>
    <x v="0"/>
    <x v="0"/>
    <x v="0"/>
    <x v="1"/>
    <x v="1"/>
    <x v="0"/>
    <x v="0"/>
    <x v="0"/>
    <s v="M"/>
  </r>
  <r>
    <n v="565"/>
    <x v="136"/>
    <x v="234"/>
    <x v="254"/>
    <x v="1"/>
    <x v="209"/>
    <s v="West Palm Beach, FL"/>
    <x v="132"/>
    <x v="4"/>
    <x v="84"/>
    <x v="3"/>
    <x v="52"/>
    <x v="12"/>
    <x v="409"/>
    <n v="0"/>
    <n v="0"/>
    <n v="31"/>
    <n v="57"/>
    <n v="44"/>
    <x v="2"/>
    <n v="30"/>
    <x v="1"/>
    <x v="0"/>
    <x v="0"/>
    <x v="1"/>
    <x v="0"/>
    <x v="1"/>
    <x v="0"/>
    <x v="0"/>
    <x v="0"/>
    <x v="0"/>
    <x v="0"/>
    <x v="1"/>
    <x v="1"/>
    <x v="0"/>
    <x v="0"/>
    <x v="0"/>
    <s v="M"/>
  </r>
  <r>
    <n v="566"/>
    <x v="137"/>
    <x v="236"/>
    <x v="256"/>
    <x v="0"/>
    <x v="210"/>
    <s v="Austin, TX"/>
    <x v="133"/>
    <x v="0"/>
    <x v="2"/>
    <x v="0"/>
    <x v="20"/>
    <x v="6"/>
    <x v="410"/>
    <n v="0"/>
    <n v="0"/>
    <n v="105"/>
    <n v="194"/>
    <n v="149.5"/>
    <x v="5"/>
    <n v="11"/>
    <x v="1"/>
    <x v="1"/>
    <x v="1"/>
    <x v="1"/>
    <x v="0"/>
    <x v="1"/>
    <x v="0"/>
    <x v="0"/>
    <x v="0"/>
    <x v="0"/>
    <x v="0"/>
    <x v="1"/>
    <x v="1"/>
    <x v="0"/>
    <x v="0"/>
    <x v="0"/>
    <s v="M"/>
  </r>
  <r>
    <n v="567"/>
    <x v="138"/>
    <x v="237"/>
    <x v="257"/>
    <x v="7"/>
    <x v="211"/>
    <s v="Washington, DC"/>
    <x v="67"/>
    <x v="2"/>
    <x v="52"/>
    <x v="0"/>
    <x v="10"/>
    <x v="2"/>
    <x v="411"/>
    <n v="0"/>
    <n v="0"/>
    <n v="45"/>
    <n v="86"/>
    <n v="65.5"/>
    <x v="16"/>
    <n v="14"/>
    <x v="1"/>
    <x v="1"/>
    <x v="1"/>
    <x v="0"/>
    <x v="1"/>
    <x v="1"/>
    <x v="0"/>
    <x v="0"/>
    <x v="0"/>
    <x v="0"/>
    <x v="0"/>
    <x v="1"/>
    <x v="1"/>
    <x v="0"/>
    <x v="0"/>
    <x v="0"/>
    <s v="M"/>
  </r>
  <r>
    <n v="568"/>
    <x v="17"/>
    <x v="235"/>
    <x v="255"/>
    <x v="18"/>
    <x v="63"/>
    <s v="Herndon, VA"/>
    <x v="50"/>
    <x v="6"/>
    <x v="29"/>
    <x v="0"/>
    <x v="14"/>
    <x v="6"/>
    <x v="412"/>
    <n v="0"/>
    <n v="0"/>
    <n v="75"/>
    <n v="143"/>
    <n v="109"/>
    <x v="7"/>
    <n v="6"/>
    <x v="0"/>
    <x v="1"/>
    <x v="0"/>
    <x v="1"/>
    <x v="0"/>
    <x v="1"/>
    <x v="0"/>
    <x v="0"/>
    <x v="0"/>
    <x v="0"/>
    <x v="1"/>
    <x v="1"/>
    <x v="1"/>
    <x v="0"/>
    <x v="0"/>
    <x v="0"/>
    <s v="na"/>
  </r>
  <r>
    <n v="570"/>
    <x v="137"/>
    <x v="321"/>
    <x v="350"/>
    <x v="9"/>
    <x v="271"/>
    <s v="Mountain View, CA"/>
    <x v="14"/>
    <x v="2"/>
    <x v="50"/>
    <x v="5"/>
    <x v="20"/>
    <x v="6"/>
    <x v="413"/>
    <n v="0"/>
    <n v="0"/>
    <n v="126"/>
    <n v="228"/>
    <n v="177"/>
    <x v="6"/>
    <n v="33"/>
    <x v="0"/>
    <x v="1"/>
    <x v="1"/>
    <x v="1"/>
    <x v="1"/>
    <x v="1"/>
    <x v="0"/>
    <x v="0"/>
    <x v="0"/>
    <x v="0"/>
    <x v="1"/>
    <x v="1"/>
    <x v="1"/>
    <x v="1"/>
    <x v="1"/>
    <x v="0"/>
    <s v="P"/>
  </r>
  <r>
    <n v="572"/>
    <x v="0"/>
    <x v="322"/>
    <x v="35"/>
    <x v="15"/>
    <x v="34"/>
    <s v="Arlington, VA"/>
    <x v="27"/>
    <x v="4"/>
    <x v="2"/>
    <x v="0"/>
    <x v="0"/>
    <x v="0"/>
    <x v="414"/>
    <n v="0"/>
    <n v="0"/>
    <n v="80"/>
    <n v="134"/>
    <n v="107"/>
    <x v="7"/>
    <n v="11"/>
    <x v="0"/>
    <x v="1"/>
    <x v="0"/>
    <x v="0"/>
    <x v="1"/>
    <x v="1"/>
    <x v="0"/>
    <x v="1"/>
    <x v="1"/>
    <x v="1"/>
    <x v="1"/>
    <x v="1"/>
    <x v="1"/>
    <x v="0"/>
    <x v="0"/>
    <x v="0"/>
    <s v="P"/>
  </r>
  <r>
    <n v="573"/>
    <x v="0"/>
    <x v="50"/>
    <x v="54"/>
    <x v="4"/>
    <x v="51"/>
    <s v="Santa Clara, CA"/>
    <x v="42"/>
    <x v="0"/>
    <x v="13"/>
    <x v="0"/>
    <x v="14"/>
    <x v="6"/>
    <x v="415"/>
    <n v="0"/>
    <n v="0"/>
    <n v="120"/>
    <n v="189"/>
    <n v="154.5"/>
    <x v="6"/>
    <n v="9"/>
    <x v="0"/>
    <x v="1"/>
    <x v="0"/>
    <x v="0"/>
    <x v="0"/>
    <x v="1"/>
    <x v="0"/>
    <x v="0"/>
    <x v="0"/>
    <x v="1"/>
    <x v="0"/>
    <x v="1"/>
    <x v="1"/>
    <x v="1"/>
    <x v="0"/>
    <x v="0"/>
    <s v="P"/>
  </r>
  <r>
    <n v="575"/>
    <x v="0"/>
    <x v="323"/>
    <x v="351"/>
    <x v="14"/>
    <x v="272"/>
    <s v="Santa Clara, CA"/>
    <x v="166"/>
    <x v="6"/>
    <x v="28"/>
    <x v="0"/>
    <x v="55"/>
    <x v="23"/>
    <x v="416"/>
    <n v="0"/>
    <n v="0"/>
    <n v="85"/>
    <n v="142"/>
    <n v="113.5"/>
    <x v="6"/>
    <n v="-1"/>
    <x v="0"/>
    <x v="1"/>
    <x v="0"/>
    <x v="1"/>
    <x v="1"/>
    <x v="1"/>
    <x v="0"/>
    <x v="0"/>
    <x v="0"/>
    <x v="0"/>
    <x v="0"/>
    <x v="1"/>
    <x v="1"/>
    <x v="0"/>
    <x v="0"/>
    <x v="0"/>
    <s v="na"/>
  </r>
  <r>
    <n v="576"/>
    <x v="16"/>
    <x v="238"/>
    <x v="258"/>
    <x v="7"/>
    <x v="212"/>
    <s v="Charlotte, NC"/>
    <x v="130"/>
    <x v="2"/>
    <x v="47"/>
    <x v="3"/>
    <x v="15"/>
    <x v="10"/>
    <x v="417"/>
    <n v="0"/>
    <n v="0"/>
    <n v="95"/>
    <n v="154"/>
    <n v="124.5"/>
    <x v="25"/>
    <n v="4"/>
    <x v="0"/>
    <x v="1"/>
    <x v="0"/>
    <x v="0"/>
    <x v="0"/>
    <x v="1"/>
    <x v="0"/>
    <x v="0"/>
    <x v="0"/>
    <x v="0"/>
    <x v="0"/>
    <x v="1"/>
    <x v="1"/>
    <x v="0"/>
    <x v="0"/>
    <x v="0"/>
    <s v="M"/>
  </r>
  <r>
    <n v="577"/>
    <x v="0"/>
    <x v="51"/>
    <x v="352"/>
    <x v="28"/>
    <x v="273"/>
    <s v="Brisbane, CA"/>
    <x v="167"/>
    <x v="6"/>
    <x v="28"/>
    <x v="0"/>
    <x v="12"/>
    <x v="8"/>
    <x v="418"/>
    <n v="0"/>
    <n v="0"/>
    <n v="111"/>
    <n v="176"/>
    <n v="143.5"/>
    <x v="6"/>
    <n v="-1"/>
    <x v="0"/>
    <x v="0"/>
    <x v="0"/>
    <x v="0"/>
    <x v="1"/>
    <x v="1"/>
    <x v="0"/>
    <x v="0"/>
    <x v="0"/>
    <x v="0"/>
    <x v="0"/>
    <x v="1"/>
    <x v="1"/>
    <x v="0"/>
    <x v="0"/>
    <x v="0"/>
    <s v="P"/>
  </r>
  <r>
    <n v="578"/>
    <x v="0"/>
    <x v="324"/>
    <x v="353"/>
    <x v="11"/>
    <x v="274"/>
    <s v="San Francisco, CA"/>
    <x v="1"/>
    <x v="6"/>
    <x v="28"/>
    <x v="0"/>
    <x v="19"/>
    <x v="6"/>
    <x v="419"/>
    <n v="0"/>
    <n v="0"/>
    <n v="87"/>
    <n v="140"/>
    <n v="113.5"/>
    <x v="6"/>
    <n v="-1"/>
    <x v="0"/>
    <x v="0"/>
    <x v="0"/>
    <x v="1"/>
    <x v="1"/>
    <x v="1"/>
    <x v="0"/>
    <x v="0"/>
    <x v="0"/>
    <x v="0"/>
    <x v="0"/>
    <x v="1"/>
    <x v="1"/>
    <x v="0"/>
    <x v="0"/>
    <x v="0"/>
    <s v="M"/>
  </r>
  <r>
    <n v="579"/>
    <x v="0"/>
    <x v="325"/>
    <x v="354"/>
    <x v="1"/>
    <x v="275"/>
    <s v="Springfield, VA"/>
    <x v="53"/>
    <x v="1"/>
    <x v="25"/>
    <x v="3"/>
    <x v="0"/>
    <x v="0"/>
    <x v="420"/>
    <n v="0"/>
    <n v="0"/>
    <n v="76"/>
    <n v="127"/>
    <n v="101.5"/>
    <x v="7"/>
    <n v="52"/>
    <x v="0"/>
    <x v="0"/>
    <x v="1"/>
    <x v="1"/>
    <x v="0"/>
    <x v="1"/>
    <x v="0"/>
    <x v="1"/>
    <x v="0"/>
    <x v="1"/>
    <x v="0"/>
    <x v="1"/>
    <x v="1"/>
    <x v="0"/>
    <x v="0"/>
    <x v="0"/>
    <s v="M"/>
  </r>
  <r>
    <n v="580"/>
    <x v="204"/>
    <x v="326"/>
    <x v="355"/>
    <x v="10"/>
    <x v="276"/>
    <s v="New York, NY"/>
    <x v="168"/>
    <x v="1"/>
    <x v="18"/>
    <x v="5"/>
    <x v="56"/>
    <x v="14"/>
    <x v="421"/>
    <n v="0"/>
    <n v="0"/>
    <n v="54"/>
    <n v="92"/>
    <n v="73"/>
    <x v="4"/>
    <n v="86"/>
    <x v="1"/>
    <x v="0"/>
    <x v="1"/>
    <x v="0"/>
    <x v="1"/>
    <x v="1"/>
    <x v="0"/>
    <x v="0"/>
    <x v="0"/>
    <x v="0"/>
    <x v="0"/>
    <x v="0"/>
    <x v="0"/>
    <x v="0"/>
    <x v="0"/>
    <x v="0"/>
    <s v="na"/>
  </r>
  <r>
    <n v="582"/>
    <x v="0"/>
    <x v="327"/>
    <x v="356"/>
    <x v="7"/>
    <x v="277"/>
    <s v="New York, NY"/>
    <x v="84"/>
    <x v="1"/>
    <x v="39"/>
    <x v="3"/>
    <x v="7"/>
    <x v="2"/>
    <x v="422"/>
    <n v="0"/>
    <n v="0"/>
    <n v="61"/>
    <n v="100"/>
    <n v="80.5"/>
    <x v="4"/>
    <n v="5"/>
    <x v="0"/>
    <x v="0"/>
    <x v="1"/>
    <x v="1"/>
    <x v="1"/>
    <x v="1"/>
    <x v="0"/>
    <x v="0"/>
    <x v="0"/>
    <x v="0"/>
    <x v="0"/>
    <x v="1"/>
    <x v="1"/>
    <x v="0"/>
    <x v="0"/>
    <x v="0"/>
    <s v="M"/>
  </r>
  <r>
    <n v="583"/>
    <x v="0"/>
    <x v="290"/>
    <x v="357"/>
    <x v="26"/>
    <x v="278"/>
    <s v="New York, NY"/>
    <x v="169"/>
    <x v="7"/>
    <x v="28"/>
    <x v="0"/>
    <x v="21"/>
    <x v="13"/>
    <x v="423"/>
    <n v="0"/>
    <n v="0"/>
    <n v="81"/>
    <n v="140"/>
    <n v="110.5"/>
    <x v="4"/>
    <n v="-1"/>
    <x v="0"/>
    <x v="0"/>
    <x v="0"/>
    <x v="1"/>
    <x v="1"/>
    <x v="1"/>
    <x v="0"/>
    <x v="0"/>
    <x v="0"/>
    <x v="1"/>
    <x v="0"/>
    <x v="1"/>
    <x v="1"/>
    <x v="0"/>
    <x v="0"/>
    <x v="0"/>
    <s v="M"/>
  </r>
  <r>
    <n v="585"/>
    <x v="139"/>
    <x v="239"/>
    <x v="259"/>
    <x v="3"/>
    <x v="4"/>
    <s v="San Jose, CA"/>
    <x v="4"/>
    <x v="3"/>
    <x v="4"/>
    <x v="0"/>
    <x v="4"/>
    <x v="2"/>
    <x v="424"/>
    <n v="0"/>
    <n v="0"/>
    <n v="80"/>
    <n v="148"/>
    <n v="114"/>
    <x v="6"/>
    <n v="23"/>
    <x v="0"/>
    <x v="1"/>
    <x v="0"/>
    <x v="1"/>
    <x v="1"/>
    <x v="1"/>
    <x v="0"/>
    <x v="0"/>
    <x v="0"/>
    <x v="0"/>
    <x v="0"/>
    <x v="0"/>
    <x v="1"/>
    <x v="0"/>
    <x v="0"/>
    <x v="0"/>
    <s v="M"/>
  </r>
  <r>
    <n v="586"/>
    <x v="0"/>
    <x v="256"/>
    <x v="358"/>
    <x v="7"/>
    <x v="279"/>
    <s v="Foster City, CA"/>
    <x v="170"/>
    <x v="3"/>
    <x v="28"/>
    <x v="0"/>
    <x v="57"/>
    <x v="24"/>
    <x v="425"/>
    <n v="0"/>
    <n v="0"/>
    <n v="108"/>
    <n v="171"/>
    <n v="139.5"/>
    <x v="6"/>
    <n v="-1"/>
    <x v="0"/>
    <x v="0"/>
    <x v="0"/>
    <x v="1"/>
    <x v="1"/>
    <x v="1"/>
    <x v="0"/>
    <x v="0"/>
    <x v="0"/>
    <x v="0"/>
    <x v="0"/>
    <x v="1"/>
    <x v="1"/>
    <x v="0"/>
    <x v="0"/>
    <x v="0"/>
    <s v="na"/>
  </r>
  <r>
    <n v="587"/>
    <x v="0"/>
    <x v="328"/>
    <x v="359"/>
    <x v="2"/>
    <x v="280"/>
    <s v="New York, NY"/>
    <x v="171"/>
    <x v="6"/>
    <x v="10"/>
    <x v="0"/>
    <x v="19"/>
    <x v="6"/>
    <x v="426"/>
    <n v="0"/>
    <n v="0"/>
    <n v="112"/>
    <n v="179"/>
    <n v="145.5"/>
    <x v="4"/>
    <n v="10"/>
    <x v="0"/>
    <x v="0"/>
    <x v="0"/>
    <x v="0"/>
    <x v="1"/>
    <x v="1"/>
    <x v="0"/>
    <x v="0"/>
    <x v="0"/>
    <x v="0"/>
    <x v="0"/>
    <x v="0"/>
    <x v="1"/>
    <x v="0"/>
    <x v="0"/>
    <x v="0"/>
    <s v="na"/>
  </r>
  <r>
    <n v="588"/>
    <x v="0"/>
    <x v="329"/>
    <x v="360"/>
    <x v="14"/>
    <x v="281"/>
    <s v="New York, NY"/>
    <x v="4"/>
    <x v="4"/>
    <x v="52"/>
    <x v="0"/>
    <x v="42"/>
    <x v="5"/>
    <x v="427"/>
    <n v="0"/>
    <n v="0"/>
    <n v="63"/>
    <n v="111"/>
    <n v="87"/>
    <x v="4"/>
    <n v="14"/>
    <x v="1"/>
    <x v="0"/>
    <x v="0"/>
    <x v="0"/>
    <x v="0"/>
    <x v="1"/>
    <x v="0"/>
    <x v="0"/>
    <x v="0"/>
    <x v="0"/>
    <x v="0"/>
    <x v="1"/>
    <x v="1"/>
    <x v="0"/>
    <x v="0"/>
    <x v="0"/>
    <s v="na"/>
  </r>
  <r>
    <n v="589"/>
    <x v="0"/>
    <x v="330"/>
    <x v="361"/>
    <x v="13"/>
    <x v="282"/>
    <s v="Holyoke, MA"/>
    <x v="172"/>
    <x v="4"/>
    <x v="40"/>
    <x v="0"/>
    <x v="6"/>
    <x v="5"/>
    <x v="428"/>
    <n v="0"/>
    <n v="0"/>
    <n v="75"/>
    <n v="126"/>
    <n v="100.5"/>
    <x v="8"/>
    <n v="136"/>
    <x v="1"/>
    <x v="0"/>
    <x v="0"/>
    <x v="0"/>
    <x v="1"/>
    <x v="1"/>
    <x v="0"/>
    <x v="0"/>
    <x v="0"/>
    <x v="0"/>
    <x v="0"/>
    <x v="1"/>
    <x v="1"/>
    <x v="0"/>
    <x v="0"/>
    <x v="0"/>
    <s v="M"/>
  </r>
  <r>
    <n v="590"/>
    <x v="205"/>
    <x v="331"/>
    <x v="362"/>
    <x v="0"/>
    <x v="283"/>
    <s v="New York, NY"/>
    <x v="173"/>
    <x v="1"/>
    <x v="71"/>
    <x v="3"/>
    <x v="14"/>
    <x v="6"/>
    <x v="429"/>
    <n v="0"/>
    <n v="0"/>
    <n v="110"/>
    <n v="184"/>
    <n v="147"/>
    <x v="4"/>
    <n v="54"/>
    <x v="0"/>
    <x v="1"/>
    <x v="0"/>
    <x v="0"/>
    <x v="1"/>
    <x v="0"/>
    <x v="0"/>
    <x v="0"/>
    <x v="1"/>
    <x v="0"/>
    <x v="1"/>
    <x v="1"/>
    <x v="1"/>
    <x v="0"/>
    <x v="1"/>
    <x v="0"/>
    <s v="M"/>
  </r>
  <r>
    <n v="591"/>
    <x v="17"/>
    <x v="332"/>
    <x v="363"/>
    <x v="9"/>
    <x v="284"/>
    <s v="New York, NY"/>
    <x v="4"/>
    <x v="4"/>
    <x v="94"/>
    <x v="0"/>
    <x v="15"/>
    <x v="10"/>
    <x v="430"/>
    <n v="0"/>
    <n v="0"/>
    <n v="76"/>
    <n v="145"/>
    <n v="110.5"/>
    <x v="4"/>
    <n v="107"/>
    <x v="0"/>
    <x v="0"/>
    <x v="0"/>
    <x v="0"/>
    <x v="1"/>
    <x v="1"/>
    <x v="0"/>
    <x v="0"/>
    <x v="0"/>
    <x v="0"/>
    <x v="0"/>
    <x v="1"/>
    <x v="1"/>
    <x v="0"/>
    <x v="0"/>
    <x v="0"/>
    <s v="M"/>
  </r>
  <r>
    <n v="594"/>
    <x v="95"/>
    <x v="240"/>
    <x v="260"/>
    <x v="11"/>
    <x v="213"/>
    <s v="Exton, PA"/>
    <x v="134"/>
    <x v="0"/>
    <x v="58"/>
    <x v="6"/>
    <x v="6"/>
    <x v="5"/>
    <x v="431"/>
    <n v="0"/>
    <n v="0"/>
    <n v="36"/>
    <n v="62"/>
    <n v="49"/>
    <x v="20"/>
    <n v="84"/>
    <x v="0"/>
    <x v="0"/>
    <x v="0"/>
    <x v="1"/>
    <x v="1"/>
    <x v="1"/>
    <x v="0"/>
    <x v="0"/>
    <x v="0"/>
    <x v="0"/>
    <x v="0"/>
    <x v="0"/>
    <x v="0"/>
    <x v="0"/>
    <x v="0"/>
    <x v="0"/>
    <s v="na"/>
  </r>
  <r>
    <n v="595"/>
    <x v="0"/>
    <x v="333"/>
    <x v="364"/>
    <x v="6"/>
    <x v="285"/>
    <s v="Waltham, MA"/>
    <x v="174"/>
    <x v="3"/>
    <x v="28"/>
    <x v="0"/>
    <x v="7"/>
    <x v="2"/>
    <x v="432"/>
    <n v="0"/>
    <n v="0"/>
    <n v="70"/>
    <n v="118"/>
    <n v="94"/>
    <x v="8"/>
    <n v="-1"/>
    <x v="0"/>
    <x v="1"/>
    <x v="1"/>
    <x v="1"/>
    <x v="1"/>
    <x v="1"/>
    <x v="0"/>
    <x v="0"/>
    <x v="0"/>
    <x v="0"/>
    <x v="1"/>
    <x v="0"/>
    <x v="0"/>
    <x v="0"/>
    <x v="0"/>
    <x v="0"/>
    <s v="M"/>
  </r>
  <r>
    <n v="597"/>
    <x v="16"/>
    <x v="334"/>
    <x v="365"/>
    <x v="12"/>
    <x v="286"/>
    <s v="New York, NY"/>
    <x v="4"/>
    <x v="2"/>
    <x v="33"/>
    <x v="3"/>
    <x v="14"/>
    <x v="6"/>
    <x v="433"/>
    <n v="0"/>
    <n v="0"/>
    <n v="94"/>
    <n v="153"/>
    <n v="123.5"/>
    <x v="4"/>
    <n v="22"/>
    <x v="0"/>
    <x v="0"/>
    <x v="1"/>
    <x v="1"/>
    <x v="1"/>
    <x v="1"/>
    <x v="0"/>
    <x v="0"/>
    <x v="0"/>
    <x v="0"/>
    <x v="0"/>
    <x v="1"/>
    <x v="1"/>
    <x v="0"/>
    <x v="0"/>
    <x v="0"/>
    <s v="M"/>
  </r>
  <r>
    <n v="599"/>
    <x v="93"/>
    <x v="164"/>
    <x v="181"/>
    <x v="5"/>
    <x v="8"/>
    <s v="Rochester, NY"/>
    <x v="7"/>
    <x v="1"/>
    <x v="8"/>
    <x v="4"/>
    <x v="1"/>
    <x v="1"/>
    <x v="434"/>
    <n v="0"/>
    <n v="0"/>
    <n v="54"/>
    <n v="115"/>
    <n v="84.5"/>
    <x v="4"/>
    <n v="7"/>
    <x v="1"/>
    <x v="0"/>
    <x v="0"/>
    <x v="1"/>
    <x v="0"/>
    <x v="1"/>
    <x v="0"/>
    <x v="0"/>
    <x v="0"/>
    <x v="0"/>
    <x v="0"/>
    <x v="1"/>
    <x v="1"/>
    <x v="0"/>
    <x v="0"/>
    <x v="0"/>
    <s v="P"/>
  </r>
  <r>
    <n v="600"/>
    <x v="4"/>
    <x v="241"/>
    <x v="261"/>
    <x v="9"/>
    <x v="214"/>
    <s v="Alexandria, VA"/>
    <x v="32"/>
    <x v="0"/>
    <x v="85"/>
    <x v="0"/>
    <x v="19"/>
    <x v="6"/>
    <x v="435"/>
    <n v="0"/>
    <n v="0"/>
    <n v="50"/>
    <n v="92"/>
    <n v="71"/>
    <x v="7"/>
    <n v="32"/>
    <x v="1"/>
    <x v="0"/>
    <x v="0"/>
    <x v="0"/>
    <x v="1"/>
    <x v="1"/>
    <x v="0"/>
    <x v="0"/>
    <x v="0"/>
    <x v="0"/>
    <x v="0"/>
    <x v="0"/>
    <x v="0"/>
    <x v="0"/>
    <x v="0"/>
    <x v="0"/>
    <s v="na"/>
  </r>
  <r>
    <n v="601"/>
    <x v="206"/>
    <x v="259"/>
    <x v="366"/>
    <x v="14"/>
    <x v="62"/>
    <s v="Corvallis, OR"/>
    <x v="45"/>
    <x v="1"/>
    <x v="38"/>
    <x v="3"/>
    <x v="20"/>
    <x v="6"/>
    <x v="436"/>
    <n v="0"/>
    <n v="0"/>
    <n v="49"/>
    <n v="97"/>
    <n v="73"/>
    <x v="13"/>
    <n v="82"/>
    <x v="1"/>
    <x v="0"/>
    <x v="0"/>
    <x v="1"/>
    <x v="1"/>
    <x v="1"/>
    <x v="0"/>
    <x v="0"/>
    <x v="0"/>
    <x v="0"/>
    <x v="0"/>
    <x v="1"/>
    <x v="1"/>
    <x v="0"/>
    <x v="0"/>
    <x v="0"/>
    <s v="M"/>
  </r>
  <r>
    <n v="602"/>
    <x v="140"/>
    <x v="242"/>
    <x v="262"/>
    <x v="10"/>
    <x v="130"/>
    <s v="Boston, MA"/>
    <x v="90"/>
    <x v="5"/>
    <x v="66"/>
    <x v="0"/>
    <x v="15"/>
    <x v="10"/>
    <x v="437"/>
    <n v="0"/>
    <n v="0"/>
    <n v="67"/>
    <n v="135"/>
    <n v="101"/>
    <x v="8"/>
    <n v="170"/>
    <x v="1"/>
    <x v="0"/>
    <x v="0"/>
    <x v="1"/>
    <x v="0"/>
    <x v="1"/>
    <x v="0"/>
    <x v="0"/>
    <x v="0"/>
    <x v="0"/>
    <x v="0"/>
    <x v="1"/>
    <x v="1"/>
    <x v="0"/>
    <x v="0"/>
    <x v="0"/>
    <s v="na"/>
  </r>
  <r>
    <n v="603"/>
    <x v="92"/>
    <x v="167"/>
    <x v="180"/>
    <x v="11"/>
    <x v="156"/>
    <s v="San Francisco, CA"/>
    <x v="8"/>
    <x v="4"/>
    <x v="52"/>
    <x v="0"/>
    <x v="8"/>
    <x v="6"/>
    <x v="438"/>
    <n v="0"/>
    <n v="0"/>
    <n v="138"/>
    <n v="224"/>
    <n v="181"/>
    <x v="6"/>
    <n v="14"/>
    <x v="0"/>
    <x v="1"/>
    <x v="0"/>
    <x v="1"/>
    <x v="1"/>
    <x v="1"/>
    <x v="0"/>
    <x v="0"/>
    <x v="1"/>
    <x v="1"/>
    <x v="0"/>
    <x v="1"/>
    <x v="1"/>
    <x v="0"/>
    <x v="0"/>
    <x v="0"/>
    <s v="na"/>
  </r>
  <r>
    <n v="604"/>
    <x v="0"/>
    <x v="48"/>
    <x v="52"/>
    <x v="9"/>
    <x v="50"/>
    <s v="San Diego, CA"/>
    <x v="41"/>
    <x v="1"/>
    <x v="38"/>
    <x v="3"/>
    <x v="0"/>
    <x v="0"/>
    <x v="439"/>
    <n v="0"/>
    <n v="0"/>
    <n v="80"/>
    <n v="139"/>
    <n v="109.5"/>
    <x v="6"/>
    <n v="82"/>
    <x v="1"/>
    <x v="0"/>
    <x v="0"/>
    <x v="0"/>
    <x v="1"/>
    <x v="1"/>
    <x v="0"/>
    <x v="0"/>
    <x v="0"/>
    <x v="0"/>
    <x v="0"/>
    <x v="0"/>
    <x v="1"/>
    <x v="0"/>
    <x v="0"/>
    <x v="0"/>
    <s v="na"/>
  </r>
  <r>
    <n v="605"/>
    <x v="20"/>
    <x v="41"/>
    <x v="44"/>
    <x v="9"/>
    <x v="42"/>
    <s v="Bellevue, WA"/>
    <x v="33"/>
    <x v="1"/>
    <x v="31"/>
    <x v="3"/>
    <x v="19"/>
    <x v="6"/>
    <x v="440"/>
    <n v="0"/>
    <n v="0"/>
    <n v="158"/>
    <n v="211"/>
    <n v="184.5"/>
    <x v="3"/>
    <n v="63"/>
    <x v="0"/>
    <x v="0"/>
    <x v="0"/>
    <x v="0"/>
    <x v="1"/>
    <x v="0"/>
    <x v="0"/>
    <x v="0"/>
    <x v="0"/>
    <x v="0"/>
    <x v="0"/>
    <x v="0"/>
    <x v="1"/>
    <x v="0"/>
    <x v="0"/>
    <x v="0"/>
    <s v="na"/>
  </r>
  <r>
    <n v="606"/>
    <x v="207"/>
    <x v="335"/>
    <x v="367"/>
    <x v="11"/>
    <x v="287"/>
    <s v="New York, NY"/>
    <x v="4"/>
    <x v="4"/>
    <x v="8"/>
    <x v="0"/>
    <x v="14"/>
    <x v="6"/>
    <x v="441"/>
    <n v="0"/>
    <n v="0"/>
    <n v="150"/>
    <n v="180"/>
    <n v="165"/>
    <x v="4"/>
    <n v="7"/>
    <x v="0"/>
    <x v="0"/>
    <x v="0"/>
    <x v="1"/>
    <x v="0"/>
    <x v="1"/>
    <x v="0"/>
    <x v="0"/>
    <x v="1"/>
    <x v="0"/>
    <x v="1"/>
    <x v="1"/>
    <x v="1"/>
    <x v="0"/>
    <x v="0"/>
    <x v="0"/>
    <s v="M"/>
  </r>
  <r>
    <n v="607"/>
    <x v="120"/>
    <x v="243"/>
    <x v="263"/>
    <x v="9"/>
    <x v="215"/>
    <s v="Chicago, IL"/>
    <x v="25"/>
    <x v="1"/>
    <x v="86"/>
    <x v="3"/>
    <x v="20"/>
    <x v="6"/>
    <x v="442"/>
    <n v="0"/>
    <n v="0"/>
    <n v="42"/>
    <n v="80"/>
    <n v="61"/>
    <x v="11"/>
    <n v="93"/>
    <x v="0"/>
    <x v="1"/>
    <x v="0"/>
    <x v="1"/>
    <x v="1"/>
    <x v="1"/>
    <x v="0"/>
    <x v="0"/>
    <x v="0"/>
    <x v="0"/>
    <x v="1"/>
    <x v="1"/>
    <x v="1"/>
    <x v="0"/>
    <x v="0"/>
    <x v="0"/>
    <s v="M"/>
  </r>
  <r>
    <n v="608"/>
    <x v="94"/>
    <x v="168"/>
    <x v="182"/>
    <x v="4"/>
    <x v="157"/>
    <s v="Mountain View, CA"/>
    <x v="14"/>
    <x v="3"/>
    <x v="2"/>
    <x v="0"/>
    <x v="8"/>
    <x v="6"/>
    <x v="443"/>
    <n v="0"/>
    <n v="0"/>
    <n v="190"/>
    <n v="220"/>
    <n v="205"/>
    <x v="6"/>
    <n v="11"/>
    <x v="0"/>
    <x v="1"/>
    <x v="1"/>
    <x v="1"/>
    <x v="1"/>
    <x v="1"/>
    <x v="0"/>
    <x v="0"/>
    <x v="0"/>
    <x v="0"/>
    <x v="0"/>
    <x v="1"/>
    <x v="1"/>
    <x v="0"/>
    <x v="0"/>
    <x v="0"/>
    <s v="na"/>
  </r>
  <r>
    <n v="609"/>
    <x v="4"/>
    <x v="336"/>
    <x v="368"/>
    <x v="17"/>
    <x v="288"/>
    <s v="New York, NY"/>
    <x v="4"/>
    <x v="2"/>
    <x v="41"/>
    <x v="8"/>
    <x v="51"/>
    <x v="17"/>
    <x v="444"/>
    <n v="0"/>
    <n v="0"/>
    <n v="42"/>
    <n v="77"/>
    <n v="59.5"/>
    <x v="4"/>
    <n v="15"/>
    <x v="0"/>
    <x v="0"/>
    <x v="0"/>
    <x v="0"/>
    <x v="1"/>
    <x v="1"/>
    <x v="0"/>
    <x v="0"/>
    <x v="0"/>
    <x v="0"/>
    <x v="0"/>
    <x v="1"/>
    <x v="1"/>
    <x v="0"/>
    <x v="0"/>
    <x v="0"/>
    <s v="na"/>
  </r>
  <r>
    <n v="610"/>
    <x v="141"/>
    <x v="244"/>
    <x v="264"/>
    <x v="17"/>
    <x v="216"/>
    <s v="Owensboro, KY"/>
    <x v="135"/>
    <x v="5"/>
    <x v="87"/>
    <x v="0"/>
    <x v="22"/>
    <x v="14"/>
    <x v="445"/>
    <n v="0"/>
    <n v="0"/>
    <n v="68"/>
    <n v="139"/>
    <n v="103.5"/>
    <x v="12"/>
    <n v="146"/>
    <x v="1"/>
    <x v="0"/>
    <x v="0"/>
    <x v="1"/>
    <x v="0"/>
    <x v="1"/>
    <x v="0"/>
    <x v="0"/>
    <x v="0"/>
    <x v="0"/>
    <x v="0"/>
    <x v="1"/>
    <x v="1"/>
    <x v="0"/>
    <x v="0"/>
    <x v="0"/>
    <s v="na"/>
  </r>
  <r>
    <n v="613"/>
    <x v="143"/>
    <x v="246"/>
    <x v="266"/>
    <x v="23"/>
    <x v="217"/>
    <s v="Hartford, CT"/>
    <x v="136"/>
    <x v="1"/>
    <x v="68"/>
    <x v="3"/>
    <x v="19"/>
    <x v="6"/>
    <x v="446"/>
    <n v="0"/>
    <n v="0"/>
    <n v="54"/>
    <n v="71"/>
    <n v="62.5"/>
    <x v="14"/>
    <n v="40"/>
    <x v="1"/>
    <x v="0"/>
    <x v="0"/>
    <x v="0"/>
    <x v="0"/>
    <x v="1"/>
    <x v="0"/>
    <x v="0"/>
    <x v="0"/>
    <x v="0"/>
    <x v="0"/>
    <x v="1"/>
    <x v="1"/>
    <x v="0"/>
    <x v="0"/>
    <x v="0"/>
    <s v="na"/>
  </r>
  <r>
    <n v="614"/>
    <x v="142"/>
    <x v="245"/>
    <x v="265"/>
    <x v="10"/>
    <x v="130"/>
    <s v="Springfield, MA"/>
    <x v="90"/>
    <x v="5"/>
    <x v="66"/>
    <x v="0"/>
    <x v="15"/>
    <x v="10"/>
    <x v="447"/>
    <n v="0"/>
    <n v="0"/>
    <n v="34"/>
    <n v="92"/>
    <n v="63"/>
    <x v="8"/>
    <n v="170"/>
    <x v="1"/>
    <x v="0"/>
    <x v="0"/>
    <x v="0"/>
    <x v="0"/>
    <x v="1"/>
    <x v="0"/>
    <x v="0"/>
    <x v="0"/>
    <x v="0"/>
    <x v="0"/>
    <x v="1"/>
    <x v="1"/>
    <x v="0"/>
    <x v="0"/>
    <x v="0"/>
    <s v="M"/>
  </r>
  <r>
    <n v="616"/>
    <x v="4"/>
    <x v="337"/>
    <x v="369"/>
    <x v="10"/>
    <x v="289"/>
    <s v="New York, NY"/>
    <x v="4"/>
    <x v="6"/>
    <x v="95"/>
    <x v="0"/>
    <x v="1"/>
    <x v="1"/>
    <x v="448"/>
    <n v="0"/>
    <n v="0"/>
    <n v="47"/>
    <n v="85"/>
    <n v="66"/>
    <x v="4"/>
    <n v="41"/>
    <x v="1"/>
    <x v="0"/>
    <x v="0"/>
    <x v="0"/>
    <x v="0"/>
    <x v="1"/>
    <x v="0"/>
    <x v="0"/>
    <x v="0"/>
    <x v="0"/>
    <x v="0"/>
    <x v="1"/>
    <x v="1"/>
    <x v="0"/>
    <x v="0"/>
    <x v="0"/>
    <s v="na"/>
  </r>
  <r>
    <n v="617"/>
    <x v="17"/>
    <x v="247"/>
    <x v="267"/>
    <x v="7"/>
    <x v="218"/>
    <s v="Orange, CA"/>
    <x v="137"/>
    <x v="0"/>
    <x v="17"/>
    <x v="0"/>
    <x v="1"/>
    <x v="1"/>
    <x v="449"/>
    <n v="0"/>
    <n v="0"/>
    <n v="65"/>
    <n v="124"/>
    <n v="94.5"/>
    <x v="6"/>
    <n v="8"/>
    <x v="0"/>
    <x v="1"/>
    <x v="1"/>
    <x v="0"/>
    <x v="1"/>
    <x v="1"/>
    <x v="0"/>
    <x v="0"/>
    <x v="0"/>
    <x v="0"/>
    <x v="1"/>
    <x v="1"/>
    <x v="1"/>
    <x v="0"/>
    <x v="0"/>
    <x v="0"/>
    <s v="M"/>
  </r>
  <r>
    <n v="619"/>
    <x v="0"/>
    <x v="49"/>
    <x v="370"/>
    <x v="13"/>
    <x v="290"/>
    <s v="New York, NY"/>
    <x v="4"/>
    <x v="3"/>
    <x v="13"/>
    <x v="0"/>
    <x v="32"/>
    <x v="17"/>
    <x v="450"/>
    <n v="0"/>
    <n v="0"/>
    <n v="56"/>
    <n v="95"/>
    <n v="75.5"/>
    <x v="4"/>
    <n v="9"/>
    <x v="0"/>
    <x v="0"/>
    <x v="1"/>
    <x v="1"/>
    <x v="1"/>
    <x v="1"/>
    <x v="0"/>
    <x v="0"/>
    <x v="0"/>
    <x v="0"/>
    <x v="1"/>
    <x v="0"/>
    <x v="1"/>
    <x v="0"/>
    <x v="0"/>
    <x v="0"/>
    <s v="na"/>
  </r>
  <r>
    <n v="622"/>
    <x v="52"/>
    <x v="338"/>
    <x v="371"/>
    <x v="14"/>
    <x v="291"/>
    <s v="Fort Belvoir, VA"/>
    <x v="175"/>
    <x v="0"/>
    <x v="96"/>
    <x v="3"/>
    <x v="0"/>
    <x v="0"/>
    <x v="451"/>
    <n v="0"/>
    <n v="0"/>
    <n v="62"/>
    <n v="112"/>
    <n v="87"/>
    <x v="7"/>
    <n v="67"/>
    <x v="0"/>
    <x v="0"/>
    <x v="0"/>
    <x v="1"/>
    <x v="0"/>
    <x v="1"/>
    <x v="0"/>
    <x v="0"/>
    <x v="0"/>
    <x v="0"/>
    <x v="0"/>
    <x v="1"/>
    <x v="1"/>
    <x v="0"/>
    <x v="0"/>
    <x v="0"/>
    <s v="na"/>
  </r>
  <r>
    <n v="623"/>
    <x v="208"/>
    <x v="263"/>
    <x v="372"/>
    <x v="11"/>
    <x v="223"/>
    <s v="Gaithersburg, MD"/>
    <x v="140"/>
    <x v="1"/>
    <x v="88"/>
    <x v="3"/>
    <x v="12"/>
    <x v="8"/>
    <x v="452"/>
    <n v="0"/>
    <n v="0"/>
    <n v="107"/>
    <n v="173"/>
    <n v="140"/>
    <x v="1"/>
    <n v="108"/>
    <x v="0"/>
    <x v="0"/>
    <x v="0"/>
    <x v="0"/>
    <x v="0"/>
    <x v="1"/>
    <x v="0"/>
    <x v="0"/>
    <x v="0"/>
    <x v="0"/>
    <x v="0"/>
    <x v="1"/>
    <x v="1"/>
    <x v="0"/>
    <x v="0"/>
    <x v="0"/>
    <s v="P"/>
  </r>
  <r>
    <n v="624"/>
    <x v="0"/>
    <x v="339"/>
    <x v="373"/>
    <x v="9"/>
    <x v="292"/>
    <s v="Silver Spring, MD"/>
    <x v="53"/>
    <x v="4"/>
    <x v="41"/>
    <x v="0"/>
    <x v="19"/>
    <x v="6"/>
    <x v="453"/>
    <n v="0"/>
    <n v="0"/>
    <n v="64"/>
    <n v="108"/>
    <n v="86"/>
    <x v="1"/>
    <n v="15"/>
    <x v="0"/>
    <x v="0"/>
    <x v="0"/>
    <x v="0"/>
    <x v="0"/>
    <x v="0"/>
    <x v="0"/>
    <x v="0"/>
    <x v="0"/>
    <x v="0"/>
    <x v="0"/>
    <x v="1"/>
    <x v="1"/>
    <x v="0"/>
    <x v="0"/>
    <x v="0"/>
    <s v="M"/>
  </r>
  <r>
    <n v="625"/>
    <x v="16"/>
    <x v="340"/>
    <x v="374"/>
    <x v="18"/>
    <x v="293"/>
    <s v="Palo Alto, CA"/>
    <x v="45"/>
    <x v="6"/>
    <x v="13"/>
    <x v="0"/>
    <x v="8"/>
    <x v="6"/>
    <x v="454"/>
    <n v="0"/>
    <n v="0"/>
    <n v="89"/>
    <n v="144"/>
    <n v="116.5"/>
    <x v="6"/>
    <n v="9"/>
    <x v="0"/>
    <x v="0"/>
    <x v="0"/>
    <x v="1"/>
    <x v="1"/>
    <x v="1"/>
    <x v="0"/>
    <x v="0"/>
    <x v="0"/>
    <x v="0"/>
    <x v="0"/>
    <x v="1"/>
    <x v="1"/>
    <x v="0"/>
    <x v="0"/>
    <x v="0"/>
    <s v="M"/>
  </r>
  <r>
    <n v="627"/>
    <x v="144"/>
    <x v="248"/>
    <x v="268"/>
    <x v="7"/>
    <x v="134"/>
    <s v="Marlborough, MA"/>
    <x v="93"/>
    <x v="2"/>
    <x v="2"/>
    <x v="0"/>
    <x v="12"/>
    <x v="8"/>
    <x v="455"/>
    <n v="0"/>
    <n v="0"/>
    <n v="109"/>
    <n v="200"/>
    <n v="154.5"/>
    <x v="8"/>
    <n v="11"/>
    <x v="0"/>
    <x v="0"/>
    <x v="0"/>
    <x v="0"/>
    <x v="0"/>
    <x v="1"/>
    <x v="0"/>
    <x v="0"/>
    <x v="0"/>
    <x v="0"/>
    <x v="0"/>
    <x v="1"/>
    <x v="1"/>
    <x v="0"/>
    <x v="0"/>
    <x v="0"/>
    <s v="P"/>
  </r>
  <r>
    <n v="629"/>
    <x v="145"/>
    <x v="249"/>
    <x v="269"/>
    <x v="9"/>
    <x v="219"/>
    <s v="Lenexa, KS"/>
    <x v="25"/>
    <x v="0"/>
    <x v="0"/>
    <x v="3"/>
    <x v="53"/>
    <x v="5"/>
    <x v="456"/>
    <n v="0"/>
    <n v="0"/>
    <n v="61"/>
    <n v="113"/>
    <n v="87"/>
    <x v="36"/>
    <n v="48"/>
    <x v="0"/>
    <x v="0"/>
    <x v="0"/>
    <x v="0"/>
    <x v="1"/>
    <x v="1"/>
    <x v="0"/>
    <x v="0"/>
    <x v="0"/>
    <x v="0"/>
    <x v="1"/>
    <x v="1"/>
    <x v="1"/>
    <x v="0"/>
    <x v="0"/>
    <x v="0"/>
    <s v="na"/>
  </r>
  <r>
    <n v="630"/>
    <x v="95"/>
    <x v="169"/>
    <x v="183"/>
    <x v="10"/>
    <x v="158"/>
    <s v="Highland, CA"/>
    <x v="106"/>
    <x v="2"/>
    <x v="32"/>
    <x v="0"/>
    <x v="43"/>
    <x v="21"/>
    <x v="457"/>
    <n v="0"/>
    <n v="0"/>
    <n v="35"/>
    <n v="62"/>
    <n v="48.5"/>
    <x v="6"/>
    <n v="35"/>
    <x v="1"/>
    <x v="0"/>
    <x v="0"/>
    <x v="0"/>
    <x v="1"/>
    <x v="0"/>
    <x v="0"/>
    <x v="0"/>
    <x v="0"/>
    <x v="0"/>
    <x v="0"/>
    <x v="0"/>
    <x v="1"/>
    <x v="0"/>
    <x v="0"/>
    <x v="1"/>
    <s v="M"/>
  </r>
  <r>
    <n v="631"/>
    <x v="17"/>
    <x v="341"/>
    <x v="375"/>
    <x v="1"/>
    <x v="294"/>
    <s v="Houston, TX"/>
    <x v="176"/>
    <x v="0"/>
    <x v="36"/>
    <x v="0"/>
    <x v="19"/>
    <x v="6"/>
    <x v="458"/>
    <n v="0"/>
    <n v="0"/>
    <n v="55"/>
    <n v="105"/>
    <n v="80"/>
    <x v="5"/>
    <n v="19"/>
    <x v="0"/>
    <x v="1"/>
    <x v="0"/>
    <x v="0"/>
    <x v="1"/>
    <x v="1"/>
    <x v="0"/>
    <x v="0"/>
    <x v="0"/>
    <x v="0"/>
    <x v="1"/>
    <x v="1"/>
    <x v="1"/>
    <x v="0"/>
    <x v="0"/>
    <x v="0"/>
    <s v="na"/>
  </r>
  <r>
    <n v="632"/>
    <x v="96"/>
    <x v="170"/>
    <x v="184"/>
    <x v="14"/>
    <x v="159"/>
    <s v="Burleson, TX"/>
    <x v="107"/>
    <x v="2"/>
    <x v="55"/>
    <x v="4"/>
    <x v="1"/>
    <x v="1"/>
    <x v="459"/>
    <n v="1"/>
    <n v="0"/>
    <n v="37"/>
    <n v="52"/>
    <n v="44.5"/>
    <x v="5"/>
    <n v="44"/>
    <x v="1"/>
    <x v="0"/>
    <x v="1"/>
    <x v="1"/>
    <x v="0"/>
    <x v="1"/>
    <x v="0"/>
    <x v="0"/>
    <x v="0"/>
    <x v="0"/>
    <x v="0"/>
    <x v="1"/>
    <x v="1"/>
    <x v="0"/>
    <x v="0"/>
    <x v="0"/>
    <s v="na"/>
  </r>
  <r>
    <n v="633"/>
    <x v="97"/>
    <x v="171"/>
    <x v="185"/>
    <x v="27"/>
    <x v="160"/>
    <s v="Hoopeston, IL"/>
    <x v="108"/>
    <x v="0"/>
    <x v="28"/>
    <x v="0"/>
    <x v="44"/>
    <x v="14"/>
    <x v="460"/>
    <n v="0"/>
    <n v="0"/>
    <n v="39"/>
    <n v="66"/>
    <n v="52.5"/>
    <x v="11"/>
    <n v="-1"/>
    <x v="1"/>
    <x v="0"/>
    <x v="0"/>
    <x v="1"/>
    <x v="0"/>
    <x v="1"/>
    <x v="0"/>
    <x v="0"/>
    <x v="0"/>
    <x v="0"/>
    <x v="0"/>
    <x v="1"/>
    <x v="1"/>
    <x v="0"/>
    <x v="0"/>
    <x v="0"/>
    <s v="na"/>
  </r>
  <r>
    <n v="634"/>
    <x v="209"/>
    <x v="342"/>
    <x v="376"/>
    <x v="9"/>
    <x v="50"/>
    <s v="San Jose, CA"/>
    <x v="41"/>
    <x v="1"/>
    <x v="38"/>
    <x v="3"/>
    <x v="0"/>
    <x v="0"/>
    <x v="461"/>
    <n v="0"/>
    <n v="0"/>
    <n v="135"/>
    <n v="211"/>
    <n v="173"/>
    <x v="6"/>
    <n v="82"/>
    <x v="0"/>
    <x v="0"/>
    <x v="0"/>
    <x v="1"/>
    <x v="0"/>
    <x v="1"/>
    <x v="0"/>
    <x v="0"/>
    <x v="0"/>
    <x v="0"/>
    <x v="0"/>
    <x v="1"/>
    <x v="1"/>
    <x v="0"/>
    <x v="0"/>
    <x v="0"/>
    <s v="M"/>
  </r>
  <r>
    <n v="635"/>
    <x v="17"/>
    <x v="343"/>
    <x v="377"/>
    <x v="7"/>
    <x v="295"/>
    <s v="Phoenix, AZ"/>
    <x v="177"/>
    <x v="0"/>
    <x v="22"/>
    <x v="0"/>
    <x v="12"/>
    <x v="8"/>
    <x v="462"/>
    <n v="0"/>
    <n v="0"/>
    <n v="57"/>
    <n v="80"/>
    <n v="68.5"/>
    <x v="26"/>
    <n v="24"/>
    <x v="0"/>
    <x v="1"/>
    <x v="0"/>
    <x v="1"/>
    <x v="0"/>
    <x v="1"/>
    <x v="0"/>
    <x v="0"/>
    <x v="0"/>
    <x v="0"/>
    <x v="0"/>
    <x v="1"/>
    <x v="1"/>
    <x v="0"/>
    <x v="0"/>
    <x v="0"/>
    <s v="na"/>
  </r>
  <r>
    <n v="636"/>
    <x v="210"/>
    <x v="344"/>
    <x v="378"/>
    <x v="18"/>
    <x v="296"/>
    <s v="New York, NY"/>
    <x v="4"/>
    <x v="2"/>
    <x v="51"/>
    <x v="0"/>
    <x v="41"/>
    <x v="5"/>
    <x v="463"/>
    <n v="0"/>
    <n v="0"/>
    <n v="129"/>
    <n v="215"/>
    <n v="172"/>
    <x v="4"/>
    <n v="20"/>
    <x v="1"/>
    <x v="0"/>
    <x v="0"/>
    <x v="1"/>
    <x v="0"/>
    <x v="1"/>
    <x v="0"/>
    <x v="0"/>
    <x v="0"/>
    <x v="0"/>
    <x v="0"/>
    <x v="1"/>
    <x v="1"/>
    <x v="0"/>
    <x v="0"/>
    <x v="0"/>
    <s v="P"/>
  </r>
  <r>
    <n v="637"/>
    <x v="23"/>
    <x v="4"/>
    <x v="49"/>
    <x v="5"/>
    <x v="47"/>
    <s v="Boston, MA"/>
    <x v="38"/>
    <x v="1"/>
    <x v="35"/>
    <x v="0"/>
    <x v="15"/>
    <x v="10"/>
    <x v="464"/>
    <n v="0"/>
    <n v="0"/>
    <n v="86"/>
    <n v="143"/>
    <n v="114.5"/>
    <x v="8"/>
    <n v="109"/>
    <x v="0"/>
    <x v="0"/>
    <x v="0"/>
    <x v="1"/>
    <x v="0"/>
    <x v="1"/>
    <x v="0"/>
    <x v="0"/>
    <x v="0"/>
    <x v="0"/>
    <x v="0"/>
    <x v="1"/>
    <x v="1"/>
    <x v="0"/>
    <x v="0"/>
    <x v="0"/>
    <s v="na"/>
  </r>
  <r>
    <n v="638"/>
    <x v="211"/>
    <x v="345"/>
    <x v="379"/>
    <x v="11"/>
    <x v="223"/>
    <s v="Gaithersburg, MD"/>
    <x v="140"/>
    <x v="1"/>
    <x v="88"/>
    <x v="3"/>
    <x v="12"/>
    <x v="8"/>
    <x v="465"/>
    <n v="0"/>
    <n v="0"/>
    <n v="63"/>
    <n v="127"/>
    <n v="95"/>
    <x v="1"/>
    <n v="108"/>
    <x v="1"/>
    <x v="0"/>
    <x v="0"/>
    <x v="1"/>
    <x v="0"/>
    <x v="1"/>
    <x v="0"/>
    <x v="0"/>
    <x v="0"/>
    <x v="0"/>
    <x v="0"/>
    <x v="1"/>
    <x v="1"/>
    <x v="0"/>
    <x v="0"/>
    <x v="0"/>
    <s v="P"/>
  </r>
  <r>
    <n v="639"/>
    <x v="212"/>
    <x v="346"/>
    <x v="380"/>
    <x v="8"/>
    <x v="85"/>
    <s v="Bedford, MA"/>
    <x v="64"/>
    <x v="5"/>
    <x v="31"/>
    <x v="6"/>
    <x v="31"/>
    <x v="16"/>
    <x v="466"/>
    <n v="0"/>
    <n v="0"/>
    <n v="50"/>
    <n v="89"/>
    <n v="69.5"/>
    <x v="8"/>
    <n v="63"/>
    <x v="0"/>
    <x v="0"/>
    <x v="0"/>
    <x v="0"/>
    <x v="1"/>
    <x v="0"/>
    <x v="0"/>
    <x v="0"/>
    <x v="0"/>
    <x v="0"/>
    <x v="0"/>
    <x v="0"/>
    <x v="1"/>
    <x v="0"/>
    <x v="1"/>
    <x v="0"/>
    <s v="na"/>
  </r>
  <r>
    <n v="640"/>
    <x v="17"/>
    <x v="250"/>
    <x v="270"/>
    <x v="8"/>
    <x v="220"/>
    <s v="New York, NY"/>
    <x v="4"/>
    <x v="0"/>
    <x v="43"/>
    <x v="0"/>
    <x v="10"/>
    <x v="2"/>
    <x v="467"/>
    <n v="0"/>
    <n v="0"/>
    <n v="43"/>
    <n v="86"/>
    <n v="64.5"/>
    <x v="4"/>
    <n v="18"/>
    <x v="0"/>
    <x v="0"/>
    <x v="1"/>
    <x v="0"/>
    <x v="1"/>
    <x v="1"/>
    <x v="0"/>
    <x v="0"/>
    <x v="0"/>
    <x v="0"/>
    <x v="0"/>
    <x v="1"/>
    <x v="1"/>
    <x v="0"/>
    <x v="0"/>
    <x v="0"/>
    <s v="na"/>
  </r>
  <r>
    <n v="642"/>
    <x v="146"/>
    <x v="251"/>
    <x v="271"/>
    <x v="30"/>
    <x v="221"/>
    <s v="Concord, CA"/>
    <x v="138"/>
    <x v="4"/>
    <x v="28"/>
    <x v="3"/>
    <x v="12"/>
    <x v="8"/>
    <x v="468"/>
    <n v="0"/>
    <n v="0"/>
    <n v="74"/>
    <n v="149"/>
    <n v="111.5"/>
    <x v="6"/>
    <n v="-1"/>
    <x v="1"/>
    <x v="0"/>
    <x v="0"/>
    <x v="0"/>
    <x v="0"/>
    <x v="1"/>
    <x v="0"/>
    <x v="0"/>
    <x v="0"/>
    <x v="0"/>
    <x v="0"/>
    <x v="1"/>
    <x v="1"/>
    <x v="0"/>
    <x v="0"/>
    <x v="0"/>
    <s v="P"/>
  </r>
  <r>
    <n v="643"/>
    <x v="0"/>
    <x v="347"/>
    <x v="381"/>
    <x v="14"/>
    <x v="297"/>
    <s v="New York, NY"/>
    <x v="4"/>
    <x v="0"/>
    <x v="52"/>
    <x v="0"/>
    <x v="58"/>
    <x v="24"/>
    <x v="469"/>
    <n v="0"/>
    <n v="0"/>
    <n v="71"/>
    <n v="124"/>
    <n v="97.5"/>
    <x v="4"/>
    <n v="14"/>
    <x v="0"/>
    <x v="0"/>
    <x v="0"/>
    <x v="0"/>
    <x v="1"/>
    <x v="1"/>
    <x v="0"/>
    <x v="0"/>
    <x v="0"/>
    <x v="0"/>
    <x v="0"/>
    <x v="1"/>
    <x v="1"/>
    <x v="0"/>
    <x v="0"/>
    <x v="0"/>
    <s v="na"/>
  </r>
  <r>
    <n v="644"/>
    <x v="147"/>
    <x v="252"/>
    <x v="272"/>
    <x v="9"/>
    <x v="14"/>
    <s v="Cambridge, MA"/>
    <x v="11"/>
    <x v="1"/>
    <x v="14"/>
    <x v="3"/>
    <x v="12"/>
    <x v="8"/>
    <x v="470"/>
    <n v="0"/>
    <n v="0"/>
    <n v="113"/>
    <n v="196"/>
    <n v="154.5"/>
    <x v="8"/>
    <n v="240"/>
    <x v="1"/>
    <x v="1"/>
    <x v="1"/>
    <x v="0"/>
    <x v="1"/>
    <x v="1"/>
    <x v="0"/>
    <x v="0"/>
    <x v="0"/>
    <x v="0"/>
    <x v="1"/>
    <x v="1"/>
    <x v="1"/>
    <x v="0"/>
    <x v="1"/>
    <x v="0"/>
    <s v="M"/>
  </r>
  <r>
    <n v="645"/>
    <x v="98"/>
    <x v="123"/>
    <x v="186"/>
    <x v="25"/>
    <x v="123"/>
    <s v="Pittsburgh, PA"/>
    <x v="86"/>
    <x v="0"/>
    <x v="1"/>
    <x v="7"/>
    <x v="40"/>
    <x v="17"/>
    <x v="471"/>
    <n v="0"/>
    <n v="0"/>
    <n v="81"/>
    <n v="167"/>
    <n v="124"/>
    <x v="20"/>
    <n v="37"/>
    <x v="1"/>
    <x v="0"/>
    <x v="0"/>
    <x v="1"/>
    <x v="0"/>
    <x v="1"/>
    <x v="0"/>
    <x v="0"/>
    <x v="0"/>
    <x v="0"/>
    <x v="0"/>
    <x v="1"/>
    <x v="1"/>
    <x v="0"/>
    <x v="0"/>
    <x v="0"/>
    <s v="P"/>
  </r>
  <r>
    <n v="646"/>
    <x v="0"/>
    <x v="348"/>
    <x v="382"/>
    <x v="1"/>
    <x v="298"/>
    <s v="New York, NY"/>
    <x v="178"/>
    <x v="4"/>
    <x v="10"/>
    <x v="0"/>
    <x v="1"/>
    <x v="1"/>
    <x v="472"/>
    <n v="0"/>
    <n v="0"/>
    <n v="69"/>
    <n v="121"/>
    <n v="95"/>
    <x v="4"/>
    <n v="10"/>
    <x v="0"/>
    <x v="1"/>
    <x v="1"/>
    <x v="1"/>
    <x v="1"/>
    <x v="1"/>
    <x v="0"/>
    <x v="0"/>
    <x v="0"/>
    <x v="0"/>
    <x v="0"/>
    <x v="0"/>
    <x v="1"/>
    <x v="0"/>
    <x v="0"/>
    <x v="0"/>
    <s v="na"/>
  </r>
  <r>
    <n v="647"/>
    <x v="16"/>
    <x v="253"/>
    <x v="273"/>
    <x v="18"/>
    <x v="113"/>
    <s v="Chicago, IL"/>
    <x v="25"/>
    <x v="4"/>
    <x v="6"/>
    <x v="0"/>
    <x v="7"/>
    <x v="2"/>
    <x v="473"/>
    <n v="0"/>
    <n v="0"/>
    <n v="97"/>
    <n v="160"/>
    <n v="128.5"/>
    <x v="11"/>
    <n v="13"/>
    <x v="0"/>
    <x v="0"/>
    <x v="1"/>
    <x v="0"/>
    <x v="1"/>
    <x v="1"/>
    <x v="0"/>
    <x v="0"/>
    <x v="0"/>
    <x v="0"/>
    <x v="1"/>
    <x v="0"/>
    <x v="1"/>
    <x v="0"/>
    <x v="0"/>
    <x v="0"/>
    <s v="na"/>
  </r>
  <r>
    <n v="648"/>
    <x v="209"/>
    <x v="349"/>
    <x v="383"/>
    <x v="8"/>
    <x v="299"/>
    <s v="San Francisco, CA"/>
    <x v="8"/>
    <x v="0"/>
    <x v="41"/>
    <x v="5"/>
    <x v="14"/>
    <x v="6"/>
    <x v="474"/>
    <n v="0"/>
    <n v="0"/>
    <n v="150"/>
    <n v="238"/>
    <n v="194"/>
    <x v="6"/>
    <n v="15"/>
    <x v="1"/>
    <x v="0"/>
    <x v="1"/>
    <x v="0"/>
    <x v="0"/>
    <x v="1"/>
    <x v="0"/>
    <x v="0"/>
    <x v="0"/>
    <x v="0"/>
    <x v="0"/>
    <x v="1"/>
    <x v="1"/>
    <x v="0"/>
    <x v="0"/>
    <x v="0"/>
    <s v="na"/>
  </r>
  <r>
    <n v="651"/>
    <x v="0"/>
    <x v="350"/>
    <x v="384"/>
    <x v="7"/>
    <x v="300"/>
    <s v="New York, NY"/>
    <x v="4"/>
    <x v="4"/>
    <x v="7"/>
    <x v="3"/>
    <x v="4"/>
    <x v="2"/>
    <x v="475"/>
    <n v="0"/>
    <n v="0"/>
    <n v="77"/>
    <n v="132"/>
    <n v="104.5"/>
    <x v="4"/>
    <n v="16"/>
    <x v="0"/>
    <x v="1"/>
    <x v="1"/>
    <x v="0"/>
    <x v="1"/>
    <x v="1"/>
    <x v="0"/>
    <x v="0"/>
    <x v="0"/>
    <x v="0"/>
    <x v="0"/>
    <x v="1"/>
    <x v="1"/>
    <x v="0"/>
    <x v="0"/>
    <x v="0"/>
    <s v="M"/>
  </r>
  <r>
    <n v="652"/>
    <x v="148"/>
    <x v="254"/>
    <x v="274"/>
    <x v="9"/>
    <x v="222"/>
    <s v="Vail, CO"/>
    <x v="139"/>
    <x v="0"/>
    <x v="60"/>
    <x v="4"/>
    <x v="1"/>
    <x v="1"/>
    <x v="476"/>
    <n v="1"/>
    <n v="0"/>
    <n v="49"/>
    <n v="81"/>
    <n v="65"/>
    <x v="10"/>
    <n v="55"/>
    <x v="1"/>
    <x v="0"/>
    <x v="0"/>
    <x v="1"/>
    <x v="0"/>
    <x v="1"/>
    <x v="0"/>
    <x v="0"/>
    <x v="0"/>
    <x v="0"/>
    <x v="0"/>
    <x v="1"/>
    <x v="1"/>
    <x v="0"/>
    <x v="0"/>
    <x v="0"/>
    <s v="na"/>
  </r>
  <r>
    <n v="653"/>
    <x v="213"/>
    <x v="351"/>
    <x v="385"/>
    <x v="13"/>
    <x v="32"/>
    <s v="Charlotte, NC"/>
    <x v="25"/>
    <x v="4"/>
    <x v="6"/>
    <x v="0"/>
    <x v="19"/>
    <x v="6"/>
    <x v="477"/>
    <n v="0"/>
    <n v="0"/>
    <n v="59"/>
    <n v="112"/>
    <n v="85.5"/>
    <x v="25"/>
    <n v="13"/>
    <x v="0"/>
    <x v="0"/>
    <x v="0"/>
    <x v="0"/>
    <x v="1"/>
    <x v="1"/>
    <x v="0"/>
    <x v="0"/>
    <x v="0"/>
    <x v="0"/>
    <x v="1"/>
    <x v="1"/>
    <x v="1"/>
    <x v="0"/>
    <x v="0"/>
    <x v="0"/>
    <s v="na"/>
  </r>
  <r>
    <n v="654"/>
    <x v="214"/>
    <x v="352"/>
    <x v="386"/>
    <x v="13"/>
    <x v="121"/>
    <s v="Salt Lake City, UT"/>
    <x v="85"/>
    <x v="1"/>
    <x v="28"/>
    <x v="6"/>
    <x v="39"/>
    <x v="20"/>
    <x v="478"/>
    <n v="0"/>
    <n v="0"/>
    <n v="35"/>
    <n v="65"/>
    <n v="50"/>
    <x v="29"/>
    <n v="-1"/>
    <x v="1"/>
    <x v="0"/>
    <x v="1"/>
    <x v="0"/>
    <x v="1"/>
    <x v="1"/>
    <x v="0"/>
    <x v="0"/>
    <x v="0"/>
    <x v="0"/>
    <x v="0"/>
    <x v="1"/>
    <x v="1"/>
    <x v="0"/>
    <x v="0"/>
    <x v="0"/>
    <s v="na"/>
  </r>
  <r>
    <n v="655"/>
    <x v="17"/>
    <x v="353"/>
    <x v="387"/>
    <x v="17"/>
    <x v="172"/>
    <s v="Aliso Viejo, CA"/>
    <x v="114"/>
    <x v="2"/>
    <x v="22"/>
    <x v="3"/>
    <x v="47"/>
    <x v="9"/>
    <x v="479"/>
    <n v="0"/>
    <n v="0"/>
    <n v="79"/>
    <n v="147"/>
    <n v="113"/>
    <x v="6"/>
    <n v="24"/>
    <x v="0"/>
    <x v="1"/>
    <x v="1"/>
    <x v="0"/>
    <x v="1"/>
    <x v="1"/>
    <x v="0"/>
    <x v="0"/>
    <x v="0"/>
    <x v="0"/>
    <x v="0"/>
    <x v="1"/>
    <x v="1"/>
    <x v="0"/>
    <x v="1"/>
    <x v="0"/>
    <s v="na"/>
  </r>
  <r>
    <n v="658"/>
    <x v="215"/>
    <x v="228"/>
    <x v="388"/>
    <x v="11"/>
    <x v="301"/>
    <s v="Cambridge, MA"/>
    <x v="179"/>
    <x v="1"/>
    <x v="97"/>
    <x v="3"/>
    <x v="12"/>
    <x v="8"/>
    <x v="480"/>
    <n v="0"/>
    <n v="0"/>
    <n v="62"/>
    <n v="119"/>
    <n v="90.5"/>
    <x v="8"/>
    <n v="191"/>
    <x v="1"/>
    <x v="0"/>
    <x v="1"/>
    <x v="1"/>
    <x v="0"/>
    <x v="1"/>
    <x v="0"/>
    <x v="0"/>
    <x v="0"/>
    <x v="0"/>
    <x v="0"/>
    <x v="1"/>
    <x v="1"/>
    <x v="0"/>
    <x v="0"/>
    <x v="0"/>
    <s v="M"/>
  </r>
  <r>
    <n v="660"/>
    <x v="16"/>
    <x v="354"/>
    <x v="389"/>
    <x v="12"/>
    <x v="302"/>
    <s v="Los Angeles, CA"/>
    <x v="76"/>
    <x v="3"/>
    <x v="6"/>
    <x v="0"/>
    <x v="20"/>
    <x v="6"/>
    <x v="481"/>
    <n v="0"/>
    <n v="0"/>
    <n v="119"/>
    <n v="187"/>
    <n v="153"/>
    <x v="6"/>
    <n v="13"/>
    <x v="0"/>
    <x v="1"/>
    <x v="0"/>
    <x v="0"/>
    <x v="0"/>
    <x v="1"/>
    <x v="0"/>
    <x v="0"/>
    <x v="0"/>
    <x v="0"/>
    <x v="0"/>
    <x v="1"/>
    <x v="1"/>
    <x v="0"/>
    <x v="0"/>
    <x v="0"/>
    <s v="na"/>
  </r>
  <r>
    <n v="661"/>
    <x v="216"/>
    <x v="355"/>
    <x v="390"/>
    <x v="5"/>
    <x v="303"/>
    <s v="Dublin, CA"/>
    <x v="180"/>
    <x v="2"/>
    <x v="50"/>
    <x v="3"/>
    <x v="7"/>
    <x v="2"/>
    <x v="482"/>
    <n v="0"/>
    <n v="0"/>
    <n v="90"/>
    <n v="157"/>
    <n v="123.5"/>
    <x v="6"/>
    <n v="33"/>
    <x v="1"/>
    <x v="0"/>
    <x v="0"/>
    <x v="0"/>
    <x v="1"/>
    <x v="0"/>
    <x v="0"/>
    <x v="0"/>
    <x v="0"/>
    <x v="0"/>
    <x v="0"/>
    <x v="0"/>
    <x v="1"/>
    <x v="0"/>
    <x v="1"/>
    <x v="0"/>
    <s v="M"/>
  </r>
  <r>
    <n v="662"/>
    <x v="217"/>
    <x v="356"/>
    <x v="391"/>
    <x v="11"/>
    <x v="304"/>
    <s v="New York, NY"/>
    <x v="4"/>
    <x v="4"/>
    <x v="2"/>
    <x v="0"/>
    <x v="8"/>
    <x v="6"/>
    <x v="483"/>
    <n v="0"/>
    <n v="0"/>
    <n v="32"/>
    <n v="62"/>
    <n v="47"/>
    <x v="4"/>
    <n v="11"/>
    <x v="1"/>
    <x v="1"/>
    <x v="0"/>
    <x v="1"/>
    <x v="1"/>
    <x v="1"/>
    <x v="0"/>
    <x v="0"/>
    <x v="0"/>
    <x v="0"/>
    <x v="0"/>
    <x v="1"/>
    <x v="1"/>
    <x v="0"/>
    <x v="0"/>
    <x v="0"/>
    <s v="na"/>
  </r>
  <r>
    <n v="663"/>
    <x v="99"/>
    <x v="172"/>
    <x v="187"/>
    <x v="7"/>
    <x v="161"/>
    <s v="Scotts Valley, CA"/>
    <x v="109"/>
    <x v="0"/>
    <x v="23"/>
    <x v="6"/>
    <x v="1"/>
    <x v="1"/>
    <x v="484"/>
    <n v="0"/>
    <n v="0"/>
    <n v="42"/>
    <n v="86"/>
    <n v="64"/>
    <x v="6"/>
    <n v="25"/>
    <x v="1"/>
    <x v="0"/>
    <x v="0"/>
    <x v="1"/>
    <x v="1"/>
    <x v="1"/>
    <x v="0"/>
    <x v="0"/>
    <x v="0"/>
    <x v="0"/>
    <x v="0"/>
    <x v="0"/>
    <x v="1"/>
    <x v="0"/>
    <x v="0"/>
    <x v="0"/>
    <s v="na"/>
  </r>
  <r>
    <n v="664"/>
    <x v="218"/>
    <x v="357"/>
    <x v="392"/>
    <x v="14"/>
    <x v="305"/>
    <s v="San Jose, CA"/>
    <x v="19"/>
    <x v="1"/>
    <x v="57"/>
    <x v="3"/>
    <x v="20"/>
    <x v="6"/>
    <x v="485"/>
    <n v="0"/>
    <n v="0"/>
    <n v="116"/>
    <n v="208"/>
    <n v="162"/>
    <x v="6"/>
    <n v="39"/>
    <x v="0"/>
    <x v="0"/>
    <x v="0"/>
    <x v="0"/>
    <x v="1"/>
    <x v="1"/>
    <x v="0"/>
    <x v="0"/>
    <x v="0"/>
    <x v="0"/>
    <x v="1"/>
    <x v="0"/>
    <x v="0"/>
    <x v="0"/>
    <x v="0"/>
    <x v="0"/>
    <s v="M"/>
  </r>
  <r>
    <n v="665"/>
    <x v="149"/>
    <x v="255"/>
    <x v="275"/>
    <x v="11"/>
    <x v="223"/>
    <s v="New York, NY"/>
    <x v="140"/>
    <x v="1"/>
    <x v="88"/>
    <x v="3"/>
    <x v="12"/>
    <x v="8"/>
    <x v="486"/>
    <n v="0"/>
    <n v="0"/>
    <n v="102"/>
    <n v="172"/>
    <n v="137"/>
    <x v="4"/>
    <n v="108"/>
    <x v="0"/>
    <x v="0"/>
    <x v="0"/>
    <x v="1"/>
    <x v="0"/>
    <x v="1"/>
    <x v="0"/>
    <x v="0"/>
    <x v="0"/>
    <x v="0"/>
    <x v="0"/>
    <x v="1"/>
    <x v="1"/>
    <x v="0"/>
    <x v="0"/>
    <x v="0"/>
    <s v="P"/>
  </r>
  <r>
    <n v="666"/>
    <x v="100"/>
    <x v="173"/>
    <x v="188"/>
    <x v="23"/>
    <x v="162"/>
    <s v="Knoxville, TN"/>
    <x v="110"/>
    <x v="1"/>
    <x v="31"/>
    <x v="0"/>
    <x v="45"/>
    <x v="7"/>
    <x v="487"/>
    <n v="0"/>
    <n v="0"/>
    <n v="69"/>
    <n v="127"/>
    <n v="98"/>
    <x v="30"/>
    <n v="63"/>
    <x v="0"/>
    <x v="0"/>
    <x v="0"/>
    <x v="1"/>
    <x v="1"/>
    <x v="1"/>
    <x v="0"/>
    <x v="0"/>
    <x v="0"/>
    <x v="0"/>
    <x v="0"/>
    <x v="1"/>
    <x v="1"/>
    <x v="0"/>
    <x v="0"/>
    <x v="0"/>
    <s v="M"/>
  </r>
  <r>
    <n v="668"/>
    <x v="0"/>
    <x v="47"/>
    <x v="51"/>
    <x v="9"/>
    <x v="49"/>
    <s v="Armonk, NY"/>
    <x v="40"/>
    <x v="1"/>
    <x v="37"/>
    <x v="3"/>
    <x v="16"/>
    <x v="10"/>
    <x v="488"/>
    <n v="0"/>
    <n v="0"/>
    <n v="86"/>
    <n v="144"/>
    <n v="115"/>
    <x v="4"/>
    <n v="158"/>
    <x v="0"/>
    <x v="0"/>
    <x v="0"/>
    <x v="0"/>
    <x v="1"/>
    <x v="1"/>
    <x v="0"/>
    <x v="0"/>
    <x v="0"/>
    <x v="0"/>
    <x v="0"/>
    <x v="1"/>
    <x v="1"/>
    <x v="0"/>
    <x v="0"/>
    <x v="0"/>
    <s v="M"/>
  </r>
  <r>
    <n v="669"/>
    <x v="16"/>
    <x v="358"/>
    <x v="36"/>
    <x v="7"/>
    <x v="35"/>
    <s v="Arvada, CO"/>
    <x v="28"/>
    <x v="5"/>
    <x v="26"/>
    <x v="3"/>
    <x v="12"/>
    <x v="8"/>
    <x v="489"/>
    <n v="0"/>
    <n v="0"/>
    <n v="102"/>
    <n v="165"/>
    <n v="133.5"/>
    <x v="10"/>
    <n v="151"/>
    <x v="0"/>
    <x v="0"/>
    <x v="0"/>
    <x v="0"/>
    <x v="0"/>
    <x v="1"/>
    <x v="0"/>
    <x v="0"/>
    <x v="0"/>
    <x v="0"/>
    <x v="0"/>
    <x v="1"/>
    <x v="1"/>
    <x v="0"/>
    <x v="0"/>
    <x v="0"/>
    <s v="M"/>
  </r>
  <r>
    <n v="670"/>
    <x v="17"/>
    <x v="84"/>
    <x v="276"/>
    <x v="14"/>
    <x v="19"/>
    <s v="Denver, CO"/>
    <x v="15"/>
    <x v="0"/>
    <x v="16"/>
    <x v="6"/>
    <x v="15"/>
    <x v="10"/>
    <x v="490"/>
    <n v="0"/>
    <n v="0"/>
    <n v="74"/>
    <n v="124"/>
    <n v="99"/>
    <x v="10"/>
    <n v="106"/>
    <x v="0"/>
    <x v="0"/>
    <x v="1"/>
    <x v="1"/>
    <x v="1"/>
    <x v="1"/>
    <x v="0"/>
    <x v="0"/>
    <x v="0"/>
    <x v="0"/>
    <x v="0"/>
    <x v="1"/>
    <x v="1"/>
    <x v="0"/>
    <x v="0"/>
    <x v="0"/>
    <s v="M"/>
  </r>
  <r>
    <n v="671"/>
    <x v="102"/>
    <x v="174"/>
    <x v="190"/>
    <x v="5"/>
    <x v="163"/>
    <s v="Milwaukee, WI"/>
    <x v="111"/>
    <x v="0"/>
    <x v="73"/>
    <x v="0"/>
    <x v="44"/>
    <x v="14"/>
    <x v="491"/>
    <n v="0"/>
    <n v="0"/>
    <n v="40"/>
    <n v="68"/>
    <n v="54"/>
    <x v="24"/>
    <n v="57"/>
    <x v="1"/>
    <x v="0"/>
    <x v="0"/>
    <x v="1"/>
    <x v="0"/>
    <x v="1"/>
    <x v="0"/>
    <x v="0"/>
    <x v="0"/>
    <x v="0"/>
    <x v="0"/>
    <x v="1"/>
    <x v="1"/>
    <x v="0"/>
    <x v="0"/>
    <x v="0"/>
    <s v="na"/>
  </r>
  <r>
    <n v="672"/>
    <x v="46"/>
    <x v="257"/>
    <x v="393"/>
    <x v="8"/>
    <x v="306"/>
    <s v="Franklin, TN"/>
    <x v="88"/>
    <x v="2"/>
    <x v="78"/>
    <x v="0"/>
    <x v="1"/>
    <x v="1"/>
    <x v="492"/>
    <n v="0"/>
    <n v="0"/>
    <n v="76"/>
    <n v="142"/>
    <n v="109"/>
    <x v="30"/>
    <n v="17"/>
    <x v="1"/>
    <x v="0"/>
    <x v="1"/>
    <x v="0"/>
    <x v="0"/>
    <x v="1"/>
    <x v="0"/>
    <x v="0"/>
    <x v="0"/>
    <x v="0"/>
    <x v="1"/>
    <x v="1"/>
    <x v="1"/>
    <x v="0"/>
    <x v="0"/>
    <x v="0"/>
    <s v="na"/>
  </r>
  <r>
    <n v="673"/>
    <x v="17"/>
    <x v="257"/>
    <x v="278"/>
    <x v="1"/>
    <x v="225"/>
    <s v="Rockville, MD"/>
    <x v="53"/>
    <x v="4"/>
    <x v="33"/>
    <x v="0"/>
    <x v="19"/>
    <x v="6"/>
    <x v="493"/>
    <n v="0"/>
    <n v="0"/>
    <n v="76"/>
    <n v="142"/>
    <n v="109"/>
    <x v="1"/>
    <n v="22"/>
    <x v="1"/>
    <x v="0"/>
    <x v="1"/>
    <x v="1"/>
    <x v="0"/>
    <x v="1"/>
    <x v="0"/>
    <x v="0"/>
    <x v="0"/>
    <x v="0"/>
    <x v="0"/>
    <x v="1"/>
    <x v="1"/>
    <x v="0"/>
    <x v="0"/>
    <x v="0"/>
    <s v="M"/>
  </r>
  <r>
    <n v="674"/>
    <x v="16"/>
    <x v="256"/>
    <x v="277"/>
    <x v="18"/>
    <x v="224"/>
    <s v="Natick, MA"/>
    <x v="141"/>
    <x v="2"/>
    <x v="1"/>
    <x v="0"/>
    <x v="20"/>
    <x v="6"/>
    <x v="494"/>
    <n v="0"/>
    <n v="0"/>
    <n v="108"/>
    <n v="171"/>
    <n v="139.5"/>
    <x v="8"/>
    <n v="37"/>
    <x v="0"/>
    <x v="0"/>
    <x v="0"/>
    <x v="1"/>
    <x v="1"/>
    <x v="1"/>
    <x v="0"/>
    <x v="0"/>
    <x v="0"/>
    <x v="0"/>
    <x v="0"/>
    <x v="0"/>
    <x v="0"/>
    <x v="0"/>
    <x v="0"/>
    <x v="0"/>
    <s v="M"/>
  </r>
  <r>
    <n v="675"/>
    <x v="150"/>
    <x v="258"/>
    <x v="279"/>
    <x v="5"/>
    <x v="47"/>
    <s v="Chicago, IL"/>
    <x v="38"/>
    <x v="1"/>
    <x v="35"/>
    <x v="0"/>
    <x v="15"/>
    <x v="10"/>
    <x v="495"/>
    <n v="0"/>
    <n v="0"/>
    <n v="202"/>
    <n v="306"/>
    <n v="254"/>
    <x v="11"/>
    <n v="109"/>
    <x v="0"/>
    <x v="0"/>
    <x v="0"/>
    <x v="1"/>
    <x v="0"/>
    <x v="0"/>
    <x v="0"/>
    <x v="0"/>
    <x v="0"/>
    <x v="0"/>
    <x v="0"/>
    <x v="1"/>
    <x v="1"/>
    <x v="0"/>
    <x v="0"/>
    <x v="0"/>
    <s v="M"/>
  </r>
  <r>
    <n v="676"/>
    <x v="52"/>
    <x v="359"/>
    <x v="394"/>
    <x v="8"/>
    <x v="307"/>
    <s v="New York, NY"/>
    <x v="4"/>
    <x v="2"/>
    <x v="98"/>
    <x v="0"/>
    <x v="20"/>
    <x v="6"/>
    <x v="496"/>
    <n v="0"/>
    <n v="0"/>
    <n v="91"/>
    <n v="159"/>
    <n v="125"/>
    <x v="4"/>
    <n v="46"/>
    <x v="0"/>
    <x v="0"/>
    <x v="1"/>
    <x v="0"/>
    <x v="1"/>
    <x v="1"/>
    <x v="0"/>
    <x v="1"/>
    <x v="0"/>
    <x v="1"/>
    <x v="0"/>
    <x v="1"/>
    <x v="1"/>
    <x v="0"/>
    <x v="0"/>
    <x v="0"/>
    <s v="M"/>
  </r>
  <r>
    <n v="678"/>
    <x v="219"/>
    <x v="360"/>
    <x v="395"/>
    <x v="0"/>
    <x v="29"/>
    <s v="Cambridge, MA"/>
    <x v="22"/>
    <x v="1"/>
    <x v="23"/>
    <x v="3"/>
    <x v="12"/>
    <x v="8"/>
    <x v="497"/>
    <n v="0"/>
    <n v="0"/>
    <n v="80"/>
    <n v="133"/>
    <n v="106.5"/>
    <x v="8"/>
    <n v="25"/>
    <x v="0"/>
    <x v="0"/>
    <x v="0"/>
    <x v="1"/>
    <x v="1"/>
    <x v="0"/>
    <x v="0"/>
    <x v="0"/>
    <x v="0"/>
    <x v="0"/>
    <x v="0"/>
    <x v="0"/>
    <x v="0"/>
    <x v="0"/>
    <x v="0"/>
    <x v="0"/>
    <s v="M"/>
  </r>
  <r>
    <n v="679"/>
    <x v="151"/>
    <x v="259"/>
    <x v="280"/>
    <x v="3"/>
    <x v="226"/>
    <s v="South San Francisco, CA"/>
    <x v="8"/>
    <x v="4"/>
    <x v="13"/>
    <x v="5"/>
    <x v="12"/>
    <x v="8"/>
    <x v="498"/>
    <n v="0"/>
    <n v="0"/>
    <n v="49"/>
    <n v="97"/>
    <n v="73"/>
    <x v="6"/>
    <n v="9"/>
    <x v="1"/>
    <x v="0"/>
    <x v="0"/>
    <x v="1"/>
    <x v="0"/>
    <x v="1"/>
    <x v="0"/>
    <x v="0"/>
    <x v="0"/>
    <x v="0"/>
    <x v="0"/>
    <x v="1"/>
    <x v="1"/>
    <x v="0"/>
    <x v="0"/>
    <x v="0"/>
    <s v="P"/>
  </r>
  <r>
    <n v="681"/>
    <x v="103"/>
    <x v="175"/>
    <x v="191"/>
    <x v="20"/>
    <x v="164"/>
    <s v="Rockville, MD"/>
    <x v="74"/>
    <x v="4"/>
    <x v="72"/>
    <x v="0"/>
    <x v="12"/>
    <x v="8"/>
    <x v="499"/>
    <n v="0"/>
    <n v="0"/>
    <n v="49"/>
    <n v="113"/>
    <n v="81"/>
    <x v="1"/>
    <n v="60"/>
    <x v="1"/>
    <x v="0"/>
    <x v="0"/>
    <x v="0"/>
    <x v="0"/>
    <x v="1"/>
    <x v="0"/>
    <x v="0"/>
    <x v="0"/>
    <x v="0"/>
    <x v="0"/>
    <x v="1"/>
    <x v="1"/>
    <x v="0"/>
    <x v="0"/>
    <x v="0"/>
    <s v="P"/>
  </r>
  <r>
    <n v="682"/>
    <x v="101"/>
    <x v="152"/>
    <x v="189"/>
    <x v="10"/>
    <x v="145"/>
    <s v="Millville, DE"/>
    <x v="99"/>
    <x v="2"/>
    <x v="18"/>
    <x v="6"/>
    <x v="1"/>
    <x v="1"/>
    <x v="500"/>
    <n v="1"/>
    <n v="0"/>
    <n v="43"/>
    <n v="70"/>
    <n v="56.5"/>
    <x v="31"/>
    <n v="86"/>
    <x v="1"/>
    <x v="0"/>
    <x v="0"/>
    <x v="1"/>
    <x v="0"/>
    <x v="1"/>
    <x v="0"/>
    <x v="0"/>
    <x v="0"/>
    <x v="0"/>
    <x v="0"/>
    <x v="1"/>
    <x v="1"/>
    <x v="0"/>
    <x v="0"/>
    <x v="0"/>
    <s v="na"/>
  </r>
  <r>
    <n v="683"/>
    <x v="152"/>
    <x v="260"/>
    <x v="281"/>
    <x v="17"/>
    <x v="216"/>
    <s v="Winston-Salem, NC"/>
    <x v="135"/>
    <x v="5"/>
    <x v="87"/>
    <x v="0"/>
    <x v="22"/>
    <x v="14"/>
    <x v="501"/>
    <n v="0"/>
    <n v="0"/>
    <n v="65"/>
    <n v="134"/>
    <n v="99.5"/>
    <x v="25"/>
    <n v="146"/>
    <x v="1"/>
    <x v="0"/>
    <x v="0"/>
    <x v="0"/>
    <x v="0"/>
    <x v="1"/>
    <x v="0"/>
    <x v="0"/>
    <x v="0"/>
    <x v="0"/>
    <x v="0"/>
    <x v="1"/>
    <x v="1"/>
    <x v="0"/>
    <x v="0"/>
    <x v="0"/>
    <s v="na"/>
  </r>
  <r>
    <n v="685"/>
    <x v="153"/>
    <x v="261"/>
    <x v="282"/>
    <x v="5"/>
    <x v="227"/>
    <s v="Richfield, OH"/>
    <x v="142"/>
    <x v="0"/>
    <x v="85"/>
    <x v="0"/>
    <x v="15"/>
    <x v="10"/>
    <x v="502"/>
    <n v="0"/>
    <n v="0"/>
    <n v="32"/>
    <n v="59"/>
    <n v="45.5"/>
    <x v="17"/>
    <n v="32"/>
    <x v="1"/>
    <x v="0"/>
    <x v="0"/>
    <x v="1"/>
    <x v="0"/>
    <x v="1"/>
    <x v="0"/>
    <x v="0"/>
    <x v="0"/>
    <x v="0"/>
    <x v="0"/>
    <x v="1"/>
    <x v="1"/>
    <x v="0"/>
    <x v="0"/>
    <x v="0"/>
    <s v="na"/>
  </r>
  <r>
    <n v="687"/>
    <x v="220"/>
    <x v="361"/>
    <x v="396"/>
    <x v="9"/>
    <x v="27"/>
    <s v="Worcester, MA"/>
    <x v="20"/>
    <x v="5"/>
    <x v="21"/>
    <x v="3"/>
    <x v="15"/>
    <x v="10"/>
    <x v="503"/>
    <n v="0"/>
    <n v="0"/>
    <n v="39"/>
    <n v="69"/>
    <n v="54"/>
    <x v="8"/>
    <n v="169"/>
    <x v="1"/>
    <x v="0"/>
    <x v="0"/>
    <x v="1"/>
    <x v="1"/>
    <x v="1"/>
    <x v="0"/>
    <x v="0"/>
    <x v="0"/>
    <x v="0"/>
    <x v="0"/>
    <x v="1"/>
    <x v="1"/>
    <x v="0"/>
    <x v="0"/>
    <x v="0"/>
    <s v="na"/>
  </r>
  <r>
    <n v="688"/>
    <x v="104"/>
    <x v="262"/>
    <x v="283"/>
    <x v="22"/>
    <x v="228"/>
    <s v="Indianapolis, IN"/>
    <x v="88"/>
    <x v="3"/>
    <x v="23"/>
    <x v="0"/>
    <x v="7"/>
    <x v="2"/>
    <x v="504"/>
    <n v="0"/>
    <n v="0"/>
    <n v="87"/>
    <n v="158"/>
    <n v="122.5"/>
    <x v="22"/>
    <n v="25"/>
    <x v="0"/>
    <x v="1"/>
    <x v="1"/>
    <x v="1"/>
    <x v="1"/>
    <x v="1"/>
    <x v="0"/>
    <x v="0"/>
    <x v="0"/>
    <x v="0"/>
    <x v="1"/>
    <x v="1"/>
    <x v="1"/>
    <x v="0"/>
    <x v="1"/>
    <x v="0"/>
    <s v="na"/>
  </r>
  <r>
    <n v="689"/>
    <x v="133"/>
    <x v="362"/>
    <x v="397"/>
    <x v="23"/>
    <x v="308"/>
    <s v="Tampa, FL"/>
    <x v="181"/>
    <x v="2"/>
    <x v="55"/>
    <x v="5"/>
    <x v="14"/>
    <x v="6"/>
    <x v="505"/>
    <n v="0"/>
    <n v="0"/>
    <n v="27"/>
    <n v="48"/>
    <n v="37.5"/>
    <x v="2"/>
    <n v="44"/>
    <x v="1"/>
    <x v="0"/>
    <x v="0"/>
    <x v="0"/>
    <x v="1"/>
    <x v="1"/>
    <x v="0"/>
    <x v="0"/>
    <x v="0"/>
    <x v="0"/>
    <x v="0"/>
    <x v="1"/>
    <x v="1"/>
    <x v="0"/>
    <x v="0"/>
    <x v="0"/>
    <s v="M"/>
  </r>
  <r>
    <n v="690"/>
    <x v="221"/>
    <x v="363"/>
    <x v="398"/>
    <x v="0"/>
    <x v="168"/>
    <s v="New York, NY"/>
    <x v="4"/>
    <x v="2"/>
    <x v="36"/>
    <x v="0"/>
    <x v="38"/>
    <x v="19"/>
    <x v="506"/>
    <n v="0"/>
    <n v="0"/>
    <n v="36"/>
    <n v="71"/>
    <n v="53.5"/>
    <x v="4"/>
    <n v="19"/>
    <x v="0"/>
    <x v="0"/>
    <x v="0"/>
    <x v="0"/>
    <x v="1"/>
    <x v="1"/>
    <x v="0"/>
    <x v="0"/>
    <x v="0"/>
    <x v="0"/>
    <x v="0"/>
    <x v="1"/>
    <x v="0"/>
    <x v="0"/>
    <x v="0"/>
    <x v="1"/>
    <s v="M"/>
  </r>
  <r>
    <n v="691"/>
    <x v="154"/>
    <x v="263"/>
    <x v="284"/>
    <x v="11"/>
    <x v="81"/>
    <s v="Chicago, IL"/>
    <x v="25"/>
    <x v="5"/>
    <x v="11"/>
    <x v="3"/>
    <x v="30"/>
    <x v="5"/>
    <x v="507"/>
    <n v="0"/>
    <n v="0"/>
    <n v="107"/>
    <n v="173"/>
    <n v="140"/>
    <x v="11"/>
    <n v="53"/>
    <x v="0"/>
    <x v="0"/>
    <x v="0"/>
    <x v="0"/>
    <x v="1"/>
    <x v="0"/>
    <x v="0"/>
    <x v="0"/>
    <x v="0"/>
    <x v="0"/>
    <x v="0"/>
    <x v="1"/>
    <x v="1"/>
    <x v="0"/>
    <x v="0"/>
    <x v="0"/>
    <s v="na"/>
  </r>
  <r>
    <n v="692"/>
    <x v="155"/>
    <x v="264"/>
    <x v="285"/>
    <x v="8"/>
    <x v="85"/>
    <s v="Hampton, VA"/>
    <x v="64"/>
    <x v="5"/>
    <x v="31"/>
    <x v="6"/>
    <x v="31"/>
    <x v="16"/>
    <x v="508"/>
    <n v="0"/>
    <n v="0"/>
    <n v="56"/>
    <n v="99"/>
    <n v="77.5"/>
    <x v="7"/>
    <n v="63"/>
    <x v="1"/>
    <x v="0"/>
    <x v="0"/>
    <x v="1"/>
    <x v="0"/>
    <x v="1"/>
    <x v="0"/>
    <x v="0"/>
    <x v="0"/>
    <x v="0"/>
    <x v="0"/>
    <x v="1"/>
    <x v="1"/>
    <x v="0"/>
    <x v="0"/>
    <x v="0"/>
    <s v="P"/>
  </r>
  <r>
    <n v="694"/>
    <x v="156"/>
    <x v="265"/>
    <x v="286"/>
    <x v="5"/>
    <x v="229"/>
    <s v="Cambridge, MA"/>
    <x v="13"/>
    <x v="6"/>
    <x v="67"/>
    <x v="0"/>
    <x v="54"/>
    <x v="22"/>
    <x v="509"/>
    <n v="1"/>
    <n v="1"/>
    <n v="52"/>
    <n v="58"/>
    <n v="55"/>
    <x v="8"/>
    <n v="45"/>
    <x v="1"/>
    <x v="0"/>
    <x v="0"/>
    <x v="0"/>
    <x v="0"/>
    <x v="1"/>
    <x v="0"/>
    <x v="0"/>
    <x v="0"/>
    <x v="0"/>
    <x v="0"/>
    <x v="1"/>
    <x v="1"/>
    <x v="0"/>
    <x v="0"/>
    <x v="0"/>
    <s v="na"/>
  </r>
  <r>
    <n v="695"/>
    <x v="157"/>
    <x v="266"/>
    <x v="287"/>
    <x v="17"/>
    <x v="216"/>
    <s v="Winston-Salem, NC"/>
    <x v="135"/>
    <x v="5"/>
    <x v="87"/>
    <x v="0"/>
    <x v="22"/>
    <x v="14"/>
    <x v="510"/>
    <n v="0"/>
    <n v="0"/>
    <n v="80"/>
    <n v="155"/>
    <n v="117.5"/>
    <x v="25"/>
    <n v="146"/>
    <x v="1"/>
    <x v="0"/>
    <x v="0"/>
    <x v="0"/>
    <x v="0"/>
    <x v="1"/>
    <x v="0"/>
    <x v="0"/>
    <x v="0"/>
    <x v="0"/>
    <x v="0"/>
    <x v="1"/>
    <x v="1"/>
    <x v="0"/>
    <x v="0"/>
    <x v="0"/>
    <s v="M"/>
  </r>
  <r>
    <n v="696"/>
    <x v="158"/>
    <x v="267"/>
    <x v="288"/>
    <x v="27"/>
    <x v="230"/>
    <s v="San Diego, CA"/>
    <x v="52"/>
    <x v="0"/>
    <x v="41"/>
    <x v="0"/>
    <x v="12"/>
    <x v="8"/>
    <x v="511"/>
    <n v="0"/>
    <n v="0"/>
    <n v="43"/>
    <n v="98"/>
    <n v="70.5"/>
    <x v="6"/>
    <n v="15"/>
    <x v="1"/>
    <x v="0"/>
    <x v="0"/>
    <x v="1"/>
    <x v="0"/>
    <x v="1"/>
    <x v="0"/>
    <x v="0"/>
    <x v="0"/>
    <x v="0"/>
    <x v="0"/>
    <x v="1"/>
    <x v="1"/>
    <x v="0"/>
    <x v="0"/>
    <x v="0"/>
    <s v="M"/>
  </r>
  <r>
    <n v="697"/>
    <x v="160"/>
    <x v="269"/>
    <x v="290"/>
    <x v="3"/>
    <x v="232"/>
    <s v="Ithaca, NY"/>
    <x v="143"/>
    <x v="2"/>
    <x v="29"/>
    <x v="0"/>
    <x v="12"/>
    <x v="8"/>
    <x v="512"/>
    <n v="0"/>
    <n v="0"/>
    <n v="44"/>
    <n v="96"/>
    <n v="70"/>
    <x v="4"/>
    <n v="6"/>
    <x v="1"/>
    <x v="0"/>
    <x v="0"/>
    <x v="0"/>
    <x v="0"/>
    <x v="1"/>
    <x v="0"/>
    <x v="0"/>
    <x v="0"/>
    <x v="0"/>
    <x v="0"/>
    <x v="1"/>
    <x v="1"/>
    <x v="0"/>
    <x v="0"/>
    <x v="0"/>
    <s v="na"/>
  </r>
  <r>
    <n v="698"/>
    <x v="159"/>
    <x v="268"/>
    <x v="289"/>
    <x v="2"/>
    <x v="231"/>
    <s v="San Francisco, CA"/>
    <x v="8"/>
    <x v="3"/>
    <x v="10"/>
    <x v="0"/>
    <x v="20"/>
    <x v="6"/>
    <x v="513"/>
    <n v="0"/>
    <n v="0"/>
    <n v="45"/>
    <n v="78"/>
    <n v="61.5"/>
    <x v="6"/>
    <n v="10"/>
    <x v="1"/>
    <x v="0"/>
    <x v="0"/>
    <x v="0"/>
    <x v="1"/>
    <x v="1"/>
    <x v="0"/>
    <x v="0"/>
    <x v="0"/>
    <x v="0"/>
    <x v="0"/>
    <x v="0"/>
    <x v="1"/>
    <x v="0"/>
    <x v="0"/>
    <x v="0"/>
    <s v="na"/>
  </r>
  <r>
    <n v="699"/>
    <x v="161"/>
    <x v="270"/>
    <x v="291"/>
    <x v="3"/>
    <x v="232"/>
    <s v="Marietta, GA"/>
    <x v="143"/>
    <x v="2"/>
    <x v="29"/>
    <x v="0"/>
    <x v="12"/>
    <x v="8"/>
    <x v="514"/>
    <n v="0"/>
    <n v="0"/>
    <n v="50"/>
    <n v="110"/>
    <n v="80"/>
    <x v="21"/>
    <n v="6"/>
    <x v="1"/>
    <x v="0"/>
    <x v="0"/>
    <x v="0"/>
    <x v="0"/>
    <x v="1"/>
    <x v="0"/>
    <x v="0"/>
    <x v="0"/>
    <x v="0"/>
    <x v="0"/>
    <x v="1"/>
    <x v="1"/>
    <x v="0"/>
    <x v="0"/>
    <x v="0"/>
    <s v="na"/>
  </r>
  <r>
    <n v="700"/>
    <x v="0"/>
    <x v="57"/>
    <x v="62"/>
    <x v="15"/>
    <x v="59"/>
    <s v="Atlanta, GA"/>
    <x v="48"/>
    <x v="3"/>
    <x v="43"/>
    <x v="0"/>
    <x v="20"/>
    <x v="6"/>
    <x v="515"/>
    <n v="0"/>
    <n v="0"/>
    <n v="60"/>
    <n v="99"/>
    <n v="79.5"/>
    <x v="21"/>
    <n v="18"/>
    <x v="0"/>
    <x v="0"/>
    <x v="0"/>
    <x v="0"/>
    <x v="1"/>
    <x v="1"/>
    <x v="1"/>
    <x v="1"/>
    <x v="1"/>
    <x v="0"/>
    <x v="0"/>
    <x v="1"/>
    <x v="1"/>
    <x v="0"/>
    <x v="0"/>
    <x v="0"/>
    <s v="na"/>
  </r>
  <r>
    <n v="701"/>
    <x v="222"/>
    <x v="364"/>
    <x v="399"/>
    <x v="15"/>
    <x v="309"/>
    <s v="Mountain View, CA"/>
    <x v="14"/>
    <x v="0"/>
    <x v="8"/>
    <x v="0"/>
    <x v="20"/>
    <x v="6"/>
    <x v="516"/>
    <n v="0"/>
    <n v="0"/>
    <n v="130"/>
    <n v="206"/>
    <n v="168"/>
    <x v="6"/>
    <n v="7"/>
    <x v="0"/>
    <x v="0"/>
    <x v="0"/>
    <x v="0"/>
    <x v="1"/>
    <x v="1"/>
    <x v="0"/>
    <x v="0"/>
    <x v="0"/>
    <x v="0"/>
    <x v="0"/>
    <x v="0"/>
    <x v="1"/>
    <x v="0"/>
    <x v="0"/>
    <x v="0"/>
    <s v="na"/>
  </r>
  <r>
    <n v="702"/>
    <x v="162"/>
    <x v="271"/>
    <x v="292"/>
    <x v="1"/>
    <x v="233"/>
    <s v="Quincy, MA"/>
    <x v="144"/>
    <x v="2"/>
    <x v="50"/>
    <x v="0"/>
    <x v="15"/>
    <x v="10"/>
    <x v="517"/>
    <n v="0"/>
    <n v="0"/>
    <n v="61"/>
    <n v="119"/>
    <n v="90"/>
    <x v="8"/>
    <n v="33"/>
    <x v="1"/>
    <x v="1"/>
    <x v="0"/>
    <x v="0"/>
    <x v="1"/>
    <x v="1"/>
    <x v="0"/>
    <x v="0"/>
    <x v="0"/>
    <x v="0"/>
    <x v="1"/>
    <x v="1"/>
    <x v="1"/>
    <x v="0"/>
    <x v="0"/>
    <x v="0"/>
    <s v="na"/>
  </r>
  <r>
    <n v="703"/>
    <x v="163"/>
    <x v="272"/>
    <x v="293"/>
    <x v="26"/>
    <x v="234"/>
    <s v="Cambridge, MA"/>
    <x v="145"/>
    <x v="7"/>
    <x v="28"/>
    <x v="0"/>
    <x v="21"/>
    <x v="13"/>
    <x v="518"/>
    <n v="0"/>
    <n v="1"/>
    <n v="100"/>
    <n v="140"/>
    <n v="120"/>
    <x v="8"/>
    <n v="-1"/>
    <x v="1"/>
    <x v="0"/>
    <x v="0"/>
    <x v="0"/>
    <x v="0"/>
    <x v="1"/>
    <x v="0"/>
    <x v="0"/>
    <x v="0"/>
    <x v="0"/>
    <x v="0"/>
    <x v="1"/>
    <x v="1"/>
    <x v="0"/>
    <x v="0"/>
    <x v="0"/>
    <s v="P"/>
  </r>
  <r>
    <n v="704"/>
    <x v="43"/>
    <x v="365"/>
    <x v="400"/>
    <x v="11"/>
    <x v="310"/>
    <s v="San Francisco, CA"/>
    <x v="8"/>
    <x v="3"/>
    <x v="6"/>
    <x v="3"/>
    <x v="20"/>
    <x v="6"/>
    <x v="519"/>
    <n v="0"/>
    <n v="0"/>
    <n v="99"/>
    <n v="178"/>
    <n v="138.5"/>
    <x v="6"/>
    <n v="13"/>
    <x v="0"/>
    <x v="0"/>
    <x v="0"/>
    <x v="1"/>
    <x v="1"/>
    <x v="1"/>
    <x v="0"/>
    <x v="0"/>
    <x v="0"/>
    <x v="0"/>
    <x v="0"/>
    <x v="0"/>
    <x v="1"/>
    <x v="0"/>
    <x v="0"/>
    <x v="0"/>
    <s v="na"/>
  </r>
  <r>
    <n v="705"/>
    <x v="223"/>
    <x v="366"/>
    <x v="401"/>
    <x v="10"/>
    <x v="311"/>
    <s v="Plymouth Meeting, PA"/>
    <x v="182"/>
    <x v="1"/>
    <x v="47"/>
    <x v="3"/>
    <x v="12"/>
    <x v="8"/>
    <x v="520"/>
    <n v="0"/>
    <n v="0"/>
    <n v="86"/>
    <n v="137"/>
    <n v="111.5"/>
    <x v="20"/>
    <n v="4"/>
    <x v="1"/>
    <x v="0"/>
    <x v="0"/>
    <x v="1"/>
    <x v="0"/>
    <x v="1"/>
    <x v="0"/>
    <x v="0"/>
    <x v="0"/>
    <x v="0"/>
    <x v="0"/>
    <x v="1"/>
    <x v="1"/>
    <x v="0"/>
    <x v="0"/>
    <x v="0"/>
    <s v="M"/>
  </r>
  <r>
    <n v="706"/>
    <x v="224"/>
    <x v="367"/>
    <x v="402"/>
    <x v="10"/>
    <x v="130"/>
    <s v="Boston, MA"/>
    <x v="90"/>
    <x v="5"/>
    <x v="66"/>
    <x v="0"/>
    <x v="15"/>
    <x v="10"/>
    <x v="521"/>
    <n v="0"/>
    <n v="0"/>
    <n v="37"/>
    <n v="100"/>
    <n v="68.5"/>
    <x v="8"/>
    <n v="170"/>
    <x v="1"/>
    <x v="0"/>
    <x v="0"/>
    <x v="0"/>
    <x v="0"/>
    <x v="1"/>
    <x v="0"/>
    <x v="0"/>
    <x v="0"/>
    <x v="0"/>
    <x v="0"/>
    <x v="1"/>
    <x v="1"/>
    <x v="0"/>
    <x v="0"/>
    <x v="0"/>
    <s v="M"/>
  </r>
  <r>
    <n v="707"/>
    <x v="225"/>
    <x v="368"/>
    <x v="403"/>
    <x v="11"/>
    <x v="301"/>
    <s v="Cambridge, MA"/>
    <x v="179"/>
    <x v="1"/>
    <x v="97"/>
    <x v="3"/>
    <x v="12"/>
    <x v="8"/>
    <x v="522"/>
    <n v="0"/>
    <n v="0"/>
    <n v="58"/>
    <n v="111"/>
    <n v="84.5"/>
    <x v="8"/>
    <n v="191"/>
    <x v="1"/>
    <x v="0"/>
    <x v="1"/>
    <x v="1"/>
    <x v="0"/>
    <x v="1"/>
    <x v="0"/>
    <x v="0"/>
    <x v="0"/>
    <x v="0"/>
    <x v="0"/>
    <x v="1"/>
    <x v="1"/>
    <x v="0"/>
    <x v="0"/>
    <x v="0"/>
    <s v="M"/>
  </r>
  <r>
    <n v="708"/>
    <x v="46"/>
    <x v="369"/>
    <x v="404"/>
    <x v="18"/>
    <x v="180"/>
    <s v="Nashville, TN"/>
    <x v="8"/>
    <x v="2"/>
    <x v="41"/>
    <x v="3"/>
    <x v="8"/>
    <x v="6"/>
    <x v="523"/>
    <n v="0"/>
    <n v="0"/>
    <n v="72"/>
    <n v="133"/>
    <n v="102.5"/>
    <x v="30"/>
    <n v="15"/>
    <x v="0"/>
    <x v="1"/>
    <x v="1"/>
    <x v="1"/>
    <x v="1"/>
    <x v="1"/>
    <x v="0"/>
    <x v="0"/>
    <x v="0"/>
    <x v="0"/>
    <x v="1"/>
    <x v="1"/>
    <x v="1"/>
    <x v="0"/>
    <x v="0"/>
    <x v="0"/>
    <s v="na"/>
  </r>
  <r>
    <n v="709"/>
    <x v="164"/>
    <x v="273"/>
    <x v="294"/>
    <x v="25"/>
    <x v="123"/>
    <s v="Pittsburgh, PA"/>
    <x v="86"/>
    <x v="0"/>
    <x v="1"/>
    <x v="7"/>
    <x v="40"/>
    <x v="17"/>
    <x v="524"/>
    <n v="0"/>
    <n v="0"/>
    <n v="56"/>
    <n v="91"/>
    <n v="73.5"/>
    <x v="20"/>
    <n v="37"/>
    <x v="1"/>
    <x v="0"/>
    <x v="0"/>
    <x v="0"/>
    <x v="0"/>
    <x v="1"/>
    <x v="0"/>
    <x v="0"/>
    <x v="0"/>
    <x v="0"/>
    <x v="0"/>
    <x v="1"/>
    <x v="1"/>
    <x v="0"/>
    <x v="0"/>
    <x v="0"/>
    <s v="P"/>
  </r>
  <r>
    <n v="711"/>
    <x v="226"/>
    <x v="370"/>
    <x v="405"/>
    <x v="10"/>
    <x v="312"/>
    <s v="Beavercreek, OH"/>
    <x v="58"/>
    <x v="0"/>
    <x v="71"/>
    <x v="6"/>
    <x v="31"/>
    <x v="16"/>
    <x v="525"/>
    <n v="0"/>
    <n v="0"/>
    <n v="61"/>
    <n v="126"/>
    <n v="93.5"/>
    <x v="17"/>
    <n v="54"/>
    <x v="0"/>
    <x v="0"/>
    <x v="0"/>
    <x v="1"/>
    <x v="0"/>
    <x v="1"/>
    <x v="0"/>
    <x v="0"/>
    <x v="0"/>
    <x v="0"/>
    <x v="0"/>
    <x v="1"/>
    <x v="1"/>
    <x v="0"/>
    <x v="0"/>
    <x v="0"/>
    <s v="M"/>
  </r>
  <r>
    <n v="712"/>
    <x v="227"/>
    <x v="371"/>
    <x v="406"/>
    <x v="8"/>
    <x v="61"/>
    <s v="Allentown, PA"/>
    <x v="49"/>
    <x v="6"/>
    <x v="28"/>
    <x v="0"/>
    <x v="27"/>
    <x v="2"/>
    <x v="526"/>
    <n v="0"/>
    <n v="0"/>
    <n v="95"/>
    <n v="160"/>
    <n v="127.5"/>
    <x v="20"/>
    <n v="-1"/>
    <x v="1"/>
    <x v="0"/>
    <x v="0"/>
    <x v="0"/>
    <x v="0"/>
    <x v="1"/>
    <x v="0"/>
    <x v="0"/>
    <x v="0"/>
    <x v="0"/>
    <x v="0"/>
    <x v="1"/>
    <x v="1"/>
    <x v="0"/>
    <x v="0"/>
    <x v="0"/>
    <s v="na"/>
  </r>
  <r>
    <n v="714"/>
    <x v="228"/>
    <x v="0"/>
    <x v="407"/>
    <x v="13"/>
    <x v="121"/>
    <s v="Salt Lake City, UT"/>
    <x v="85"/>
    <x v="1"/>
    <x v="28"/>
    <x v="6"/>
    <x v="39"/>
    <x v="20"/>
    <x v="527"/>
    <n v="0"/>
    <n v="0"/>
    <n v="53"/>
    <n v="91"/>
    <n v="72"/>
    <x v="29"/>
    <n v="-1"/>
    <x v="1"/>
    <x v="0"/>
    <x v="0"/>
    <x v="1"/>
    <x v="1"/>
    <x v="1"/>
    <x v="0"/>
    <x v="0"/>
    <x v="0"/>
    <x v="0"/>
    <x v="0"/>
    <x v="0"/>
    <x v="1"/>
    <x v="0"/>
    <x v="0"/>
    <x v="0"/>
    <s v="na"/>
  </r>
  <r>
    <n v="715"/>
    <x v="165"/>
    <x v="274"/>
    <x v="295"/>
    <x v="10"/>
    <x v="130"/>
    <s v="Boston, MA"/>
    <x v="90"/>
    <x v="5"/>
    <x v="66"/>
    <x v="0"/>
    <x v="15"/>
    <x v="10"/>
    <x v="528"/>
    <n v="0"/>
    <n v="0"/>
    <n v="101"/>
    <n v="158"/>
    <n v="129.5"/>
    <x v="8"/>
    <n v="170"/>
    <x v="0"/>
    <x v="1"/>
    <x v="1"/>
    <x v="0"/>
    <x v="1"/>
    <x v="1"/>
    <x v="0"/>
    <x v="0"/>
    <x v="0"/>
    <x v="0"/>
    <x v="1"/>
    <x v="0"/>
    <x v="0"/>
    <x v="0"/>
    <x v="0"/>
    <x v="0"/>
    <s v="na"/>
  </r>
  <r>
    <n v="718"/>
    <x v="229"/>
    <x v="372"/>
    <x v="408"/>
    <x v="17"/>
    <x v="313"/>
    <s v="Logan, UT"/>
    <x v="183"/>
    <x v="2"/>
    <x v="55"/>
    <x v="0"/>
    <x v="22"/>
    <x v="14"/>
    <x v="529"/>
    <n v="0"/>
    <n v="0"/>
    <n v="33"/>
    <n v="61"/>
    <n v="47"/>
    <x v="29"/>
    <n v="44"/>
    <x v="0"/>
    <x v="0"/>
    <x v="0"/>
    <x v="0"/>
    <x v="1"/>
    <x v="1"/>
    <x v="0"/>
    <x v="0"/>
    <x v="0"/>
    <x v="0"/>
    <x v="0"/>
    <x v="0"/>
    <x v="1"/>
    <x v="0"/>
    <x v="0"/>
    <x v="0"/>
    <s v="na"/>
  </r>
  <r>
    <n v="719"/>
    <x v="230"/>
    <x v="179"/>
    <x v="409"/>
    <x v="0"/>
    <x v="314"/>
    <s v="Birmingham, AL"/>
    <x v="184"/>
    <x v="0"/>
    <x v="8"/>
    <x v="5"/>
    <x v="58"/>
    <x v="24"/>
    <x v="530"/>
    <n v="0"/>
    <n v="0"/>
    <n v="44"/>
    <n v="86"/>
    <n v="65"/>
    <x v="18"/>
    <n v="7"/>
    <x v="0"/>
    <x v="1"/>
    <x v="1"/>
    <x v="0"/>
    <x v="1"/>
    <x v="1"/>
    <x v="0"/>
    <x v="0"/>
    <x v="0"/>
    <x v="0"/>
    <x v="0"/>
    <x v="1"/>
    <x v="1"/>
    <x v="0"/>
    <x v="0"/>
    <x v="0"/>
    <s v="na"/>
  </r>
  <r>
    <n v="721"/>
    <x v="167"/>
    <x v="276"/>
    <x v="297"/>
    <x v="0"/>
    <x v="235"/>
    <s v="Green Bay, WI"/>
    <x v="146"/>
    <x v="2"/>
    <x v="26"/>
    <x v="3"/>
    <x v="6"/>
    <x v="5"/>
    <x v="531"/>
    <n v="0"/>
    <n v="0"/>
    <n v="43"/>
    <n v="77"/>
    <n v="60"/>
    <x v="24"/>
    <n v="151"/>
    <x v="1"/>
    <x v="0"/>
    <x v="1"/>
    <x v="0"/>
    <x v="0"/>
    <x v="1"/>
    <x v="0"/>
    <x v="0"/>
    <x v="0"/>
    <x v="0"/>
    <x v="0"/>
    <x v="1"/>
    <x v="1"/>
    <x v="0"/>
    <x v="0"/>
    <x v="0"/>
    <s v="na"/>
  </r>
  <r>
    <n v="722"/>
    <x v="166"/>
    <x v="275"/>
    <x v="296"/>
    <x v="14"/>
    <x v="25"/>
    <s v="New York, NY"/>
    <x v="4"/>
    <x v="1"/>
    <x v="19"/>
    <x v="3"/>
    <x v="12"/>
    <x v="8"/>
    <x v="532"/>
    <n v="0"/>
    <n v="0"/>
    <n v="125"/>
    <n v="210"/>
    <n v="167.5"/>
    <x v="4"/>
    <n v="172"/>
    <x v="1"/>
    <x v="0"/>
    <x v="1"/>
    <x v="0"/>
    <x v="0"/>
    <x v="1"/>
    <x v="0"/>
    <x v="0"/>
    <x v="0"/>
    <x v="0"/>
    <x v="0"/>
    <x v="1"/>
    <x v="1"/>
    <x v="0"/>
    <x v="0"/>
    <x v="0"/>
    <s v="M"/>
  </r>
  <r>
    <n v="723"/>
    <x v="168"/>
    <x v="179"/>
    <x v="299"/>
    <x v="0"/>
    <x v="168"/>
    <s v="New York, NY"/>
    <x v="4"/>
    <x v="2"/>
    <x v="36"/>
    <x v="0"/>
    <x v="38"/>
    <x v="19"/>
    <x v="533"/>
    <n v="0"/>
    <n v="0"/>
    <n v="44"/>
    <n v="86"/>
    <n v="65"/>
    <x v="4"/>
    <n v="19"/>
    <x v="1"/>
    <x v="0"/>
    <x v="0"/>
    <x v="0"/>
    <x v="1"/>
    <x v="0"/>
    <x v="0"/>
    <x v="0"/>
    <x v="0"/>
    <x v="0"/>
    <x v="0"/>
    <x v="1"/>
    <x v="1"/>
    <x v="0"/>
    <x v="0"/>
    <x v="0"/>
    <s v="na"/>
  </r>
  <r>
    <n v="725"/>
    <x v="43"/>
    <x v="373"/>
    <x v="410"/>
    <x v="14"/>
    <x v="24"/>
    <s v="Herndon, VA"/>
    <x v="18"/>
    <x v="0"/>
    <x v="13"/>
    <x v="0"/>
    <x v="14"/>
    <x v="6"/>
    <x v="534"/>
    <n v="0"/>
    <n v="0"/>
    <n v="69"/>
    <n v="119"/>
    <n v="94"/>
    <x v="7"/>
    <n v="9"/>
    <x v="0"/>
    <x v="0"/>
    <x v="0"/>
    <x v="1"/>
    <x v="1"/>
    <x v="1"/>
    <x v="0"/>
    <x v="0"/>
    <x v="0"/>
    <x v="0"/>
    <x v="0"/>
    <x v="1"/>
    <x v="1"/>
    <x v="0"/>
    <x v="0"/>
    <x v="0"/>
    <s v="na"/>
  </r>
  <r>
    <n v="726"/>
    <x v="43"/>
    <x v="89"/>
    <x v="301"/>
    <x v="21"/>
    <x v="237"/>
    <s v="New York, NY"/>
    <x v="4"/>
    <x v="4"/>
    <x v="2"/>
    <x v="0"/>
    <x v="11"/>
    <x v="7"/>
    <x v="535"/>
    <n v="0"/>
    <n v="0"/>
    <n v="65"/>
    <n v="110"/>
    <n v="87.5"/>
    <x v="4"/>
    <n v="11"/>
    <x v="0"/>
    <x v="0"/>
    <x v="0"/>
    <x v="0"/>
    <x v="1"/>
    <x v="1"/>
    <x v="0"/>
    <x v="0"/>
    <x v="0"/>
    <x v="0"/>
    <x v="0"/>
    <x v="1"/>
    <x v="1"/>
    <x v="0"/>
    <x v="0"/>
    <x v="1"/>
    <s v="na"/>
  </r>
  <r>
    <n v="727"/>
    <x v="46"/>
    <x v="374"/>
    <x v="411"/>
    <x v="14"/>
    <x v="24"/>
    <s v="Reston, VA"/>
    <x v="18"/>
    <x v="0"/>
    <x v="13"/>
    <x v="0"/>
    <x v="14"/>
    <x v="6"/>
    <x v="536"/>
    <n v="0"/>
    <n v="0"/>
    <n v="67"/>
    <n v="127"/>
    <n v="97"/>
    <x v="7"/>
    <n v="9"/>
    <x v="0"/>
    <x v="1"/>
    <x v="1"/>
    <x v="1"/>
    <x v="1"/>
    <x v="1"/>
    <x v="0"/>
    <x v="0"/>
    <x v="0"/>
    <x v="0"/>
    <x v="1"/>
    <x v="1"/>
    <x v="1"/>
    <x v="1"/>
    <x v="0"/>
    <x v="0"/>
    <s v="na"/>
  </r>
  <r>
    <n v="728"/>
    <x v="46"/>
    <x v="278"/>
    <x v="300"/>
    <x v="12"/>
    <x v="236"/>
    <s v="Durham, NC"/>
    <x v="147"/>
    <x v="5"/>
    <x v="49"/>
    <x v="0"/>
    <x v="20"/>
    <x v="6"/>
    <x v="537"/>
    <n v="0"/>
    <n v="0"/>
    <n v="78"/>
    <n v="147"/>
    <n v="112.5"/>
    <x v="25"/>
    <n v="31"/>
    <x v="0"/>
    <x v="1"/>
    <x v="1"/>
    <x v="1"/>
    <x v="0"/>
    <x v="1"/>
    <x v="0"/>
    <x v="0"/>
    <x v="0"/>
    <x v="0"/>
    <x v="1"/>
    <x v="1"/>
    <x v="1"/>
    <x v="1"/>
    <x v="0"/>
    <x v="0"/>
    <s v="na"/>
  </r>
  <r>
    <n v="730"/>
    <x v="231"/>
    <x v="375"/>
    <x v="412"/>
    <x v="10"/>
    <x v="130"/>
    <s v="Boston, MA"/>
    <x v="90"/>
    <x v="5"/>
    <x v="66"/>
    <x v="0"/>
    <x v="15"/>
    <x v="10"/>
    <x v="538"/>
    <n v="0"/>
    <n v="0"/>
    <n v="66"/>
    <n v="117"/>
    <n v="91.5"/>
    <x v="8"/>
    <n v="170"/>
    <x v="1"/>
    <x v="1"/>
    <x v="1"/>
    <x v="0"/>
    <x v="1"/>
    <x v="1"/>
    <x v="0"/>
    <x v="0"/>
    <x v="0"/>
    <x v="0"/>
    <x v="1"/>
    <x v="1"/>
    <x v="1"/>
    <x v="0"/>
    <x v="0"/>
    <x v="0"/>
    <s v="na"/>
  </r>
  <r>
    <n v="731"/>
    <x v="169"/>
    <x v="279"/>
    <x v="302"/>
    <x v="5"/>
    <x v="47"/>
    <s v="Indianapolis, IN"/>
    <x v="38"/>
    <x v="1"/>
    <x v="35"/>
    <x v="0"/>
    <x v="15"/>
    <x v="10"/>
    <x v="539"/>
    <n v="0"/>
    <n v="0"/>
    <n v="37"/>
    <n v="66"/>
    <n v="51.5"/>
    <x v="22"/>
    <n v="109"/>
    <x v="0"/>
    <x v="0"/>
    <x v="0"/>
    <x v="0"/>
    <x v="1"/>
    <x v="1"/>
    <x v="0"/>
    <x v="0"/>
    <x v="0"/>
    <x v="0"/>
    <x v="0"/>
    <x v="1"/>
    <x v="0"/>
    <x v="0"/>
    <x v="0"/>
    <x v="0"/>
    <s v="M"/>
  </r>
  <r>
    <n v="732"/>
    <x v="232"/>
    <x v="4"/>
    <x v="413"/>
    <x v="0"/>
    <x v="29"/>
    <s v="Cambridge, MA"/>
    <x v="22"/>
    <x v="1"/>
    <x v="23"/>
    <x v="3"/>
    <x v="12"/>
    <x v="8"/>
    <x v="540"/>
    <n v="0"/>
    <n v="0"/>
    <n v="86"/>
    <n v="143"/>
    <n v="114.5"/>
    <x v="8"/>
    <n v="25"/>
    <x v="1"/>
    <x v="0"/>
    <x v="0"/>
    <x v="1"/>
    <x v="0"/>
    <x v="1"/>
    <x v="0"/>
    <x v="0"/>
    <x v="0"/>
    <x v="0"/>
    <x v="0"/>
    <x v="1"/>
    <x v="1"/>
    <x v="0"/>
    <x v="0"/>
    <x v="0"/>
    <s v="na"/>
  </r>
  <r>
    <n v="733"/>
    <x v="0"/>
    <x v="52"/>
    <x v="57"/>
    <x v="12"/>
    <x v="54"/>
    <s v="New York, NY"/>
    <x v="4"/>
    <x v="4"/>
    <x v="10"/>
    <x v="0"/>
    <x v="7"/>
    <x v="2"/>
    <x v="541"/>
    <n v="0"/>
    <n v="0"/>
    <n v="84"/>
    <n v="146"/>
    <n v="115"/>
    <x v="4"/>
    <n v="10"/>
    <x v="0"/>
    <x v="1"/>
    <x v="1"/>
    <x v="1"/>
    <x v="1"/>
    <x v="1"/>
    <x v="0"/>
    <x v="0"/>
    <x v="0"/>
    <x v="0"/>
    <x v="1"/>
    <x v="0"/>
    <x v="1"/>
    <x v="0"/>
    <x v="0"/>
    <x v="0"/>
    <s v="na"/>
  </r>
  <r>
    <n v="734"/>
    <x v="233"/>
    <x v="376"/>
    <x v="414"/>
    <x v="8"/>
    <x v="61"/>
    <s v="Phila, PA"/>
    <x v="49"/>
    <x v="6"/>
    <x v="28"/>
    <x v="0"/>
    <x v="27"/>
    <x v="2"/>
    <x v="542"/>
    <n v="0"/>
    <n v="0"/>
    <n v="50"/>
    <n v="98"/>
    <n v="74"/>
    <x v="20"/>
    <n v="-1"/>
    <x v="0"/>
    <x v="0"/>
    <x v="1"/>
    <x v="1"/>
    <x v="1"/>
    <x v="1"/>
    <x v="0"/>
    <x v="0"/>
    <x v="0"/>
    <x v="0"/>
    <x v="0"/>
    <x v="1"/>
    <x v="1"/>
    <x v="0"/>
    <x v="0"/>
    <x v="0"/>
    <s v="M"/>
  </r>
  <r>
    <n v="735"/>
    <x v="170"/>
    <x v="280"/>
    <x v="303"/>
    <x v="15"/>
    <x v="238"/>
    <s v="Clovis, CA"/>
    <x v="148"/>
    <x v="3"/>
    <x v="89"/>
    <x v="0"/>
    <x v="36"/>
    <x v="2"/>
    <x v="543"/>
    <n v="0"/>
    <n v="0"/>
    <n v="38"/>
    <n v="64"/>
    <n v="51"/>
    <x v="6"/>
    <n v="49"/>
    <x v="1"/>
    <x v="0"/>
    <x v="0"/>
    <x v="0"/>
    <x v="0"/>
    <x v="1"/>
    <x v="0"/>
    <x v="0"/>
    <x v="0"/>
    <x v="0"/>
    <x v="0"/>
    <x v="1"/>
    <x v="1"/>
    <x v="0"/>
    <x v="0"/>
    <x v="0"/>
    <s v="na"/>
  </r>
  <r>
    <n v="736"/>
    <x v="172"/>
    <x v="282"/>
    <x v="305"/>
    <x v="1"/>
    <x v="240"/>
    <s v="Chandler, AZ"/>
    <x v="150"/>
    <x v="0"/>
    <x v="68"/>
    <x v="3"/>
    <x v="1"/>
    <x v="1"/>
    <x v="544"/>
    <n v="0"/>
    <n v="0"/>
    <n v="90"/>
    <n v="110"/>
    <n v="100"/>
    <x v="26"/>
    <n v="40"/>
    <x v="1"/>
    <x v="0"/>
    <x v="0"/>
    <x v="1"/>
    <x v="1"/>
    <x v="1"/>
    <x v="0"/>
    <x v="0"/>
    <x v="0"/>
    <x v="0"/>
    <x v="1"/>
    <x v="1"/>
    <x v="1"/>
    <x v="0"/>
    <x v="0"/>
    <x v="0"/>
    <s v="na"/>
  </r>
  <r>
    <n v="737"/>
    <x v="234"/>
    <x v="224"/>
    <x v="415"/>
    <x v="0"/>
    <x v="29"/>
    <s v="Cambridge, MA"/>
    <x v="22"/>
    <x v="1"/>
    <x v="23"/>
    <x v="3"/>
    <x v="12"/>
    <x v="8"/>
    <x v="545"/>
    <n v="0"/>
    <n v="0"/>
    <n v="92"/>
    <n v="150"/>
    <n v="121"/>
    <x v="8"/>
    <n v="25"/>
    <x v="1"/>
    <x v="0"/>
    <x v="0"/>
    <x v="1"/>
    <x v="0"/>
    <x v="1"/>
    <x v="0"/>
    <x v="0"/>
    <x v="0"/>
    <x v="0"/>
    <x v="0"/>
    <x v="1"/>
    <x v="1"/>
    <x v="0"/>
    <x v="0"/>
    <x v="0"/>
    <s v="na"/>
  </r>
  <r>
    <n v="738"/>
    <x v="235"/>
    <x v="377"/>
    <x v="416"/>
    <x v="22"/>
    <x v="97"/>
    <s v="San Francisco, CA"/>
    <x v="8"/>
    <x v="4"/>
    <x v="41"/>
    <x v="0"/>
    <x v="20"/>
    <x v="6"/>
    <x v="546"/>
    <n v="0"/>
    <n v="0"/>
    <n v="90"/>
    <n v="153"/>
    <n v="121.5"/>
    <x v="6"/>
    <n v="15"/>
    <x v="1"/>
    <x v="0"/>
    <x v="0"/>
    <x v="1"/>
    <x v="1"/>
    <x v="1"/>
    <x v="0"/>
    <x v="0"/>
    <x v="0"/>
    <x v="0"/>
    <x v="0"/>
    <x v="0"/>
    <x v="0"/>
    <x v="0"/>
    <x v="0"/>
    <x v="0"/>
    <s v="na"/>
  </r>
  <r>
    <n v="740"/>
    <x v="171"/>
    <x v="281"/>
    <x v="304"/>
    <x v="17"/>
    <x v="239"/>
    <s v="Boston, MA"/>
    <x v="149"/>
    <x v="1"/>
    <x v="90"/>
    <x v="0"/>
    <x v="6"/>
    <x v="5"/>
    <x v="547"/>
    <n v="0"/>
    <n v="0"/>
    <n v="43"/>
    <n v="82"/>
    <n v="62.5"/>
    <x v="8"/>
    <n v="165"/>
    <x v="0"/>
    <x v="0"/>
    <x v="0"/>
    <x v="0"/>
    <x v="1"/>
    <x v="0"/>
    <x v="0"/>
    <x v="0"/>
    <x v="0"/>
    <x v="0"/>
    <x v="0"/>
    <x v="1"/>
    <x v="1"/>
    <x v="0"/>
    <x v="0"/>
    <x v="0"/>
    <s v="M"/>
  </r>
  <r>
    <n v="741"/>
    <x v="236"/>
    <x v="378"/>
    <x v="417"/>
    <x v="26"/>
    <x v="315"/>
    <s v="Cambridge, MA"/>
    <x v="185"/>
    <x v="7"/>
    <x v="28"/>
    <x v="1"/>
    <x v="21"/>
    <x v="13"/>
    <x v="548"/>
    <n v="0"/>
    <n v="1"/>
    <n v="100"/>
    <n v="135"/>
    <n v="117.5"/>
    <x v="8"/>
    <n v="-1"/>
    <x v="1"/>
    <x v="0"/>
    <x v="0"/>
    <x v="0"/>
    <x v="0"/>
    <x v="1"/>
    <x v="0"/>
    <x v="0"/>
    <x v="0"/>
    <x v="0"/>
    <x v="0"/>
    <x v="1"/>
    <x v="1"/>
    <x v="0"/>
    <x v="0"/>
    <x v="0"/>
    <s v="P"/>
  </r>
  <r>
    <n v="742"/>
    <x v="173"/>
    <x v="283"/>
    <x v="307"/>
    <x v="11"/>
    <x v="242"/>
    <s v="Orlando, FL"/>
    <x v="151"/>
    <x v="4"/>
    <x v="13"/>
    <x v="0"/>
    <x v="20"/>
    <x v="6"/>
    <x v="549"/>
    <n v="0"/>
    <n v="0"/>
    <n v="93"/>
    <n v="151"/>
    <n v="122"/>
    <x v="2"/>
    <n v="9"/>
    <x v="0"/>
    <x v="0"/>
    <x v="1"/>
    <x v="1"/>
    <x v="0"/>
    <x v="1"/>
    <x v="0"/>
    <x v="0"/>
    <x v="0"/>
    <x v="0"/>
    <x v="0"/>
    <x v="1"/>
    <x v="1"/>
    <x v="0"/>
    <x v="0"/>
    <x v="0"/>
    <s v="M"/>
  </r>
  <r>
    <n v="743"/>
    <x v="17"/>
    <x v="55"/>
    <x v="306"/>
    <x v="18"/>
    <x v="241"/>
    <s v="Chantilly, VA"/>
    <x v="67"/>
    <x v="3"/>
    <x v="78"/>
    <x v="0"/>
    <x v="19"/>
    <x v="6"/>
    <x v="550"/>
    <n v="0"/>
    <n v="0"/>
    <n v="61"/>
    <n v="109"/>
    <n v="85"/>
    <x v="7"/>
    <n v="17"/>
    <x v="0"/>
    <x v="1"/>
    <x v="1"/>
    <x v="1"/>
    <x v="0"/>
    <x v="1"/>
    <x v="0"/>
    <x v="0"/>
    <x v="0"/>
    <x v="0"/>
    <x v="1"/>
    <x v="1"/>
    <x v="1"/>
    <x v="0"/>
    <x v="0"/>
    <x v="0"/>
    <s v="na"/>
  </r>
  <r>
    <n v="744"/>
    <x v="17"/>
    <x v="379"/>
    <x v="418"/>
    <x v="1"/>
    <x v="316"/>
    <s v="Scottsdale, AZ"/>
    <x v="186"/>
    <x v="0"/>
    <x v="36"/>
    <x v="0"/>
    <x v="19"/>
    <x v="6"/>
    <x v="551"/>
    <n v="0"/>
    <n v="0"/>
    <n v="42"/>
    <n v="79"/>
    <n v="60.5"/>
    <x v="26"/>
    <n v="19"/>
    <x v="0"/>
    <x v="1"/>
    <x v="1"/>
    <x v="1"/>
    <x v="1"/>
    <x v="1"/>
    <x v="0"/>
    <x v="0"/>
    <x v="0"/>
    <x v="0"/>
    <x v="0"/>
    <x v="1"/>
    <x v="1"/>
    <x v="0"/>
    <x v="1"/>
    <x v="0"/>
    <s v="na"/>
  </r>
  <r>
    <n v="745"/>
    <x v="20"/>
    <x v="277"/>
    <x v="298"/>
    <x v="11"/>
    <x v="149"/>
    <s v="Burbank, CA"/>
    <x v="103"/>
    <x v="3"/>
    <x v="9"/>
    <x v="0"/>
    <x v="30"/>
    <x v="5"/>
    <x v="552"/>
    <n v="0"/>
    <n v="0"/>
    <n v="139"/>
    <n v="221"/>
    <n v="180"/>
    <x v="6"/>
    <n v="12"/>
    <x v="0"/>
    <x v="0"/>
    <x v="0"/>
    <x v="0"/>
    <x v="1"/>
    <x v="1"/>
    <x v="0"/>
    <x v="0"/>
    <x v="0"/>
    <x v="0"/>
    <x v="0"/>
    <x v="1"/>
    <x v="1"/>
    <x v="0"/>
    <x v="0"/>
    <x v="0"/>
    <s v="M"/>
  </r>
  <r>
    <n v="746"/>
    <x v="175"/>
    <x v="284"/>
    <x v="309"/>
    <x v="15"/>
    <x v="244"/>
    <s v="Columbia, MO"/>
    <x v="153"/>
    <x v="2"/>
    <x v="36"/>
    <x v="0"/>
    <x v="42"/>
    <x v="5"/>
    <x v="553"/>
    <n v="0"/>
    <n v="0"/>
    <n v="40"/>
    <n v="101"/>
    <n v="70.5"/>
    <x v="19"/>
    <n v="19"/>
    <x v="1"/>
    <x v="1"/>
    <x v="0"/>
    <x v="0"/>
    <x v="1"/>
    <x v="1"/>
    <x v="0"/>
    <x v="0"/>
    <x v="0"/>
    <x v="0"/>
    <x v="1"/>
    <x v="0"/>
    <x v="1"/>
    <x v="0"/>
    <x v="1"/>
    <x v="0"/>
    <s v="na"/>
  </r>
  <r>
    <n v="747"/>
    <x v="132"/>
    <x v="380"/>
    <x v="419"/>
    <x v="5"/>
    <x v="69"/>
    <s v="Chantilly, VA"/>
    <x v="9"/>
    <x v="2"/>
    <x v="47"/>
    <x v="0"/>
    <x v="0"/>
    <x v="0"/>
    <x v="554"/>
    <n v="0"/>
    <n v="0"/>
    <n v="84"/>
    <n v="153"/>
    <n v="118.5"/>
    <x v="7"/>
    <n v="4"/>
    <x v="0"/>
    <x v="1"/>
    <x v="0"/>
    <x v="1"/>
    <x v="1"/>
    <x v="1"/>
    <x v="0"/>
    <x v="0"/>
    <x v="0"/>
    <x v="0"/>
    <x v="1"/>
    <x v="1"/>
    <x v="1"/>
    <x v="0"/>
    <x v="0"/>
    <x v="0"/>
    <s v="na"/>
  </r>
  <r>
    <n v="748"/>
    <x v="174"/>
    <x v="61"/>
    <x v="308"/>
    <x v="11"/>
    <x v="243"/>
    <s v="Chicago, IL"/>
    <x v="152"/>
    <x v="0"/>
    <x v="15"/>
    <x v="0"/>
    <x v="14"/>
    <x v="6"/>
    <x v="555"/>
    <n v="0"/>
    <n v="0"/>
    <n v="52"/>
    <n v="81"/>
    <n v="66.5"/>
    <x v="11"/>
    <n v="26"/>
    <x v="0"/>
    <x v="0"/>
    <x v="0"/>
    <x v="1"/>
    <x v="1"/>
    <x v="0"/>
    <x v="0"/>
    <x v="0"/>
    <x v="0"/>
    <x v="0"/>
    <x v="0"/>
    <x v="0"/>
    <x v="0"/>
    <x v="0"/>
    <x v="0"/>
    <x v="0"/>
    <s v="M"/>
  </r>
  <r>
    <n v="749"/>
    <x v="176"/>
    <x v="286"/>
    <x v="311"/>
    <x v="1"/>
    <x v="118"/>
    <s v="Boston, MA"/>
    <x v="84"/>
    <x v="2"/>
    <x v="62"/>
    <x v="0"/>
    <x v="7"/>
    <x v="2"/>
    <x v="556"/>
    <n v="0"/>
    <n v="0"/>
    <n v="81"/>
    <n v="134"/>
    <n v="107.5"/>
    <x v="8"/>
    <n v="78"/>
    <x v="1"/>
    <x v="1"/>
    <x v="0"/>
    <x v="0"/>
    <x v="1"/>
    <x v="1"/>
    <x v="0"/>
    <x v="0"/>
    <x v="0"/>
    <x v="0"/>
    <x v="1"/>
    <x v="0"/>
    <x v="1"/>
    <x v="0"/>
    <x v="1"/>
    <x v="0"/>
    <s v="na"/>
  </r>
  <r>
    <n v="750"/>
    <x v="46"/>
    <x v="285"/>
    <x v="310"/>
    <x v="15"/>
    <x v="245"/>
    <s v="Austin, TX"/>
    <x v="120"/>
    <x v="3"/>
    <x v="2"/>
    <x v="0"/>
    <x v="2"/>
    <x v="2"/>
    <x v="557"/>
    <n v="0"/>
    <n v="0"/>
    <n v="97"/>
    <n v="180"/>
    <n v="138.5"/>
    <x v="5"/>
    <n v="11"/>
    <x v="0"/>
    <x v="1"/>
    <x v="0"/>
    <x v="1"/>
    <x v="1"/>
    <x v="1"/>
    <x v="0"/>
    <x v="0"/>
    <x v="0"/>
    <x v="1"/>
    <x v="0"/>
    <x v="1"/>
    <x v="1"/>
    <x v="0"/>
    <x v="0"/>
    <x v="0"/>
    <s v="na"/>
  </r>
  <r>
    <n v="751"/>
    <x v="178"/>
    <x v="175"/>
    <x v="313"/>
    <x v="20"/>
    <x v="164"/>
    <s v="Rockville, MD"/>
    <x v="74"/>
    <x v="4"/>
    <x v="72"/>
    <x v="0"/>
    <x v="12"/>
    <x v="8"/>
    <x v="558"/>
    <n v="0"/>
    <n v="0"/>
    <n v="49"/>
    <n v="113"/>
    <n v="81"/>
    <x v="1"/>
    <n v="60"/>
    <x v="1"/>
    <x v="0"/>
    <x v="0"/>
    <x v="1"/>
    <x v="0"/>
    <x v="1"/>
    <x v="0"/>
    <x v="0"/>
    <x v="0"/>
    <x v="0"/>
    <x v="0"/>
    <x v="1"/>
    <x v="1"/>
    <x v="0"/>
    <x v="0"/>
    <x v="0"/>
    <s v="na"/>
  </r>
  <r>
    <n v="752"/>
    <x v="237"/>
    <x v="381"/>
    <x v="420"/>
    <x v="0"/>
    <x v="317"/>
    <s v="Bloomington, IL"/>
    <x v="187"/>
    <x v="2"/>
    <x v="34"/>
    <x v="0"/>
    <x v="15"/>
    <x v="10"/>
    <x v="559"/>
    <n v="0"/>
    <n v="0"/>
    <n v="44"/>
    <n v="73"/>
    <n v="58.5"/>
    <x v="11"/>
    <n v="96"/>
    <x v="0"/>
    <x v="1"/>
    <x v="0"/>
    <x v="0"/>
    <x v="1"/>
    <x v="1"/>
    <x v="0"/>
    <x v="0"/>
    <x v="0"/>
    <x v="0"/>
    <x v="1"/>
    <x v="1"/>
    <x v="1"/>
    <x v="0"/>
    <x v="0"/>
    <x v="0"/>
    <s v="M"/>
  </r>
  <r>
    <n v="753"/>
    <x v="104"/>
    <x v="176"/>
    <x v="192"/>
    <x v="1"/>
    <x v="165"/>
    <s v="Chicago, IL"/>
    <x v="25"/>
    <x v="2"/>
    <x v="7"/>
    <x v="3"/>
    <x v="46"/>
    <x v="11"/>
    <x v="560"/>
    <n v="0"/>
    <n v="0"/>
    <n v="75"/>
    <n v="140"/>
    <n v="107.5"/>
    <x v="11"/>
    <n v="16"/>
    <x v="1"/>
    <x v="0"/>
    <x v="0"/>
    <x v="1"/>
    <x v="1"/>
    <x v="1"/>
    <x v="0"/>
    <x v="0"/>
    <x v="0"/>
    <x v="0"/>
    <x v="0"/>
    <x v="1"/>
    <x v="1"/>
    <x v="0"/>
    <x v="0"/>
    <x v="0"/>
    <s v="na"/>
  </r>
  <r>
    <n v="754"/>
    <x v="177"/>
    <x v="287"/>
    <x v="312"/>
    <x v="0"/>
    <x v="246"/>
    <s v="Cambridge, MA"/>
    <x v="13"/>
    <x v="0"/>
    <x v="6"/>
    <x v="3"/>
    <x v="12"/>
    <x v="8"/>
    <x v="561"/>
    <n v="0"/>
    <n v="0"/>
    <n v="84"/>
    <n v="157"/>
    <n v="120.5"/>
    <x v="8"/>
    <n v="13"/>
    <x v="1"/>
    <x v="0"/>
    <x v="0"/>
    <x v="1"/>
    <x v="0"/>
    <x v="0"/>
    <x v="0"/>
    <x v="0"/>
    <x v="0"/>
    <x v="0"/>
    <x v="0"/>
    <x v="1"/>
    <x v="1"/>
    <x v="0"/>
    <x v="0"/>
    <x v="0"/>
    <s v="M"/>
  </r>
  <r>
    <n v="755"/>
    <x v="238"/>
    <x v="382"/>
    <x v="421"/>
    <x v="11"/>
    <x v="156"/>
    <s v="San Francisco, CA"/>
    <x v="8"/>
    <x v="4"/>
    <x v="52"/>
    <x v="0"/>
    <x v="8"/>
    <x v="6"/>
    <x v="562"/>
    <n v="0"/>
    <n v="0"/>
    <n v="40"/>
    <n v="87"/>
    <n v="63.5"/>
    <x v="6"/>
    <n v="14"/>
    <x v="0"/>
    <x v="1"/>
    <x v="0"/>
    <x v="1"/>
    <x v="1"/>
    <x v="1"/>
    <x v="0"/>
    <x v="0"/>
    <x v="1"/>
    <x v="1"/>
    <x v="0"/>
    <x v="1"/>
    <x v="1"/>
    <x v="0"/>
    <x v="0"/>
    <x v="0"/>
    <s v="na"/>
  </r>
  <r>
    <n v="756"/>
    <x v="179"/>
    <x v="244"/>
    <x v="314"/>
    <x v="17"/>
    <x v="216"/>
    <s v="Owensboro, KY"/>
    <x v="135"/>
    <x v="5"/>
    <x v="87"/>
    <x v="0"/>
    <x v="22"/>
    <x v="14"/>
    <x v="563"/>
    <n v="0"/>
    <n v="0"/>
    <n v="68"/>
    <n v="139"/>
    <n v="103.5"/>
    <x v="12"/>
    <n v="146"/>
    <x v="1"/>
    <x v="0"/>
    <x v="0"/>
    <x v="1"/>
    <x v="0"/>
    <x v="1"/>
    <x v="0"/>
    <x v="0"/>
    <x v="0"/>
    <x v="0"/>
    <x v="0"/>
    <x v="1"/>
    <x v="1"/>
    <x v="0"/>
    <x v="0"/>
    <x v="0"/>
    <s v="na"/>
  </r>
  <r>
    <n v="757"/>
    <x v="239"/>
    <x v="383"/>
    <x v="422"/>
    <x v="4"/>
    <x v="318"/>
    <s v="Fremont, CA"/>
    <x v="188"/>
    <x v="5"/>
    <x v="68"/>
    <x v="3"/>
    <x v="20"/>
    <x v="6"/>
    <x v="564"/>
    <n v="0"/>
    <n v="0"/>
    <n v="72"/>
    <n v="142"/>
    <n v="107"/>
    <x v="6"/>
    <n v="40"/>
    <x v="0"/>
    <x v="0"/>
    <x v="0"/>
    <x v="0"/>
    <x v="0"/>
    <x v="1"/>
    <x v="1"/>
    <x v="0"/>
    <x v="0"/>
    <x v="1"/>
    <x v="0"/>
    <x v="1"/>
    <x v="1"/>
    <x v="0"/>
    <x v="0"/>
    <x v="0"/>
    <s v="na"/>
  </r>
  <r>
    <n v="758"/>
    <x v="17"/>
    <x v="384"/>
    <x v="423"/>
    <x v="9"/>
    <x v="319"/>
    <s v="Springfield, VA"/>
    <x v="189"/>
    <x v="5"/>
    <x v="28"/>
    <x v="3"/>
    <x v="0"/>
    <x v="0"/>
    <x v="565"/>
    <n v="0"/>
    <n v="0"/>
    <n v="74"/>
    <n v="137"/>
    <n v="105.5"/>
    <x v="7"/>
    <n v="-1"/>
    <x v="0"/>
    <x v="1"/>
    <x v="0"/>
    <x v="1"/>
    <x v="1"/>
    <x v="1"/>
    <x v="0"/>
    <x v="0"/>
    <x v="0"/>
    <x v="0"/>
    <x v="1"/>
    <x v="1"/>
    <x v="1"/>
    <x v="0"/>
    <x v="0"/>
    <x v="0"/>
    <s v="na"/>
  </r>
  <r>
    <n v="759"/>
    <x v="17"/>
    <x v="385"/>
    <x v="424"/>
    <x v="19"/>
    <x v="320"/>
    <s v="San Diego, CA"/>
    <x v="52"/>
    <x v="0"/>
    <x v="89"/>
    <x v="0"/>
    <x v="15"/>
    <x v="10"/>
    <x v="566"/>
    <n v="0"/>
    <n v="0"/>
    <n v="57"/>
    <n v="109"/>
    <n v="83"/>
    <x v="6"/>
    <n v="49"/>
    <x v="1"/>
    <x v="0"/>
    <x v="0"/>
    <x v="1"/>
    <x v="1"/>
    <x v="1"/>
    <x v="0"/>
    <x v="0"/>
    <x v="0"/>
    <x v="0"/>
    <x v="0"/>
    <x v="0"/>
    <x v="0"/>
    <x v="0"/>
    <x v="0"/>
    <x v="0"/>
    <s v="na"/>
  </r>
  <r>
    <n v="761"/>
    <x v="180"/>
    <x v="288"/>
    <x v="315"/>
    <x v="14"/>
    <x v="247"/>
    <s v="San Francisco, CA"/>
    <x v="154"/>
    <x v="2"/>
    <x v="52"/>
    <x v="0"/>
    <x v="8"/>
    <x v="6"/>
    <x v="567"/>
    <n v="0"/>
    <n v="0"/>
    <n v="121"/>
    <n v="203"/>
    <n v="162"/>
    <x v="6"/>
    <n v="14"/>
    <x v="0"/>
    <x v="1"/>
    <x v="1"/>
    <x v="0"/>
    <x v="0"/>
    <x v="1"/>
    <x v="0"/>
    <x v="0"/>
    <x v="0"/>
    <x v="0"/>
    <x v="1"/>
    <x v="1"/>
    <x v="1"/>
    <x v="0"/>
    <x v="0"/>
    <x v="0"/>
    <s v="na"/>
  </r>
  <r>
    <n v="763"/>
    <x v="181"/>
    <x v="289"/>
    <x v="316"/>
    <x v="7"/>
    <x v="33"/>
    <s v="Redlands, CA"/>
    <x v="26"/>
    <x v="2"/>
    <x v="25"/>
    <x v="0"/>
    <x v="20"/>
    <x v="6"/>
    <x v="568"/>
    <n v="0"/>
    <n v="0"/>
    <n v="52"/>
    <n v="85"/>
    <n v="68.5"/>
    <x v="6"/>
    <n v="52"/>
    <x v="0"/>
    <x v="1"/>
    <x v="0"/>
    <x v="0"/>
    <x v="0"/>
    <x v="1"/>
    <x v="0"/>
    <x v="1"/>
    <x v="1"/>
    <x v="1"/>
    <x v="0"/>
    <x v="1"/>
    <x v="1"/>
    <x v="0"/>
    <x v="0"/>
    <x v="0"/>
    <s v="M"/>
  </r>
  <r>
    <n v="766"/>
    <x v="182"/>
    <x v="290"/>
    <x v="317"/>
    <x v="1"/>
    <x v="248"/>
    <s v="Westlake, OH"/>
    <x v="4"/>
    <x v="1"/>
    <x v="45"/>
    <x v="3"/>
    <x v="15"/>
    <x v="10"/>
    <x v="569"/>
    <n v="0"/>
    <n v="0"/>
    <n v="81"/>
    <n v="140"/>
    <n v="110.5"/>
    <x v="17"/>
    <n v="43"/>
    <x v="1"/>
    <x v="0"/>
    <x v="0"/>
    <x v="0"/>
    <x v="1"/>
    <x v="1"/>
    <x v="0"/>
    <x v="1"/>
    <x v="0"/>
    <x v="1"/>
    <x v="0"/>
    <x v="1"/>
    <x v="1"/>
    <x v="0"/>
    <x v="0"/>
    <x v="0"/>
    <s v="na"/>
  </r>
  <r>
    <n v="767"/>
    <x v="183"/>
    <x v="291"/>
    <x v="318"/>
    <x v="9"/>
    <x v="249"/>
    <s v="Des Moines, IA"/>
    <x v="155"/>
    <x v="4"/>
    <x v="28"/>
    <x v="5"/>
    <x v="15"/>
    <x v="10"/>
    <x v="570"/>
    <n v="0"/>
    <n v="0"/>
    <n v="83"/>
    <n v="148"/>
    <n v="115.5"/>
    <x v="34"/>
    <n v="-1"/>
    <x v="0"/>
    <x v="0"/>
    <x v="0"/>
    <x v="0"/>
    <x v="1"/>
    <x v="1"/>
    <x v="0"/>
    <x v="0"/>
    <x v="0"/>
    <x v="0"/>
    <x v="0"/>
    <x v="0"/>
    <x v="1"/>
    <x v="0"/>
    <x v="0"/>
    <x v="0"/>
    <s v="na"/>
  </r>
  <r>
    <n v="768"/>
    <x v="240"/>
    <x v="145"/>
    <x v="425"/>
    <x v="23"/>
    <x v="321"/>
    <s v="Alameda, CA"/>
    <x v="190"/>
    <x v="0"/>
    <x v="54"/>
    <x v="3"/>
    <x v="12"/>
    <x v="8"/>
    <x v="571"/>
    <n v="0"/>
    <n v="0"/>
    <n v="59"/>
    <n v="116"/>
    <n v="87.5"/>
    <x v="6"/>
    <n v="27"/>
    <x v="1"/>
    <x v="0"/>
    <x v="0"/>
    <x v="0"/>
    <x v="0"/>
    <x v="1"/>
    <x v="0"/>
    <x v="0"/>
    <x v="0"/>
    <x v="0"/>
    <x v="0"/>
    <x v="1"/>
    <x v="1"/>
    <x v="0"/>
    <x v="0"/>
    <x v="0"/>
    <s v="M"/>
  </r>
  <r>
    <n v="769"/>
    <x v="184"/>
    <x v="99"/>
    <x v="319"/>
    <x v="0"/>
    <x v="3"/>
    <s v="Richland, WA"/>
    <x v="3"/>
    <x v="2"/>
    <x v="3"/>
    <x v="2"/>
    <x v="3"/>
    <x v="3"/>
    <x v="572"/>
    <n v="0"/>
    <n v="0"/>
    <n v="60"/>
    <n v="101"/>
    <n v="80.5"/>
    <x v="3"/>
    <n v="56"/>
    <x v="1"/>
    <x v="0"/>
    <x v="0"/>
    <x v="1"/>
    <x v="0"/>
    <x v="1"/>
    <x v="0"/>
    <x v="1"/>
    <x v="0"/>
    <x v="1"/>
    <x v="0"/>
    <x v="1"/>
    <x v="1"/>
    <x v="0"/>
    <x v="0"/>
    <x v="0"/>
    <s v="M"/>
  </r>
  <r>
    <n v="773"/>
    <x v="185"/>
    <x v="292"/>
    <x v="320"/>
    <x v="6"/>
    <x v="250"/>
    <s v="Cedar Rapids, IA"/>
    <x v="156"/>
    <x v="0"/>
    <x v="53"/>
    <x v="0"/>
    <x v="42"/>
    <x v="5"/>
    <x v="573"/>
    <n v="0"/>
    <n v="0"/>
    <n v="31"/>
    <n v="55"/>
    <n v="43"/>
    <x v="34"/>
    <n v="29"/>
    <x v="1"/>
    <x v="0"/>
    <x v="0"/>
    <x v="0"/>
    <x v="1"/>
    <x v="1"/>
    <x v="0"/>
    <x v="0"/>
    <x v="0"/>
    <x v="0"/>
    <x v="0"/>
    <x v="0"/>
    <x v="1"/>
    <x v="0"/>
    <x v="0"/>
    <x v="0"/>
    <s v="na"/>
  </r>
  <r>
    <n v="776"/>
    <x v="186"/>
    <x v="293"/>
    <x v="321"/>
    <x v="18"/>
    <x v="251"/>
    <s v="Cambridge, MA"/>
    <x v="13"/>
    <x v="4"/>
    <x v="43"/>
    <x v="3"/>
    <x v="12"/>
    <x v="8"/>
    <x v="574"/>
    <n v="0"/>
    <n v="0"/>
    <n v="102"/>
    <n v="178"/>
    <n v="140"/>
    <x v="8"/>
    <n v="18"/>
    <x v="1"/>
    <x v="0"/>
    <x v="0"/>
    <x v="0"/>
    <x v="0"/>
    <x v="1"/>
    <x v="0"/>
    <x v="0"/>
    <x v="0"/>
    <x v="0"/>
    <x v="0"/>
    <x v="1"/>
    <x v="1"/>
    <x v="0"/>
    <x v="0"/>
    <x v="0"/>
    <s v="P"/>
  </r>
  <r>
    <n v="777"/>
    <x v="241"/>
    <x v="386"/>
    <x v="426"/>
    <x v="14"/>
    <x v="25"/>
    <s v="Cambridge, MA"/>
    <x v="4"/>
    <x v="1"/>
    <x v="19"/>
    <x v="3"/>
    <x v="12"/>
    <x v="8"/>
    <x v="575"/>
    <n v="0"/>
    <n v="0"/>
    <n v="136"/>
    <n v="208"/>
    <n v="172"/>
    <x v="8"/>
    <n v="172"/>
    <x v="1"/>
    <x v="0"/>
    <x v="1"/>
    <x v="1"/>
    <x v="0"/>
    <x v="1"/>
    <x v="0"/>
    <x v="0"/>
    <x v="0"/>
    <x v="0"/>
    <x v="0"/>
    <x v="1"/>
    <x v="1"/>
    <x v="0"/>
    <x v="0"/>
    <x v="0"/>
    <s v="P"/>
  </r>
  <r>
    <n v="778"/>
    <x v="187"/>
    <x v="294"/>
    <x v="322"/>
    <x v="26"/>
    <x v="234"/>
    <s v="Cambridge, MA"/>
    <x v="145"/>
    <x v="7"/>
    <x v="28"/>
    <x v="0"/>
    <x v="21"/>
    <x v="13"/>
    <x v="576"/>
    <n v="0"/>
    <n v="1"/>
    <n v="110"/>
    <n v="130"/>
    <n v="120"/>
    <x v="8"/>
    <n v="-1"/>
    <x v="1"/>
    <x v="0"/>
    <x v="0"/>
    <x v="1"/>
    <x v="0"/>
    <x v="1"/>
    <x v="0"/>
    <x v="0"/>
    <x v="0"/>
    <x v="0"/>
    <x v="0"/>
    <x v="1"/>
    <x v="1"/>
    <x v="0"/>
    <x v="0"/>
    <x v="0"/>
    <s v="P"/>
  </r>
  <r>
    <n v="779"/>
    <x v="188"/>
    <x v="295"/>
    <x v="323"/>
    <x v="23"/>
    <x v="252"/>
    <s v="Philadelphia, PA"/>
    <x v="157"/>
    <x v="5"/>
    <x v="91"/>
    <x v="0"/>
    <x v="15"/>
    <x v="10"/>
    <x v="577"/>
    <n v="0"/>
    <n v="0"/>
    <n v="48"/>
    <n v="85"/>
    <n v="66.5"/>
    <x v="20"/>
    <n v="38"/>
    <x v="1"/>
    <x v="0"/>
    <x v="0"/>
    <x v="0"/>
    <x v="1"/>
    <x v="0"/>
    <x v="0"/>
    <x v="0"/>
    <x v="0"/>
    <x v="0"/>
    <x v="0"/>
    <x v="0"/>
    <x v="1"/>
    <x v="0"/>
    <x v="0"/>
    <x v="0"/>
    <s v="M"/>
  </r>
  <r>
    <n v="780"/>
    <x v="242"/>
    <x v="191"/>
    <x v="427"/>
    <x v="23"/>
    <x v="321"/>
    <s v="Alameda, CA"/>
    <x v="190"/>
    <x v="0"/>
    <x v="54"/>
    <x v="3"/>
    <x v="12"/>
    <x v="8"/>
    <x v="578"/>
    <n v="0"/>
    <n v="0"/>
    <n v="71"/>
    <n v="129"/>
    <n v="100"/>
    <x v="6"/>
    <n v="27"/>
    <x v="1"/>
    <x v="0"/>
    <x v="0"/>
    <x v="0"/>
    <x v="0"/>
    <x v="1"/>
    <x v="0"/>
    <x v="0"/>
    <x v="0"/>
    <x v="0"/>
    <x v="0"/>
    <x v="1"/>
    <x v="1"/>
    <x v="0"/>
    <x v="0"/>
    <x v="0"/>
    <s v="P"/>
  </r>
  <r>
    <n v="781"/>
    <x v="189"/>
    <x v="296"/>
    <x v="324"/>
    <x v="15"/>
    <x v="253"/>
    <s v="San Francisco, CA"/>
    <x v="76"/>
    <x v="3"/>
    <x v="41"/>
    <x v="0"/>
    <x v="27"/>
    <x v="2"/>
    <x v="579"/>
    <n v="0"/>
    <n v="0"/>
    <n v="66"/>
    <n v="123"/>
    <n v="94.5"/>
    <x v="6"/>
    <n v="15"/>
    <x v="0"/>
    <x v="0"/>
    <x v="1"/>
    <x v="1"/>
    <x v="0"/>
    <x v="1"/>
    <x v="0"/>
    <x v="0"/>
    <x v="0"/>
    <x v="0"/>
    <x v="0"/>
    <x v="1"/>
    <x v="1"/>
    <x v="0"/>
    <x v="0"/>
    <x v="0"/>
    <s v="na"/>
  </r>
  <r>
    <n v="782"/>
    <x v="227"/>
    <x v="387"/>
    <x v="428"/>
    <x v="13"/>
    <x v="322"/>
    <s v="San Francisco, CA"/>
    <x v="8"/>
    <x v="0"/>
    <x v="10"/>
    <x v="0"/>
    <x v="1"/>
    <x v="1"/>
    <x v="580"/>
    <n v="0"/>
    <n v="0"/>
    <n v="171"/>
    <n v="272"/>
    <n v="221.5"/>
    <x v="6"/>
    <n v="10"/>
    <x v="0"/>
    <x v="0"/>
    <x v="0"/>
    <x v="0"/>
    <x v="1"/>
    <x v="1"/>
    <x v="0"/>
    <x v="0"/>
    <x v="0"/>
    <x v="0"/>
    <x v="0"/>
    <x v="1"/>
    <x v="1"/>
    <x v="0"/>
    <x v="0"/>
    <x v="0"/>
    <s v="na"/>
  </r>
  <r>
    <n v="783"/>
    <x v="190"/>
    <x v="297"/>
    <x v="325"/>
    <x v="0"/>
    <x v="3"/>
    <s v="Seattle, WA"/>
    <x v="3"/>
    <x v="2"/>
    <x v="3"/>
    <x v="2"/>
    <x v="3"/>
    <x v="3"/>
    <x v="581"/>
    <n v="0"/>
    <n v="0"/>
    <n v="92"/>
    <n v="146"/>
    <n v="119"/>
    <x v="3"/>
    <n v="56"/>
    <x v="1"/>
    <x v="0"/>
    <x v="0"/>
    <x v="1"/>
    <x v="0"/>
    <x v="1"/>
    <x v="0"/>
    <x v="1"/>
    <x v="0"/>
    <x v="1"/>
    <x v="0"/>
    <x v="1"/>
    <x v="1"/>
    <x v="0"/>
    <x v="0"/>
    <x v="0"/>
    <s v="M"/>
  </r>
  <r>
    <n v="784"/>
    <x v="17"/>
    <x v="388"/>
    <x v="429"/>
    <x v="7"/>
    <x v="323"/>
    <s v="Chicago, IL"/>
    <x v="25"/>
    <x v="4"/>
    <x v="15"/>
    <x v="0"/>
    <x v="7"/>
    <x v="2"/>
    <x v="582"/>
    <n v="0"/>
    <n v="0"/>
    <n v="65"/>
    <n v="126"/>
    <n v="95.5"/>
    <x v="11"/>
    <n v="26"/>
    <x v="0"/>
    <x v="0"/>
    <x v="0"/>
    <x v="1"/>
    <x v="1"/>
    <x v="1"/>
    <x v="0"/>
    <x v="0"/>
    <x v="0"/>
    <x v="0"/>
    <x v="0"/>
    <x v="1"/>
    <x v="1"/>
    <x v="0"/>
    <x v="0"/>
    <x v="0"/>
    <s v="M"/>
  </r>
  <r>
    <n v="785"/>
    <x v="193"/>
    <x v="300"/>
    <x v="328"/>
    <x v="5"/>
    <x v="47"/>
    <s v="Chicago, IL"/>
    <x v="38"/>
    <x v="1"/>
    <x v="35"/>
    <x v="0"/>
    <x v="15"/>
    <x v="10"/>
    <x v="583"/>
    <n v="0"/>
    <n v="0"/>
    <n v="150"/>
    <n v="239"/>
    <n v="194.5"/>
    <x v="11"/>
    <n v="109"/>
    <x v="0"/>
    <x v="0"/>
    <x v="0"/>
    <x v="1"/>
    <x v="0"/>
    <x v="0"/>
    <x v="0"/>
    <x v="0"/>
    <x v="0"/>
    <x v="0"/>
    <x v="0"/>
    <x v="1"/>
    <x v="1"/>
    <x v="0"/>
    <x v="0"/>
    <x v="0"/>
    <s v="P"/>
  </r>
  <r>
    <n v="786"/>
    <x v="191"/>
    <x v="298"/>
    <x v="326"/>
    <x v="8"/>
    <x v="254"/>
    <s v="Omaha, NE"/>
    <x v="158"/>
    <x v="1"/>
    <x v="23"/>
    <x v="6"/>
    <x v="1"/>
    <x v="1"/>
    <x v="584"/>
    <n v="1"/>
    <n v="0"/>
    <n v="43"/>
    <n v="60"/>
    <n v="51.5"/>
    <x v="27"/>
    <n v="25"/>
    <x v="1"/>
    <x v="0"/>
    <x v="0"/>
    <x v="1"/>
    <x v="0"/>
    <x v="1"/>
    <x v="0"/>
    <x v="0"/>
    <x v="0"/>
    <x v="0"/>
    <x v="0"/>
    <x v="1"/>
    <x v="1"/>
    <x v="0"/>
    <x v="0"/>
    <x v="0"/>
    <s v="na"/>
  </r>
  <r>
    <n v="787"/>
    <x v="192"/>
    <x v="299"/>
    <x v="327"/>
    <x v="20"/>
    <x v="255"/>
    <s v="Nashville, TN"/>
    <x v="159"/>
    <x v="5"/>
    <x v="5"/>
    <x v="3"/>
    <x v="25"/>
    <x v="5"/>
    <x v="585"/>
    <n v="1"/>
    <n v="0"/>
    <n v="20"/>
    <n v="35"/>
    <n v="27.5"/>
    <x v="30"/>
    <n v="21"/>
    <x v="1"/>
    <x v="0"/>
    <x v="0"/>
    <x v="0"/>
    <x v="0"/>
    <x v="1"/>
    <x v="0"/>
    <x v="0"/>
    <x v="0"/>
    <x v="0"/>
    <x v="0"/>
    <x v="0"/>
    <x v="1"/>
    <x v="0"/>
    <x v="0"/>
    <x v="0"/>
    <s v="na"/>
  </r>
  <r>
    <n v="788"/>
    <x v="243"/>
    <x v="389"/>
    <x v="430"/>
    <x v="5"/>
    <x v="324"/>
    <s v="Jersey City, NJ"/>
    <x v="4"/>
    <x v="2"/>
    <x v="0"/>
    <x v="0"/>
    <x v="37"/>
    <x v="5"/>
    <x v="586"/>
    <n v="0"/>
    <n v="0"/>
    <n v="118"/>
    <n v="228"/>
    <n v="173"/>
    <x v="9"/>
    <n v="48"/>
    <x v="0"/>
    <x v="0"/>
    <x v="0"/>
    <x v="0"/>
    <x v="1"/>
    <x v="1"/>
    <x v="0"/>
    <x v="0"/>
    <x v="0"/>
    <x v="0"/>
    <x v="0"/>
    <x v="1"/>
    <x v="1"/>
    <x v="0"/>
    <x v="0"/>
    <x v="0"/>
    <s v="na"/>
  </r>
  <r>
    <n v="789"/>
    <x v="195"/>
    <x v="302"/>
    <x v="330"/>
    <x v="9"/>
    <x v="256"/>
    <s v="Austin, TX"/>
    <x v="120"/>
    <x v="0"/>
    <x v="28"/>
    <x v="7"/>
    <x v="40"/>
    <x v="17"/>
    <x v="587"/>
    <n v="0"/>
    <n v="0"/>
    <n v="82"/>
    <n v="129"/>
    <n v="105.5"/>
    <x v="5"/>
    <n v="-1"/>
    <x v="0"/>
    <x v="0"/>
    <x v="1"/>
    <x v="1"/>
    <x v="0"/>
    <x v="1"/>
    <x v="1"/>
    <x v="1"/>
    <x v="1"/>
    <x v="1"/>
    <x v="0"/>
    <x v="1"/>
    <x v="1"/>
    <x v="0"/>
    <x v="0"/>
    <x v="0"/>
    <s v="na"/>
  </r>
  <r>
    <n v="790"/>
    <x v="194"/>
    <x v="301"/>
    <x v="329"/>
    <x v="11"/>
    <x v="205"/>
    <s v="San Antonio, TX"/>
    <x v="131"/>
    <x v="2"/>
    <x v="83"/>
    <x v="6"/>
    <x v="10"/>
    <x v="2"/>
    <x v="588"/>
    <n v="0"/>
    <n v="0"/>
    <n v="52"/>
    <n v="91"/>
    <n v="71.5"/>
    <x v="5"/>
    <n v="74"/>
    <x v="0"/>
    <x v="0"/>
    <x v="1"/>
    <x v="0"/>
    <x v="1"/>
    <x v="1"/>
    <x v="0"/>
    <x v="0"/>
    <x v="0"/>
    <x v="0"/>
    <x v="0"/>
    <x v="1"/>
    <x v="1"/>
    <x v="0"/>
    <x v="0"/>
    <x v="0"/>
    <s v="na"/>
  </r>
  <r>
    <n v="791"/>
    <x v="196"/>
    <x v="303"/>
    <x v="331"/>
    <x v="17"/>
    <x v="216"/>
    <s v="Winston-Salem, NC"/>
    <x v="135"/>
    <x v="5"/>
    <x v="87"/>
    <x v="0"/>
    <x v="22"/>
    <x v="14"/>
    <x v="589"/>
    <n v="0"/>
    <n v="0"/>
    <n v="47"/>
    <n v="101"/>
    <n v="74"/>
    <x v="25"/>
    <n v="146"/>
    <x v="1"/>
    <x v="0"/>
    <x v="0"/>
    <x v="0"/>
    <x v="0"/>
    <x v="1"/>
    <x v="0"/>
    <x v="0"/>
    <x v="0"/>
    <x v="0"/>
    <x v="0"/>
    <x v="1"/>
    <x v="1"/>
    <x v="0"/>
    <x v="0"/>
    <x v="0"/>
    <s v="M"/>
  </r>
  <r>
    <n v="794"/>
    <x v="197"/>
    <x v="304"/>
    <x v="332"/>
    <x v="9"/>
    <x v="257"/>
    <s v="Huntsville, AL"/>
    <x v="129"/>
    <x v="1"/>
    <x v="92"/>
    <x v="3"/>
    <x v="0"/>
    <x v="0"/>
    <x v="590"/>
    <n v="0"/>
    <n v="0"/>
    <n v="49"/>
    <n v="76"/>
    <n v="62.5"/>
    <x v="18"/>
    <n v="99"/>
    <x v="1"/>
    <x v="0"/>
    <x v="0"/>
    <x v="0"/>
    <x v="0"/>
    <x v="1"/>
    <x v="0"/>
    <x v="0"/>
    <x v="0"/>
    <x v="0"/>
    <x v="0"/>
    <x v="1"/>
    <x v="1"/>
    <x v="0"/>
    <x v="0"/>
    <x v="0"/>
    <s v="na"/>
  </r>
  <r>
    <n v="795"/>
    <x v="198"/>
    <x v="305"/>
    <x v="333"/>
    <x v="12"/>
    <x v="258"/>
    <s v="Durham, NC"/>
    <x v="160"/>
    <x v="2"/>
    <x v="31"/>
    <x v="6"/>
    <x v="10"/>
    <x v="2"/>
    <x v="591"/>
    <n v="0"/>
    <n v="0"/>
    <n v="43"/>
    <n v="88"/>
    <n v="65.5"/>
    <x v="25"/>
    <n v="63"/>
    <x v="1"/>
    <x v="0"/>
    <x v="0"/>
    <x v="1"/>
    <x v="0"/>
    <x v="1"/>
    <x v="0"/>
    <x v="0"/>
    <x v="0"/>
    <x v="0"/>
    <x v="0"/>
    <x v="1"/>
    <x v="1"/>
    <x v="0"/>
    <x v="0"/>
    <x v="0"/>
    <s v="P"/>
  </r>
  <r>
    <n v="797"/>
    <x v="0"/>
    <x v="55"/>
    <x v="60"/>
    <x v="0"/>
    <x v="57"/>
    <s v="Coraopolis, PA"/>
    <x v="46"/>
    <x v="1"/>
    <x v="42"/>
    <x v="3"/>
    <x v="26"/>
    <x v="7"/>
    <x v="592"/>
    <n v="0"/>
    <n v="0"/>
    <n v="61"/>
    <n v="109"/>
    <n v="85"/>
    <x v="20"/>
    <n v="73"/>
    <x v="0"/>
    <x v="0"/>
    <x v="0"/>
    <x v="1"/>
    <x v="1"/>
    <x v="1"/>
    <x v="0"/>
    <x v="1"/>
    <x v="0"/>
    <x v="1"/>
    <x v="0"/>
    <x v="1"/>
    <x v="1"/>
    <x v="0"/>
    <x v="0"/>
    <x v="0"/>
    <s v="M"/>
  </r>
  <r>
    <n v="799"/>
    <x v="209"/>
    <x v="390"/>
    <x v="431"/>
    <x v="11"/>
    <x v="223"/>
    <s v="Gaithersburg, MD"/>
    <x v="140"/>
    <x v="1"/>
    <x v="88"/>
    <x v="3"/>
    <x v="12"/>
    <x v="8"/>
    <x v="593"/>
    <n v="0"/>
    <n v="0"/>
    <n v="113"/>
    <n v="182"/>
    <n v="147.5"/>
    <x v="1"/>
    <n v="108"/>
    <x v="0"/>
    <x v="0"/>
    <x v="0"/>
    <x v="0"/>
    <x v="0"/>
    <x v="1"/>
    <x v="0"/>
    <x v="0"/>
    <x v="0"/>
    <x v="0"/>
    <x v="0"/>
    <x v="1"/>
    <x v="1"/>
    <x v="0"/>
    <x v="0"/>
    <x v="0"/>
    <s v="P"/>
  </r>
  <r>
    <n v="802"/>
    <x v="199"/>
    <x v="306"/>
    <x v="334"/>
    <x v="10"/>
    <x v="259"/>
    <s v="Fort Lee, NJ"/>
    <x v="161"/>
    <x v="2"/>
    <x v="85"/>
    <x v="0"/>
    <x v="4"/>
    <x v="2"/>
    <x v="594"/>
    <n v="0"/>
    <n v="0"/>
    <n v="124"/>
    <n v="199"/>
    <n v="161.5"/>
    <x v="9"/>
    <n v="32"/>
    <x v="0"/>
    <x v="0"/>
    <x v="1"/>
    <x v="0"/>
    <x v="1"/>
    <x v="1"/>
    <x v="0"/>
    <x v="0"/>
    <x v="0"/>
    <x v="0"/>
    <x v="0"/>
    <x v="0"/>
    <x v="0"/>
    <x v="0"/>
    <x v="0"/>
    <x v="0"/>
    <s v="na"/>
  </r>
  <r>
    <n v="803"/>
    <x v="17"/>
    <x v="391"/>
    <x v="432"/>
    <x v="9"/>
    <x v="325"/>
    <s v="Roanoke, VA"/>
    <x v="191"/>
    <x v="1"/>
    <x v="99"/>
    <x v="6"/>
    <x v="1"/>
    <x v="1"/>
    <x v="595"/>
    <n v="0"/>
    <n v="0"/>
    <n v="58"/>
    <n v="104"/>
    <n v="81"/>
    <x v="7"/>
    <n v="122"/>
    <x v="1"/>
    <x v="0"/>
    <x v="0"/>
    <x v="0"/>
    <x v="0"/>
    <x v="1"/>
    <x v="0"/>
    <x v="0"/>
    <x v="0"/>
    <x v="0"/>
    <x v="0"/>
    <x v="1"/>
    <x v="1"/>
    <x v="0"/>
    <x v="0"/>
    <x v="0"/>
    <s v="M"/>
  </r>
  <r>
    <n v="804"/>
    <x v="200"/>
    <x v="81"/>
    <x v="335"/>
    <x v="30"/>
    <x v="260"/>
    <s v="Blue Bell, PA"/>
    <x v="162"/>
    <x v="2"/>
    <x v="43"/>
    <x v="1"/>
    <x v="12"/>
    <x v="8"/>
    <x v="596"/>
    <n v="0"/>
    <n v="0"/>
    <n v="52"/>
    <n v="93"/>
    <n v="72.5"/>
    <x v="20"/>
    <n v="18"/>
    <x v="1"/>
    <x v="0"/>
    <x v="0"/>
    <x v="0"/>
    <x v="1"/>
    <x v="1"/>
    <x v="0"/>
    <x v="0"/>
    <x v="0"/>
    <x v="0"/>
    <x v="0"/>
    <x v="0"/>
    <x v="1"/>
    <x v="0"/>
    <x v="0"/>
    <x v="0"/>
    <s v="na"/>
  </r>
  <r>
    <n v="806"/>
    <x v="46"/>
    <x v="307"/>
    <x v="336"/>
    <x v="11"/>
    <x v="261"/>
    <s v="San Francisco, CA"/>
    <x v="8"/>
    <x v="3"/>
    <x v="6"/>
    <x v="3"/>
    <x v="20"/>
    <x v="6"/>
    <x v="597"/>
    <n v="0"/>
    <n v="0"/>
    <n v="97"/>
    <n v="181"/>
    <n v="139"/>
    <x v="6"/>
    <n v="13"/>
    <x v="0"/>
    <x v="0"/>
    <x v="1"/>
    <x v="0"/>
    <x v="0"/>
    <x v="1"/>
    <x v="0"/>
    <x v="0"/>
    <x v="0"/>
    <x v="0"/>
    <x v="0"/>
    <x v="1"/>
    <x v="1"/>
    <x v="0"/>
    <x v="0"/>
    <x v="0"/>
    <s v="na"/>
  </r>
  <r>
    <n v="807"/>
    <x v="46"/>
    <x v="308"/>
    <x v="337"/>
    <x v="11"/>
    <x v="156"/>
    <s v="San Francisco, CA"/>
    <x v="8"/>
    <x v="4"/>
    <x v="52"/>
    <x v="0"/>
    <x v="8"/>
    <x v="6"/>
    <x v="598"/>
    <n v="0"/>
    <n v="0"/>
    <n v="100"/>
    <n v="173"/>
    <n v="136.5"/>
    <x v="6"/>
    <n v="14"/>
    <x v="1"/>
    <x v="0"/>
    <x v="0"/>
    <x v="1"/>
    <x v="1"/>
    <x v="1"/>
    <x v="0"/>
    <x v="0"/>
    <x v="0"/>
    <x v="0"/>
    <x v="0"/>
    <x v="1"/>
    <x v="1"/>
    <x v="0"/>
    <x v="0"/>
    <x v="0"/>
    <s v="na"/>
  </r>
  <r>
    <n v="808"/>
    <x v="126"/>
    <x v="392"/>
    <x v="433"/>
    <x v="8"/>
    <x v="326"/>
    <s v="New York, NY"/>
    <x v="4"/>
    <x v="4"/>
    <x v="6"/>
    <x v="0"/>
    <x v="8"/>
    <x v="6"/>
    <x v="599"/>
    <n v="0"/>
    <n v="0"/>
    <n v="58"/>
    <n v="108"/>
    <n v="83"/>
    <x v="4"/>
    <n v="13"/>
    <x v="0"/>
    <x v="1"/>
    <x v="0"/>
    <x v="0"/>
    <x v="1"/>
    <x v="1"/>
    <x v="0"/>
    <x v="0"/>
    <x v="0"/>
    <x v="0"/>
    <x v="0"/>
    <x v="1"/>
    <x v="1"/>
    <x v="0"/>
    <x v="0"/>
    <x v="0"/>
    <s v="na"/>
  </r>
  <r>
    <n v="809"/>
    <x v="244"/>
    <x v="393"/>
    <x v="434"/>
    <x v="6"/>
    <x v="327"/>
    <s v="Cambridge, MA"/>
    <x v="13"/>
    <x v="3"/>
    <x v="84"/>
    <x v="5"/>
    <x v="10"/>
    <x v="2"/>
    <x v="600"/>
    <n v="0"/>
    <n v="0"/>
    <n v="81"/>
    <n v="161"/>
    <n v="121"/>
    <x v="8"/>
    <n v="30"/>
    <x v="1"/>
    <x v="0"/>
    <x v="1"/>
    <x v="0"/>
    <x v="0"/>
    <x v="1"/>
    <x v="0"/>
    <x v="1"/>
    <x v="0"/>
    <x v="1"/>
    <x v="0"/>
    <x v="1"/>
    <x v="1"/>
    <x v="0"/>
    <x v="0"/>
    <x v="0"/>
    <s v="P"/>
  </r>
  <r>
    <n v="810"/>
    <x v="201"/>
    <x v="309"/>
    <x v="338"/>
    <x v="0"/>
    <x v="168"/>
    <s v="New York, NY"/>
    <x v="4"/>
    <x v="2"/>
    <x v="36"/>
    <x v="0"/>
    <x v="38"/>
    <x v="19"/>
    <x v="601"/>
    <n v="0"/>
    <n v="0"/>
    <n v="53"/>
    <n v="96"/>
    <n v="74.5"/>
    <x v="4"/>
    <n v="19"/>
    <x v="0"/>
    <x v="1"/>
    <x v="0"/>
    <x v="1"/>
    <x v="0"/>
    <x v="1"/>
    <x v="0"/>
    <x v="0"/>
    <x v="0"/>
    <x v="0"/>
    <x v="0"/>
    <x v="1"/>
    <x v="1"/>
    <x v="0"/>
    <x v="0"/>
    <x v="0"/>
    <s v="na"/>
  </r>
  <r>
    <n v="811"/>
    <x v="245"/>
    <x v="88"/>
    <x v="435"/>
    <x v="29"/>
    <x v="328"/>
    <s v="San Francisco, CA"/>
    <x v="8"/>
    <x v="0"/>
    <x v="36"/>
    <x v="0"/>
    <x v="59"/>
    <x v="7"/>
    <x v="602"/>
    <n v="0"/>
    <n v="0"/>
    <n v="61"/>
    <n v="110"/>
    <n v="85.5"/>
    <x v="6"/>
    <n v="19"/>
    <x v="1"/>
    <x v="0"/>
    <x v="0"/>
    <x v="0"/>
    <x v="0"/>
    <x v="1"/>
    <x v="0"/>
    <x v="0"/>
    <x v="0"/>
    <x v="0"/>
    <x v="0"/>
    <x v="1"/>
    <x v="1"/>
    <x v="0"/>
    <x v="0"/>
    <x v="0"/>
    <s v="na"/>
  </r>
  <r>
    <n v="812"/>
    <x v="202"/>
    <x v="310"/>
    <x v="339"/>
    <x v="17"/>
    <x v="216"/>
    <s v="Winston-Salem, NC"/>
    <x v="135"/>
    <x v="5"/>
    <x v="87"/>
    <x v="0"/>
    <x v="22"/>
    <x v="14"/>
    <x v="603"/>
    <n v="0"/>
    <n v="0"/>
    <n v="65"/>
    <n v="96"/>
    <n v="80.5"/>
    <x v="25"/>
    <n v="146"/>
    <x v="1"/>
    <x v="0"/>
    <x v="0"/>
    <x v="0"/>
    <x v="0"/>
    <x v="1"/>
    <x v="0"/>
    <x v="0"/>
    <x v="0"/>
    <x v="0"/>
    <x v="0"/>
    <x v="1"/>
    <x v="1"/>
    <x v="0"/>
    <x v="0"/>
    <x v="0"/>
    <s v="M"/>
  </r>
  <r>
    <n v="815"/>
    <x v="246"/>
    <x v="394"/>
    <x v="436"/>
    <x v="6"/>
    <x v="327"/>
    <s v="Cambridge, MA"/>
    <x v="13"/>
    <x v="3"/>
    <x v="84"/>
    <x v="5"/>
    <x v="10"/>
    <x v="2"/>
    <x v="604"/>
    <n v="0"/>
    <n v="0"/>
    <n v="115"/>
    <n v="220"/>
    <n v="167.5"/>
    <x v="8"/>
    <n v="30"/>
    <x v="1"/>
    <x v="0"/>
    <x v="0"/>
    <x v="1"/>
    <x v="0"/>
    <x v="1"/>
    <x v="0"/>
    <x v="0"/>
    <x v="0"/>
    <x v="0"/>
    <x v="0"/>
    <x v="1"/>
    <x v="1"/>
    <x v="0"/>
    <x v="0"/>
    <x v="0"/>
    <s v="P"/>
  </r>
  <r>
    <n v="816"/>
    <x v="247"/>
    <x v="395"/>
    <x v="437"/>
    <x v="25"/>
    <x v="123"/>
    <s v="Pittsburgh, PA"/>
    <x v="86"/>
    <x v="0"/>
    <x v="1"/>
    <x v="7"/>
    <x v="40"/>
    <x v="17"/>
    <x v="605"/>
    <n v="0"/>
    <n v="0"/>
    <n v="71"/>
    <n v="144"/>
    <n v="107.5"/>
    <x v="20"/>
    <n v="37"/>
    <x v="0"/>
    <x v="0"/>
    <x v="0"/>
    <x v="1"/>
    <x v="1"/>
    <x v="1"/>
    <x v="0"/>
    <x v="0"/>
    <x v="1"/>
    <x v="0"/>
    <x v="0"/>
    <x v="1"/>
    <x v="1"/>
    <x v="0"/>
    <x v="0"/>
    <x v="0"/>
    <s v="P"/>
  </r>
  <r>
    <n v="817"/>
    <x v="248"/>
    <x v="396"/>
    <x v="438"/>
    <x v="1"/>
    <x v="329"/>
    <s v="Seattle, WA"/>
    <x v="6"/>
    <x v="0"/>
    <x v="100"/>
    <x v="6"/>
    <x v="49"/>
    <x v="20"/>
    <x v="606"/>
    <n v="0"/>
    <n v="0"/>
    <n v="32"/>
    <n v="57"/>
    <n v="44.5"/>
    <x v="3"/>
    <n v="42"/>
    <x v="1"/>
    <x v="0"/>
    <x v="1"/>
    <x v="0"/>
    <x v="1"/>
    <x v="1"/>
    <x v="0"/>
    <x v="0"/>
    <x v="0"/>
    <x v="0"/>
    <x v="0"/>
    <x v="1"/>
    <x v="1"/>
    <x v="0"/>
    <x v="0"/>
    <x v="0"/>
    <s v="na"/>
  </r>
  <r>
    <n v="818"/>
    <x v="249"/>
    <x v="397"/>
    <x v="439"/>
    <x v="5"/>
    <x v="330"/>
    <s v="Glen Burnie, MD"/>
    <x v="1"/>
    <x v="2"/>
    <x v="101"/>
    <x v="0"/>
    <x v="1"/>
    <x v="1"/>
    <x v="607"/>
    <n v="0"/>
    <n v="0"/>
    <n v="79"/>
    <n v="136"/>
    <n v="107.5"/>
    <x v="1"/>
    <n v="132"/>
    <x v="1"/>
    <x v="0"/>
    <x v="0"/>
    <x v="1"/>
    <x v="1"/>
    <x v="1"/>
    <x v="0"/>
    <x v="0"/>
    <x v="0"/>
    <x v="0"/>
    <x v="0"/>
    <x v="1"/>
    <x v="1"/>
    <x v="0"/>
    <x v="0"/>
    <x v="0"/>
    <s v="M"/>
  </r>
  <r>
    <n v="819"/>
    <x v="250"/>
    <x v="118"/>
    <x v="440"/>
    <x v="26"/>
    <x v="234"/>
    <s v="Cambridge, MA"/>
    <x v="145"/>
    <x v="7"/>
    <x v="28"/>
    <x v="0"/>
    <x v="21"/>
    <x v="13"/>
    <x v="608"/>
    <n v="0"/>
    <n v="1"/>
    <n v="120"/>
    <n v="145"/>
    <n v="132.5"/>
    <x v="8"/>
    <n v="-1"/>
    <x v="1"/>
    <x v="0"/>
    <x v="0"/>
    <x v="1"/>
    <x v="0"/>
    <x v="1"/>
    <x v="0"/>
    <x v="0"/>
    <x v="0"/>
    <x v="0"/>
    <x v="0"/>
    <x v="1"/>
    <x v="1"/>
    <x v="0"/>
    <x v="0"/>
    <x v="0"/>
    <s v="P"/>
  </r>
  <r>
    <n v="820"/>
    <x v="126"/>
    <x v="346"/>
    <x v="441"/>
    <x v="9"/>
    <x v="331"/>
    <s v="Philadelphia, PA"/>
    <x v="192"/>
    <x v="4"/>
    <x v="54"/>
    <x v="0"/>
    <x v="1"/>
    <x v="1"/>
    <x v="609"/>
    <n v="0"/>
    <n v="0"/>
    <n v="50"/>
    <n v="89"/>
    <n v="69.5"/>
    <x v="20"/>
    <n v="27"/>
    <x v="1"/>
    <x v="0"/>
    <x v="0"/>
    <x v="0"/>
    <x v="1"/>
    <x v="1"/>
    <x v="0"/>
    <x v="0"/>
    <x v="0"/>
    <x v="0"/>
    <x v="0"/>
    <x v="0"/>
    <x v="0"/>
    <x v="0"/>
    <x v="0"/>
    <x v="0"/>
    <s v="na"/>
  </r>
  <r>
    <n v="821"/>
    <x v="251"/>
    <x v="37"/>
    <x v="442"/>
    <x v="7"/>
    <x v="133"/>
    <s v="Milpitas, CA"/>
    <x v="19"/>
    <x v="1"/>
    <x v="69"/>
    <x v="3"/>
    <x v="20"/>
    <x v="6"/>
    <x v="610"/>
    <n v="0"/>
    <n v="0"/>
    <n v="68"/>
    <n v="129"/>
    <n v="98.5"/>
    <x v="6"/>
    <n v="51"/>
    <x v="0"/>
    <x v="1"/>
    <x v="1"/>
    <x v="1"/>
    <x v="1"/>
    <x v="1"/>
    <x v="0"/>
    <x v="0"/>
    <x v="0"/>
    <x v="0"/>
    <x v="1"/>
    <x v="1"/>
    <x v="1"/>
    <x v="0"/>
    <x v="0"/>
    <x v="0"/>
    <s v="na"/>
  </r>
  <r>
    <n v="822"/>
    <x v="252"/>
    <x v="398"/>
    <x v="443"/>
    <x v="20"/>
    <x v="164"/>
    <s v="Rockville, MD"/>
    <x v="74"/>
    <x v="4"/>
    <x v="72"/>
    <x v="0"/>
    <x v="12"/>
    <x v="8"/>
    <x v="611"/>
    <n v="0"/>
    <n v="0"/>
    <n v="48"/>
    <n v="113"/>
    <n v="80.5"/>
    <x v="1"/>
    <n v="60"/>
    <x v="1"/>
    <x v="0"/>
    <x v="0"/>
    <x v="0"/>
    <x v="0"/>
    <x v="1"/>
    <x v="0"/>
    <x v="0"/>
    <x v="0"/>
    <x v="0"/>
    <x v="0"/>
    <x v="1"/>
    <x v="1"/>
    <x v="0"/>
    <x v="0"/>
    <x v="0"/>
    <s v="na"/>
  </r>
  <r>
    <n v="823"/>
    <x v="253"/>
    <x v="399"/>
    <x v="444"/>
    <x v="0"/>
    <x v="332"/>
    <s v="Watertown, MA"/>
    <x v="193"/>
    <x v="3"/>
    <x v="6"/>
    <x v="0"/>
    <x v="12"/>
    <x v="8"/>
    <x v="612"/>
    <n v="1"/>
    <n v="0"/>
    <n v="56"/>
    <n v="97"/>
    <n v="76.5"/>
    <x v="8"/>
    <n v="13"/>
    <x v="1"/>
    <x v="0"/>
    <x v="0"/>
    <x v="0"/>
    <x v="0"/>
    <x v="1"/>
    <x v="0"/>
    <x v="0"/>
    <x v="0"/>
    <x v="0"/>
    <x v="0"/>
    <x v="1"/>
    <x v="1"/>
    <x v="0"/>
    <x v="0"/>
    <x v="0"/>
    <s v="na"/>
  </r>
  <r>
    <n v="824"/>
    <x v="254"/>
    <x v="84"/>
    <x v="445"/>
    <x v="9"/>
    <x v="257"/>
    <s v="Cambridge, MD"/>
    <x v="129"/>
    <x v="1"/>
    <x v="92"/>
    <x v="3"/>
    <x v="0"/>
    <x v="0"/>
    <x v="613"/>
    <n v="0"/>
    <n v="0"/>
    <n v="74"/>
    <n v="124"/>
    <n v="99"/>
    <x v="1"/>
    <n v="99"/>
    <x v="0"/>
    <x v="0"/>
    <x v="0"/>
    <x v="1"/>
    <x v="1"/>
    <x v="1"/>
    <x v="0"/>
    <x v="0"/>
    <x v="0"/>
    <x v="0"/>
    <x v="0"/>
    <x v="1"/>
    <x v="1"/>
    <x v="0"/>
    <x v="0"/>
    <x v="0"/>
    <s v="na"/>
  </r>
  <r>
    <n v="825"/>
    <x v="255"/>
    <x v="400"/>
    <x v="446"/>
    <x v="0"/>
    <x v="246"/>
    <s v="Cambridge, MA"/>
    <x v="13"/>
    <x v="0"/>
    <x v="6"/>
    <x v="3"/>
    <x v="12"/>
    <x v="8"/>
    <x v="614"/>
    <n v="0"/>
    <n v="0"/>
    <n v="68"/>
    <n v="125"/>
    <n v="96.5"/>
    <x v="8"/>
    <n v="13"/>
    <x v="1"/>
    <x v="0"/>
    <x v="0"/>
    <x v="0"/>
    <x v="0"/>
    <x v="1"/>
    <x v="0"/>
    <x v="0"/>
    <x v="0"/>
    <x v="0"/>
    <x v="0"/>
    <x v="1"/>
    <x v="1"/>
    <x v="0"/>
    <x v="0"/>
    <x v="0"/>
    <s v="na"/>
  </r>
  <r>
    <n v="826"/>
    <x v="256"/>
    <x v="401"/>
    <x v="447"/>
    <x v="5"/>
    <x v="47"/>
    <s v="Boston, MA"/>
    <x v="38"/>
    <x v="1"/>
    <x v="35"/>
    <x v="0"/>
    <x v="15"/>
    <x v="10"/>
    <x v="615"/>
    <n v="0"/>
    <n v="0"/>
    <n v="39"/>
    <n v="67"/>
    <n v="53"/>
    <x v="8"/>
    <n v="109"/>
    <x v="1"/>
    <x v="0"/>
    <x v="0"/>
    <x v="1"/>
    <x v="0"/>
    <x v="1"/>
    <x v="0"/>
    <x v="0"/>
    <x v="0"/>
    <x v="0"/>
    <x v="0"/>
    <x v="1"/>
    <x v="1"/>
    <x v="0"/>
    <x v="0"/>
    <x v="0"/>
    <s v="M"/>
  </r>
  <r>
    <n v="827"/>
    <x v="257"/>
    <x v="402"/>
    <x v="448"/>
    <x v="20"/>
    <x v="333"/>
    <s v="Los Angeles, CA"/>
    <x v="76"/>
    <x v="6"/>
    <x v="10"/>
    <x v="0"/>
    <x v="14"/>
    <x v="6"/>
    <x v="616"/>
    <n v="0"/>
    <n v="0"/>
    <n v="71"/>
    <n v="135"/>
    <n v="103"/>
    <x v="6"/>
    <n v="10"/>
    <x v="1"/>
    <x v="1"/>
    <x v="1"/>
    <x v="1"/>
    <x v="0"/>
    <x v="1"/>
    <x v="0"/>
    <x v="0"/>
    <x v="0"/>
    <x v="0"/>
    <x v="1"/>
    <x v="1"/>
    <x v="1"/>
    <x v="1"/>
    <x v="0"/>
    <x v="0"/>
    <s v="na"/>
  </r>
  <r>
    <n v="828"/>
    <x v="25"/>
    <x v="53"/>
    <x v="58"/>
    <x v="0"/>
    <x v="55"/>
    <s v="Palo Alto, CA"/>
    <x v="45"/>
    <x v="0"/>
    <x v="41"/>
    <x v="3"/>
    <x v="25"/>
    <x v="5"/>
    <x v="617"/>
    <n v="0"/>
    <n v="0"/>
    <n v="107"/>
    <n v="172"/>
    <n v="139.5"/>
    <x v="6"/>
    <n v="15"/>
    <x v="1"/>
    <x v="0"/>
    <x v="0"/>
    <x v="1"/>
    <x v="1"/>
    <x v="0"/>
    <x v="0"/>
    <x v="0"/>
    <x v="0"/>
    <x v="0"/>
    <x v="0"/>
    <x v="1"/>
    <x v="1"/>
    <x v="0"/>
    <x v="0"/>
    <x v="0"/>
    <s v="M"/>
  </r>
  <r>
    <n v="829"/>
    <x v="26"/>
    <x v="54"/>
    <x v="59"/>
    <x v="0"/>
    <x v="56"/>
    <s v="Richland, WA"/>
    <x v="3"/>
    <x v="2"/>
    <x v="3"/>
    <x v="2"/>
    <x v="3"/>
    <x v="3"/>
    <x v="618"/>
    <n v="0"/>
    <n v="0"/>
    <n v="49"/>
    <n v="85"/>
    <n v="67"/>
    <x v="3"/>
    <n v="56"/>
    <x v="1"/>
    <x v="0"/>
    <x v="0"/>
    <x v="1"/>
    <x v="0"/>
    <x v="1"/>
    <x v="0"/>
    <x v="1"/>
    <x v="0"/>
    <x v="1"/>
    <x v="0"/>
    <x v="1"/>
    <x v="1"/>
    <x v="0"/>
    <x v="0"/>
    <x v="0"/>
    <s v="M"/>
  </r>
  <r>
    <n v="830"/>
    <x v="143"/>
    <x v="246"/>
    <x v="266"/>
    <x v="23"/>
    <x v="217"/>
    <s v="Hartford, CT"/>
    <x v="136"/>
    <x v="1"/>
    <x v="68"/>
    <x v="3"/>
    <x v="19"/>
    <x v="6"/>
    <x v="619"/>
    <n v="0"/>
    <n v="0"/>
    <n v="54"/>
    <n v="71"/>
    <n v="62.5"/>
    <x v="14"/>
    <n v="40"/>
    <x v="1"/>
    <x v="0"/>
    <x v="0"/>
    <x v="0"/>
    <x v="0"/>
    <x v="1"/>
    <x v="0"/>
    <x v="0"/>
    <x v="0"/>
    <x v="0"/>
    <x v="0"/>
    <x v="1"/>
    <x v="1"/>
    <x v="0"/>
    <x v="0"/>
    <x v="0"/>
    <s v="na"/>
  </r>
  <r>
    <n v="831"/>
    <x v="258"/>
    <x v="403"/>
    <x v="449"/>
    <x v="11"/>
    <x v="223"/>
    <s v="Gaithersburg, MD"/>
    <x v="140"/>
    <x v="1"/>
    <x v="88"/>
    <x v="3"/>
    <x v="12"/>
    <x v="8"/>
    <x v="620"/>
    <n v="0"/>
    <n v="0"/>
    <n v="61"/>
    <n v="123"/>
    <n v="92"/>
    <x v="1"/>
    <n v="108"/>
    <x v="1"/>
    <x v="0"/>
    <x v="0"/>
    <x v="1"/>
    <x v="0"/>
    <x v="1"/>
    <x v="0"/>
    <x v="0"/>
    <x v="0"/>
    <x v="0"/>
    <x v="0"/>
    <x v="1"/>
    <x v="1"/>
    <x v="0"/>
    <x v="0"/>
    <x v="0"/>
    <s v="na"/>
  </r>
  <r>
    <n v="832"/>
    <x v="4"/>
    <x v="337"/>
    <x v="369"/>
    <x v="10"/>
    <x v="289"/>
    <s v="New York, NY"/>
    <x v="4"/>
    <x v="6"/>
    <x v="95"/>
    <x v="0"/>
    <x v="1"/>
    <x v="1"/>
    <x v="621"/>
    <n v="0"/>
    <n v="0"/>
    <n v="47"/>
    <n v="85"/>
    <n v="66"/>
    <x v="4"/>
    <n v="41"/>
    <x v="1"/>
    <x v="0"/>
    <x v="0"/>
    <x v="0"/>
    <x v="0"/>
    <x v="1"/>
    <x v="0"/>
    <x v="0"/>
    <x v="0"/>
    <x v="0"/>
    <x v="0"/>
    <x v="1"/>
    <x v="1"/>
    <x v="0"/>
    <x v="0"/>
    <x v="0"/>
    <s v="na"/>
  </r>
  <r>
    <n v="836"/>
    <x v="17"/>
    <x v="247"/>
    <x v="267"/>
    <x v="7"/>
    <x v="218"/>
    <s v="Orange, CA"/>
    <x v="137"/>
    <x v="0"/>
    <x v="17"/>
    <x v="0"/>
    <x v="1"/>
    <x v="1"/>
    <x v="622"/>
    <n v="0"/>
    <n v="0"/>
    <n v="65"/>
    <n v="124"/>
    <n v="94.5"/>
    <x v="6"/>
    <n v="8"/>
    <x v="0"/>
    <x v="1"/>
    <x v="1"/>
    <x v="0"/>
    <x v="1"/>
    <x v="1"/>
    <x v="0"/>
    <x v="0"/>
    <x v="0"/>
    <x v="0"/>
    <x v="1"/>
    <x v="1"/>
    <x v="1"/>
    <x v="0"/>
    <x v="0"/>
    <x v="0"/>
    <s v="M"/>
  </r>
  <r>
    <n v="837"/>
    <x v="0"/>
    <x v="404"/>
    <x v="450"/>
    <x v="10"/>
    <x v="259"/>
    <s v="Fort Lee, NJ"/>
    <x v="161"/>
    <x v="2"/>
    <x v="85"/>
    <x v="0"/>
    <x v="4"/>
    <x v="2"/>
    <x v="623"/>
    <n v="0"/>
    <n v="0"/>
    <n v="87"/>
    <n v="141"/>
    <n v="114"/>
    <x v="9"/>
    <n v="32"/>
    <x v="0"/>
    <x v="0"/>
    <x v="1"/>
    <x v="0"/>
    <x v="1"/>
    <x v="1"/>
    <x v="0"/>
    <x v="0"/>
    <x v="0"/>
    <x v="0"/>
    <x v="1"/>
    <x v="0"/>
    <x v="0"/>
    <x v="0"/>
    <x v="0"/>
    <x v="0"/>
    <s v="na"/>
  </r>
  <r>
    <n v="838"/>
    <x v="0"/>
    <x v="49"/>
    <x v="370"/>
    <x v="13"/>
    <x v="290"/>
    <s v="New York, NY"/>
    <x v="4"/>
    <x v="3"/>
    <x v="13"/>
    <x v="0"/>
    <x v="32"/>
    <x v="17"/>
    <x v="624"/>
    <n v="0"/>
    <n v="0"/>
    <n v="56"/>
    <n v="95"/>
    <n v="75.5"/>
    <x v="4"/>
    <n v="9"/>
    <x v="0"/>
    <x v="0"/>
    <x v="1"/>
    <x v="1"/>
    <x v="1"/>
    <x v="1"/>
    <x v="0"/>
    <x v="0"/>
    <x v="0"/>
    <x v="0"/>
    <x v="1"/>
    <x v="0"/>
    <x v="1"/>
    <x v="0"/>
    <x v="0"/>
    <x v="0"/>
    <s v="na"/>
  </r>
  <r>
    <n v="839"/>
    <x v="0"/>
    <x v="405"/>
    <x v="451"/>
    <x v="7"/>
    <x v="334"/>
    <s v="Maryland Heights, MO"/>
    <x v="194"/>
    <x v="6"/>
    <x v="28"/>
    <x v="8"/>
    <x v="51"/>
    <x v="17"/>
    <x v="625"/>
    <n v="0"/>
    <n v="0"/>
    <n v="71"/>
    <n v="121"/>
    <n v="96"/>
    <x v="19"/>
    <n v="-1"/>
    <x v="1"/>
    <x v="0"/>
    <x v="0"/>
    <x v="0"/>
    <x v="1"/>
    <x v="1"/>
    <x v="0"/>
    <x v="0"/>
    <x v="0"/>
    <x v="0"/>
    <x v="1"/>
    <x v="1"/>
    <x v="1"/>
    <x v="0"/>
    <x v="0"/>
    <x v="0"/>
    <s v="P"/>
  </r>
  <r>
    <n v="840"/>
    <x v="52"/>
    <x v="338"/>
    <x v="371"/>
    <x v="14"/>
    <x v="291"/>
    <s v="Fort Belvoir, VA"/>
    <x v="175"/>
    <x v="0"/>
    <x v="96"/>
    <x v="3"/>
    <x v="0"/>
    <x v="0"/>
    <x v="626"/>
    <n v="0"/>
    <n v="0"/>
    <n v="62"/>
    <n v="112"/>
    <n v="87"/>
    <x v="7"/>
    <n v="67"/>
    <x v="0"/>
    <x v="0"/>
    <x v="0"/>
    <x v="1"/>
    <x v="0"/>
    <x v="1"/>
    <x v="0"/>
    <x v="0"/>
    <x v="0"/>
    <x v="0"/>
    <x v="0"/>
    <x v="1"/>
    <x v="1"/>
    <x v="0"/>
    <x v="0"/>
    <x v="0"/>
    <s v="na"/>
  </r>
  <r>
    <n v="841"/>
    <x v="0"/>
    <x v="339"/>
    <x v="373"/>
    <x v="9"/>
    <x v="292"/>
    <s v="Silver Spring, MD"/>
    <x v="53"/>
    <x v="4"/>
    <x v="41"/>
    <x v="0"/>
    <x v="19"/>
    <x v="6"/>
    <x v="627"/>
    <n v="0"/>
    <n v="0"/>
    <n v="64"/>
    <n v="108"/>
    <n v="86"/>
    <x v="1"/>
    <n v="15"/>
    <x v="0"/>
    <x v="0"/>
    <x v="0"/>
    <x v="0"/>
    <x v="0"/>
    <x v="0"/>
    <x v="0"/>
    <x v="0"/>
    <x v="0"/>
    <x v="0"/>
    <x v="0"/>
    <x v="1"/>
    <x v="1"/>
    <x v="0"/>
    <x v="0"/>
    <x v="0"/>
    <s v="M"/>
  </r>
  <r>
    <n v="845"/>
    <x v="16"/>
    <x v="340"/>
    <x v="374"/>
    <x v="18"/>
    <x v="293"/>
    <s v="Palo Alto, CA"/>
    <x v="45"/>
    <x v="6"/>
    <x v="13"/>
    <x v="0"/>
    <x v="8"/>
    <x v="6"/>
    <x v="628"/>
    <n v="0"/>
    <n v="0"/>
    <n v="89"/>
    <n v="144"/>
    <n v="116.5"/>
    <x v="6"/>
    <n v="9"/>
    <x v="0"/>
    <x v="0"/>
    <x v="0"/>
    <x v="1"/>
    <x v="1"/>
    <x v="1"/>
    <x v="0"/>
    <x v="0"/>
    <x v="0"/>
    <x v="0"/>
    <x v="0"/>
    <x v="1"/>
    <x v="1"/>
    <x v="0"/>
    <x v="0"/>
    <x v="0"/>
    <s v="M"/>
  </r>
  <r>
    <n v="848"/>
    <x v="144"/>
    <x v="248"/>
    <x v="268"/>
    <x v="7"/>
    <x v="134"/>
    <s v="Marlborough, MA"/>
    <x v="93"/>
    <x v="2"/>
    <x v="2"/>
    <x v="0"/>
    <x v="12"/>
    <x v="8"/>
    <x v="629"/>
    <n v="0"/>
    <n v="0"/>
    <n v="109"/>
    <n v="200"/>
    <n v="154.5"/>
    <x v="8"/>
    <n v="11"/>
    <x v="0"/>
    <x v="0"/>
    <x v="0"/>
    <x v="0"/>
    <x v="0"/>
    <x v="1"/>
    <x v="0"/>
    <x v="0"/>
    <x v="0"/>
    <x v="0"/>
    <x v="0"/>
    <x v="1"/>
    <x v="1"/>
    <x v="0"/>
    <x v="0"/>
    <x v="0"/>
    <s v="P"/>
  </r>
  <r>
    <n v="851"/>
    <x v="95"/>
    <x v="169"/>
    <x v="183"/>
    <x v="10"/>
    <x v="158"/>
    <s v="Highland, CA"/>
    <x v="106"/>
    <x v="2"/>
    <x v="32"/>
    <x v="0"/>
    <x v="43"/>
    <x v="21"/>
    <x v="630"/>
    <n v="0"/>
    <n v="0"/>
    <n v="35"/>
    <n v="62"/>
    <n v="48.5"/>
    <x v="6"/>
    <n v="35"/>
    <x v="1"/>
    <x v="0"/>
    <x v="0"/>
    <x v="0"/>
    <x v="1"/>
    <x v="0"/>
    <x v="0"/>
    <x v="0"/>
    <x v="0"/>
    <x v="0"/>
    <x v="0"/>
    <x v="0"/>
    <x v="1"/>
    <x v="0"/>
    <x v="0"/>
    <x v="1"/>
    <s v="M"/>
  </r>
  <r>
    <n v="852"/>
    <x v="145"/>
    <x v="249"/>
    <x v="269"/>
    <x v="9"/>
    <x v="219"/>
    <s v="Lenexa, KS"/>
    <x v="25"/>
    <x v="0"/>
    <x v="0"/>
    <x v="3"/>
    <x v="53"/>
    <x v="5"/>
    <x v="631"/>
    <n v="0"/>
    <n v="0"/>
    <n v="61"/>
    <n v="113"/>
    <n v="87"/>
    <x v="36"/>
    <n v="48"/>
    <x v="0"/>
    <x v="0"/>
    <x v="0"/>
    <x v="0"/>
    <x v="1"/>
    <x v="1"/>
    <x v="0"/>
    <x v="0"/>
    <x v="0"/>
    <x v="0"/>
    <x v="1"/>
    <x v="1"/>
    <x v="1"/>
    <x v="0"/>
    <x v="0"/>
    <x v="0"/>
    <s v="na"/>
  </r>
  <r>
    <n v="853"/>
    <x v="17"/>
    <x v="341"/>
    <x v="375"/>
    <x v="1"/>
    <x v="294"/>
    <s v="Houston, TX"/>
    <x v="176"/>
    <x v="0"/>
    <x v="36"/>
    <x v="0"/>
    <x v="19"/>
    <x v="6"/>
    <x v="632"/>
    <n v="0"/>
    <n v="0"/>
    <n v="55"/>
    <n v="105"/>
    <n v="80"/>
    <x v="5"/>
    <n v="19"/>
    <x v="0"/>
    <x v="1"/>
    <x v="0"/>
    <x v="0"/>
    <x v="1"/>
    <x v="1"/>
    <x v="0"/>
    <x v="0"/>
    <x v="0"/>
    <x v="0"/>
    <x v="1"/>
    <x v="1"/>
    <x v="1"/>
    <x v="0"/>
    <x v="0"/>
    <x v="0"/>
    <s v="na"/>
  </r>
  <r>
    <n v="854"/>
    <x v="96"/>
    <x v="170"/>
    <x v="184"/>
    <x v="14"/>
    <x v="159"/>
    <s v="Burleson, TX"/>
    <x v="107"/>
    <x v="2"/>
    <x v="55"/>
    <x v="4"/>
    <x v="1"/>
    <x v="1"/>
    <x v="633"/>
    <n v="1"/>
    <n v="0"/>
    <n v="37"/>
    <n v="52"/>
    <n v="44.5"/>
    <x v="5"/>
    <n v="44"/>
    <x v="1"/>
    <x v="0"/>
    <x v="1"/>
    <x v="1"/>
    <x v="0"/>
    <x v="1"/>
    <x v="0"/>
    <x v="0"/>
    <x v="0"/>
    <x v="0"/>
    <x v="0"/>
    <x v="1"/>
    <x v="1"/>
    <x v="0"/>
    <x v="0"/>
    <x v="0"/>
    <s v="na"/>
  </r>
  <r>
    <n v="855"/>
    <x v="209"/>
    <x v="342"/>
    <x v="376"/>
    <x v="9"/>
    <x v="50"/>
    <s v="San Jose, CA"/>
    <x v="41"/>
    <x v="1"/>
    <x v="38"/>
    <x v="3"/>
    <x v="0"/>
    <x v="0"/>
    <x v="634"/>
    <n v="0"/>
    <n v="0"/>
    <n v="135"/>
    <n v="211"/>
    <n v="173"/>
    <x v="6"/>
    <n v="82"/>
    <x v="0"/>
    <x v="0"/>
    <x v="0"/>
    <x v="1"/>
    <x v="0"/>
    <x v="1"/>
    <x v="0"/>
    <x v="0"/>
    <x v="0"/>
    <x v="0"/>
    <x v="0"/>
    <x v="1"/>
    <x v="1"/>
    <x v="0"/>
    <x v="0"/>
    <x v="0"/>
    <s v="M"/>
  </r>
  <r>
    <n v="856"/>
    <x v="97"/>
    <x v="171"/>
    <x v="185"/>
    <x v="27"/>
    <x v="160"/>
    <s v="Hoopeston, IL"/>
    <x v="108"/>
    <x v="0"/>
    <x v="28"/>
    <x v="0"/>
    <x v="44"/>
    <x v="14"/>
    <x v="635"/>
    <n v="0"/>
    <n v="0"/>
    <n v="39"/>
    <n v="66"/>
    <n v="52.5"/>
    <x v="11"/>
    <n v="-1"/>
    <x v="1"/>
    <x v="0"/>
    <x v="0"/>
    <x v="1"/>
    <x v="0"/>
    <x v="1"/>
    <x v="0"/>
    <x v="0"/>
    <x v="0"/>
    <x v="0"/>
    <x v="0"/>
    <x v="1"/>
    <x v="1"/>
    <x v="0"/>
    <x v="0"/>
    <x v="0"/>
    <s v="na"/>
  </r>
  <r>
    <n v="857"/>
    <x v="17"/>
    <x v="343"/>
    <x v="377"/>
    <x v="7"/>
    <x v="295"/>
    <s v="Phoenix, AZ"/>
    <x v="177"/>
    <x v="0"/>
    <x v="22"/>
    <x v="0"/>
    <x v="12"/>
    <x v="8"/>
    <x v="636"/>
    <n v="0"/>
    <n v="0"/>
    <n v="57"/>
    <n v="80"/>
    <n v="68.5"/>
    <x v="26"/>
    <n v="24"/>
    <x v="0"/>
    <x v="1"/>
    <x v="0"/>
    <x v="1"/>
    <x v="0"/>
    <x v="1"/>
    <x v="0"/>
    <x v="0"/>
    <x v="0"/>
    <x v="0"/>
    <x v="0"/>
    <x v="1"/>
    <x v="1"/>
    <x v="0"/>
    <x v="0"/>
    <x v="0"/>
    <s v="na"/>
  </r>
  <r>
    <n v="858"/>
    <x v="211"/>
    <x v="345"/>
    <x v="379"/>
    <x v="11"/>
    <x v="223"/>
    <s v="Gaithersburg, MD"/>
    <x v="140"/>
    <x v="1"/>
    <x v="88"/>
    <x v="3"/>
    <x v="12"/>
    <x v="8"/>
    <x v="637"/>
    <n v="0"/>
    <n v="0"/>
    <n v="63"/>
    <n v="127"/>
    <n v="95"/>
    <x v="1"/>
    <n v="108"/>
    <x v="1"/>
    <x v="0"/>
    <x v="0"/>
    <x v="1"/>
    <x v="0"/>
    <x v="1"/>
    <x v="0"/>
    <x v="0"/>
    <x v="0"/>
    <x v="0"/>
    <x v="0"/>
    <x v="1"/>
    <x v="1"/>
    <x v="0"/>
    <x v="0"/>
    <x v="0"/>
    <s v="P"/>
  </r>
  <r>
    <n v="859"/>
    <x v="212"/>
    <x v="346"/>
    <x v="380"/>
    <x v="8"/>
    <x v="85"/>
    <s v="Bedford, MA"/>
    <x v="64"/>
    <x v="5"/>
    <x v="31"/>
    <x v="6"/>
    <x v="31"/>
    <x v="16"/>
    <x v="638"/>
    <n v="0"/>
    <n v="0"/>
    <n v="50"/>
    <n v="89"/>
    <n v="69.5"/>
    <x v="8"/>
    <n v="63"/>
    <x v="0"/>
    <x v="0"/>
    <x v="0"/>
    <x v="0"/>
    <x v="1"/>
    <x v="0"/>
    <x v="0"/>
    <x v="0"/>
    <x v="0"/>
    <x v="0"/>
    <x v="0"/>
    <x v="0"/>
    <x v="1"/>
    <x v="0"/>
    <x v="1"/>
    <x v="0"/>
    <s v="na"/>
  </r>
  <r>
    <n v="860"/>
    <x v="16"/>
    <x v="32"/>
    <x v="56"/>
    <x v="18"/>
    <x v="53"/>
    <s v="Cincinnati, OH"/>
    <x v="44"/>
    <x v="4"/>
    <x v="40"/>
    <x v="5"/>
    <x v="24"/>
    <x v="15"/>
    <x v="639"/>
    <n v="0"/>
    <n v="0"/>
    <n v="82"/>
    <n v="132"/>
    <n v="107"/>
    <x v="17"/>
    <n v="136"/>
    <x v="0"/>
    <x v="0"/>
    <x v="1"/>
    <x v="1"/>
    <x v="1"/>
    <x v="1"/>
    <x v="0"/>
    <x v="0"/>
    <x v="0"/>
    <x v="0"/>
    <x v="0"/>
    <x v="0"/>
    <x v="0"/>
    <x v="0"/>
    <x v="0"/>
    <x v="0"/>
    <s v="M"/>
  </r>
  <r>
    <n v="861"/>
    <x v="31"/>
    <x v="64"/>
    <x v="69"/>
    <x v="11"/>
    <x v="66"/>
    <s v="Charlottesville, VA"/>
    <x v="53"/>
    <x v="0"/>
    <x v="2"/>
    <x v="0"/>
    <x v="19"/>
    <x v="6"/>
    <x v="640"/>
    <n v="0"/>
    <n v="0"/>
    <n v="85"/>
    <n v="139"/>
    <n v="112"/>
    <x v="7"/>
    <n v="11"/>
    <x v="0"/>
    <x v="1"/>
    <x v="0"/>
    <x v="1"/>
    <x v="1"/>
    <x v="1"/>
    <x v="0"/>
    <x v="0"/>
    <x v="0"/>
    <x v="0"/>
    <x v="1"/>
    <x v="1"/>
    <x v="1"/>
    <x v="0"/>
    <x v="0"/>
    <x v="0"/>
    <s v="M"/>
  </r>
  <r>
    <n v="863"/>
    <x v="0"/>
    <x v="406"/>
    <x v="452"/>
    <x v="1"/>
    <x v="335"/>
    <s v="Washington, DC"/>
    <x v="195"/>
    <x v="3"/>
    <x v="22"/>
    <x v="0"/>
    <x v="7"/>
    <x v="2"/>
    <x v="641"/>
    <n v="0"/>
    <n v="0"/>
    <n v="72"/>
    <n v="121"/>
    <n v="96.5"/>
    <x v="16"/>
    <n v="24"/>
    <x v="0"/>
    <x v="0"/>
    <x v="0"/>
    <x v="1"/>
    <x v="0"/>
    <x v="1"/>
    <x v="0"/>
    <x v="0"/>
    <x v="0"/>
    <x v="1"/>
    <x v="0"/>
    <x v="1"/>
    <x v="1"/>
    <x v="0"/>
    <x v="0"/>
    <x v="0"/>
    <s v="M"/>
  </r>
  <r>
    <n v="864"/>
    <x v="146"/>
    <x v="251"/>
    <x v="271"/>
    <x v="30"/>
    <x v="221"/>
    <s v="Concord, CA"/>
    <x v="138"/>
    <x v="4"/>
    <x v="28"/>
    <x v="3"/>
    <x v="12"/>
    <x v="8"/>
    <x v="642"/>
    <n v="0"/>
    <n v="0"/>
    <n v="74"/>
    <n v="149"/>
    <n v="111.5"/>
    <x v="6"/>
    <n v="-1"/>
    <x v="1"/>
    <x v="0"/>
    <x v="0"/>
    <x v="0"/>
    <x v="0"/>
    <x v="1"/>
    <x v="0"/>
    <x v="0"/>
    <x v="0"/>
    <x v="0"/>
    <x v="0"/>
    <x v="1"/>
    <x v="1"/>
    <x v="0"/>
    <x v="0"/>
    <x v="0"/>
    <s v="P"/>
  </r>
  <r>
    <n v="866"/>
    <x v="147"/>
    <x v="252"/>
    <x v="272"/>
    <x v="9"/>
    <x v="14"/>
    <s v="Cambridge, MA"/>
    <x v="11"/>
    <x v="1"/>
    <x v="14"/>
    <x v="3"/>
    <x v="12"/>
    <x v="8"/>
    <x v="643"/>
    <n v="0"/>
    <n v="0"/>
    <n v="113"/>
    <n v="196"/>
    <n v="154.5"/>
    <x v="8"/>
    <n v="240"/>
    <x v="1"/>
    <x v="1"/>
    <x v="1"/>
    <x v="0"/>
    <x v="1"/>
    <x v="1"/>
    <x v="0"/>
    <x v="0"/>
    <x v="0"/>
    <x v="0"/>
    <x v="1"/>
    <x v="1"/>
    <x v="1"/>
    <x v="0"/>
    <x v="1"/>
    <x v="0"/>
    <s v="M"/>
  </r>
  <r>
    <n v="867"/>
    <x v="0"/>
    <x v="348"/>
    <x v="382"/>
    <x v="1"/>
    <x v="298"/>
    <s v="New York, NY"/>
    <x v="178"/>
    <x v="4"/>
    <x v="10"/>
    <x v="0"/>
    <x v="1"/>
    <x v="1"/>
    <x v="644"/>
    <n v="0"/>
    <n v="0"/>
    <n v="69"/>
    <n v="121"/>
    <n v="95"/>
    <x v="4"/>
    <n v="10"/>
    <x v="0"/>
    <x v="1"/>
    <x v="1"/>
    <x v="1"/>
    <x v="1"/>
    <x v="1"/>
    <x v="0"/>
    <x v="0"/>
    <x v="0"/>
    <x v="0"/>
    <x v="0"/>
    <x v="0"/>
    <x v="1"/>
    <x v="0"/>
    <x v="0"/>
    <x v="0"/>
    <s v="na"/>
  </r>
  <r>
    <n v="868"/>
    <x v="0"/>
    <x v="347"/>
    <x v="381"/>
    <x v="14"/>
    <x v="297"/>
    <s v="New York, NY"/>
    <x v="4"/>
    <x v="0"/>
    <x v="52"/>
    <x v="0"/>
    <x v="58"/>
    <x v="24"/>
    <x v="645"/>
    <n v="0"/>
    <n v="0"/>
    <n v="71"/>
    <n v="124"/>
    <n v="97.5"/>
    <x v="4"/>
    <n v="14"/>
    <x v="0"/>
    <x v="0"/>
    <x v="0"/>
    <x v="0"/>
    <x v="1"/>
    <x v="1"/>
    <x v="0"/>
    <x v="0"/>
    <x v="0"/>
    <x v="0"/>
    <x v="0"/>
    <x v="1"/>
    <x v="1"/>
    <x v="0"/>
    <x v="0"/>
    <x v="0"/>
    <s v="na"/>
  </r>
  <r>
    <n v="869"/>
    <x v="16"/>
    <x v="253"/>
    <x v="273"/>
    <x v="18"/>
    <x v="113"/>
    <s v="Chicago, IL"/>
    <x v="25"/>
    <x v="4"/>
    <x v="6"/>
    <x v="0"/>
    <x v="7"/>
    <x v="2"/>
    <x v="646"/>
    <n v="0"/>
    <n v="0"/>
    <n v="97"/>
    <n v="160"/>
    <n v="128.5"/>
    <x v="11"/>
    <n v="13"/>
    <x v="0"/>
    <x v="0"/>
    <x v="1"/>
    <x v="0"/>
    <x v="1"/>
    <x v="1"/>
    <x v="0"/>
    <x v="0"/>
    <x v="0"/>
    <x v="0"/>
    <x v="1"/>
    <x v="0"/>
    <x v="1"/>
    <x v="0"/>
    <x v="0"/>
    <x v="0"/>
    <s v="na"/>
  </r>
  <r>
    <n v="870"/>
    <x v="98"/>
    <x v="123"/>
    <x v="186"/>
    <x v="25"/>
    <x v="123"/>
    <s v="Pittsburgh, PA"/>
    <x v="86"/>
    <x v="0"/>
    <x v="1"/>
    <x v="7"/>
    <x v="40"/>
    <x v="17"/>
    <x v="647"/>
    <n v="0"/>
    <n v="0"/>
    <n v="81"/>
    <n v="167"/>
    <n v="124"/>
    <x v="20"/>
    <n v="37"/>
    <x v="1"/>
    <x v="0"/>
    <x v="0"/>
    <x v="1"/>
    <x v="0"/>
    <x v="1"/>
    <x v="0"/>
    <x v="0"/>
    <x v="0"/>
    <x v="0"/>
    <x v="0"/>
    <x v="1"/>
    <x v="1"/>
    <x v="0"/>
    <x v="0"/>
    <x v="0"/>
    <s v="P"/>
  </r>
  <r>
    <n v="871"/>
    <x v="209"/>
    <x v="349"/>
    <x v="383"/>
    <x v="8"/>
    <x v="299"/>
    <s v="San Francisco, CA"/>
    <x v="8"/>
    <x v="0"/>
    <x v="41"/>
    <x v="5"/>
    <x v="14"/>
    <x v="6"/>
    <x v="648"/>
    <n v="0"/>
    <n v="0"/>
    <n v="150"/>
    <n v="238"/>
    <n v="194"/>
    <x v="6"/>
    <n v="15"/>
    <x v="1"/>
    <x v="0"/>
    <x v="1"/>
    <x v="0"/>
    <x v="0"/>
    <x v="1"/>
    <x v="0"/>
    <x v="0"/>
    <x v="0"/>
    <x v="0"/>
    <x v="0"/>
    <x v="1"/>
    <x v="1"/>
    <x v="0"/>
    <x v="0"/>
    <x v="0"/>
    <s v="na"/>
  </r>
  <r>
    <n v="875"/>
    <x v="148"/>
    <x v="254"/>
    <x v="274"/>
    <x v="9"/>
    <x v="222"/>
    <s v="Vail, CO"/>
    <x v="139"/>
    <x v="0"/>
    <x v="60"/>
    <x v="4"/>
    <x v="1"/>
    <x v="1"/>
    <x v="649"/>
    <n v="1"/>
    <n v="0"/>
    <n v="49"/>
    <n v="81"/>
    <n v="65"/>
    <x v="10"/>
    <n v="55"/>
    <x v="1"/>
    <x v="0"/>
    <x v="0"/>
    <x v="1"/>
    <x v="0"/>
    <x v="1"/>
    <x v="0"/>
    <x v="0"/>
    <x v="0"/>
    <x v="0"/>
    <x v="0"/>
    <x v="1"/>
    <x v="1"/>
    <x v="0"/>
    <x v="0"/>
    <x v="0"/>
    <s v="na"/>
  </r>
  <r>
    <n v="877"/>
    <x v="214"/>
    <x v="352"/>
    <x v="386"/>
    <x v="13"/>
    <x v="121"/>
    <s v="Salt Lake City, UT"/>
    <x v="85"/>
    <x v="1"/>
    <x v="28"/>
    <x v="6"/>
    <x v="39"/>
    <x v="20"/>
    <x v="650"/>
    <n v="0"/>
    <n v="0"/>
    <n v="35"/>
    <n v="65"/>
    <n v="50"/>
    <x v="29"/>
    <n v="-1"/>
    <x v="1"/>
    <x v="0"/>
    <x v="1"/>
    <x v="0"/>
    <x v="1"/>
    <x v="1"/>
    <x v="0"/>
    <x v="0"/>
    <x v="0"/>
    <x v="0"/>
    <x v="0"/>
    <x v="1"/>
    <x v="1"/>
    <x v="0"/>
    <x v="0"/>
    <x v="0"/>
    <s v="na"/>
  </r>
  <r>
    <n v="878"/>
    <x v="0"/>
    <x v="350"/>
    <x v="384"/>
    <x v="7"/>
    <x v="300"/>
    <s v="New York, NY"/>
    <x v="4"/>
    <x v="4"/>
    <x v="7"/>
    <x v="3"/>
    <x v="4"/>
    <x v="2"/>
    <x v="651"/>
    <n v="0"/>
    <n v="0"/>
    <n v="77"/>
    <n v="132"/>
    <n v="104.5"/>
    <x v="4"/>
    <n v="16"/>
    <x v="0"/>
    <x v="1"/>
    <x v="1"/>
    <x v="0"/>
    <x v="1"/>
    <x v="1"/>
    <x v="0"/>
    <x v="0"/>
    <x v="0"/>
    <x v="0"/>
    <x v="0"/>
    <x v="1"/>
    <x v="1"/>
    <x v="0"/>
    <x v="0"/>
    <x v="0"/>
    <s v="M"/>
  </r>
  <r>
    <n v="879"/>
    <x v="0"/>
    <x v="407"/>
    <x v="453"/>
    <x v="12"/>
    <x v="336"/>
    <s v="Phoenix, AZ"/>
    <x v="168"/>
    <x v="4"/>
    <x v="25"/>
    <x v="0"/>
    <x v="19"/>
    <x v="6"/>
    <x v="652"/>
    <n v="0"/>
    <n v="0"/>
    <n v="51"/>
    <n v="88"/>
    <n v="69.5"/>
    <x v="26"/>
    <n v="52"/>
    <x v="0"/>
    <x v="0"/>
    <x v="0"/>
    <x v="0"/>
    <x v="1"/>
    <x v="0"/>
    <x v="0"/>
    <x v="0"/>
    <x v="1"/>
    <x v="0"/>
    <x v="0"/>
    <x v="1"/>
    <x v="1"/>
    <x v="0"/>
    <x v="0"/>
    <x v="0"/>
    <s v="na"/>
  </r>
  <r>
    <n v="880"/>
    <x v="0"/>
    <x v="408"/>
    <x v="454"/>
    <x v="25"/>
    <x v="337"/>
    <s v="Irvine, CA"/>
    <x v="176"/>
    <x v="1"/>
    <x v="22"/>
    <x v="0"/>
    <x v="40"/>
    <x v="17"/>
    <x v="653"/>
    <n v="0"/>
    <n v="0"/>
    <n v="101"/>
    <n v="141"/>
    <n v="121"/>
    <x v="6"/>
    <n v="24"/>
    <x v="0"/>
    <x v="0"/>
    <x v="0"/>
    <x v="1"/>
    <x v="1"/>
    <x v="0"/>
    <x v="0"/>
    <x v="0"/>
    <x v="0"/>
    <x v="0"/>
    <x v="0"/>
    <x v="0"/>
    <x v="0"/>
    <x v="0"/>
    <x v="0"/>
    <x v="0"/>
    <s v="M"/>
  </r>
  <r>
    <n v="881"/>
    <x v="213"/>
    <x v="351"/>
    <x v="385"/>
    <x v="13"/>
    <x v="32"/>
    <s v="Charlotte, NC"/>
    <x v="25"/>
    <x v="4"/>
    <x v="6"/>
    <x v="0"/>
    <x v="19"/>
    <x v="6"/>
    <x v="654"/>
    <n v="0"/>
    <n v="0"/>
    <n v="59"/>
    <n v="112"/>
    <n v="85.5"/>
    <x v="25"/>
    <n v="13"/>
    <x v="0"/>
    <x v="0"/>
    <x v="0"/>
    <x v="0"/>
    <x v="1"/>
    <x v="1"/>
    <x v="0"/>
    <x v="0"/>
    <x v="0"/>
    <x v="0"/>
    <x v="1"/>
    <x v="1"/>
    <x v="1"/>
    <x v="0"/>
    <x v="0"/>
    <x v="0"/>
    <s v="na"/>
  </r>
  <r>
    <n v="883"/>
    <x v="17"/>
    <x v="353"/>
    <x v="387"/>
    <x v="17"/>
    <x v="172"/>
    <s v="Aliso Viejo, CA"/>
    <x v="114"/>
    <x v="2"/>
    <x v="22"/>
    <x v="3"/>
    <x v="47"/>
    <x v="9"/>
    <x v="655"/>
    <n v="0"/>
    <n v="0"/>
    <n v="79"/>
    <n v="147"/>
    <n v="113"/>
    <x v="6"/>
    <n v="24"/>
    <x v="0"/>
    <x v="1"/>
    <x v="1"/>
    <x v="0"/>
    <x v="1"/>
    <x v="1"/>
    <x v="0"/>
    <x v="0"/>
    <x v="0"/>
    <x v="0"/>
    <x v="0"/>
    <x v="1"/>
    <x v="1"/>
    <x v="0"/>
    <x v="1"/>
    <x v="0"/>
    <s v="na"/>
  </r>
  <r>
    <n v="884"/>
    <x v="259"/>
    <x v="409"/>
    <x v="455"/>
    <x v="0"/>
    <x v="338"/>
    <s v="San Francisco, CA"/>
    <x v="173"/>
    <x v="4"/>
    <x v="7"/>
    <x v="5"/>
    <x v="22"/>
    <x v="14"/>
    <x v="656"/>
    <n v="0"/>
    <n v="0"/>
    <n v="79"/>
    <n v="127"/>
    <n v="103"/>
    <x v="6"/>
    <n v="16"/>
    <x v="0"/>
    <x v="0"/>
    <x v="1"/>
    <x v="1"/>
    <x v="1"/>
    <x v="1"/>
    <x v="0"/>
    <x v="0"/>
    <x v="0"/>
    <x v="0"/>
    <x v="0"/>
    <x v="0"/>
    <x v="0"/>
    <x v="0"/>
    <x v="0"/>
    <x v="0"/>
    <s v="M"/>
  </r>
  <r>
    <n v="886"/>
    <x v="215"/>
    <x v="228"/>
    <x v="388"/>
    <x v="11"/>
    <x v="301"/>
    <s v="Cambridge, MA"/>
    <x v="179"/>
    <x v="1"/>
    <x v="97"/>
    <x v="3"/>
    <x v="12"/>
    <x v="8"/>
    <x v="657"/>
    <n v="0"/>
    <n v="0"/>
    <n v="62"/>
    <n v="119"/>
    <n v="90.5"/>
    <x v="8"/>
    <n v="191"/>
    <x v="1"/>
    <x v="0"/>
    <x v="1"/>
    <x v="1"/>
    <x v="0"/>
    <x v="1"/>
    <x v="0"/>
    <x v="0"/>
    <x v="0"/>
    <x v="0"/>
    <x v="0"/>
    <x v="1"/>
    <x v="1"/>
    <x v="0"/>
    <x v="0"/>
    <x v="0"/>
    <s v="M"/>
  </r>
  <r>
    <n v="887"/>
    <x v="16"/>
    <x v="354"/>
    <x v="389"/>
    <x v="12"/>
    <x v="302"/>
    <s v="Los Angeles, CA"/>
    <x v="76"/>
    <x v="3"/>
    <x v="6"/>
    <x v="0"/>
    <x v="20"/>
    <x v="6"/>
    <x v="658"/>
    <n v="0"/>
    <n v="0"/>
    <n v="119"/>
    <n v="187"/>
    <n v="153"/>
    <x v="6"/>
    <n v="13"/>
    <x v="0"/>
    <x v="1"/>
    <x v="0"/>
    <x v="0"/>
    <x v="0"/>
    <x v="1"/>
    <x v="0"/>
    <x v="0"/>
    <x v="0"/>
    <x v="0"/>
    <x v="0"/>
    <x v="1"/>
    <x v="1"/>
    <x v="0"/>
    <x v="0"/>
    <x v="0"/>
    <s v="na"/>
  </r>
  <r>
    <n v="892"/>
    <x v="260"/>
    <x v="410"/>
    <x v="456"/>
    <x v="8"/>
    <x v="85"/>
    <s v="McLean, VA"/>
    <x v="64"/>
    <x v="5"/>
    <x v="31"/>
    <x v="6"/>
    <x v="31"/>
    <x v="16"/>
    <x v="659"/>
    <n v="0"/>
    <n v="0"/>
    <n v="81"/>
    <n v="132"/>
    <n v="106.5"/>
    <x v="7"/>
    <n v="63"/>
    <x v="0"/>
    <x v="1"/>
    <x v="0"/>
    <x v="0"/>
    <x v="1"/>
    <x v="0"/>
    <x v="0"/>
    <x v="0"/>
    <x v="0"/>
    <x v="0"/>
    <x v="1"/>
    <x v="0"/>
    <x v="1"/>
    <x v="0"/>
    <x v="0"/>
    <x v="0"/>
    <s v="na"/>
  </r>
  <r>
    <n v="893"/>
    <x v="16"/>
    <x v="411"/>
    <x v="457"/>
    <x v="16"/>
    <x v="339"/>
    <s v="Ann Arbor, MI"/>
    <x v="196"/>
    <x v="3"/>
    <x v="10"/>
    <x v="0"/>
    <x v="20"/>
    <x v="6"/>
    <x v="660"/>
    <n v="0"/>
    <n v="1"/>
    <n v="120"/>
    <n v="140"/>
    <n v="130"/>
    <x v="15"/>
    <n v="10"/>
    <x v="1"/>
    <x v="0"/>
    <x v="0"/>
    <x v="0"/>
    <x v="0"/>
    <x v="1"/>
    <x v="0"/>
    <x v="0"/>
    <x v="0"/>
    <x v="0"/>
    <x v="0"/>
    <x v="1"/>
    <x v="1"/>
    <x v="0"/>
    <x v="0"/>
    <x v="0"/>
    <s v="M"/>
  </r>
  <r>
    <n v="895"/>
    <x v="216"/>
    <x v="355"/>
    <x v="390"/>
    <x v="5"/>
    <x v="303"/>
    <s v="Dublin, CA"/>
    <x v="180"/>
    <x v="2"/>
    <x v="50"/>
    <x v="3"/>
    <x v="7"/>
    <x v="2"/>
    <x v="661"/>
    <n v="0"/>
    <n v="0"/>
    <n v="90"/>
    <n v="157"/>
    <n v="123.5"/>
    <x v="6"/>
    <n v="33"/>
    <x v="1"/>
    <x v="0"/>
    <x v="0"/>
    <x v="0"/>
    <x v="1"/>
    <x v="0"/>
    <x v="0"/>
    <x v="0"/>
    <x v="0"/>
    <x v="0"/>
    <x v="0"/>
    <x v="0"/>
    <x v="1"/>
    <x v="0"/>
    <x v="1"/>
    <x v="0"/>
    <s v="M"/>
  </r>
  <r>
    <n v="896"/>
    <x v="261"/>
    <x v="25"/>
    <x v="458"/>
    <x v="12"/>
    <x v="286"/>
    <s v="New York, NY"/>
    <x v="4"/>
    <x v="2"/>
    <x v="33"/>
    <x v="3"/>
    <x v="14"/>
    <x v="6"/>
    <x v="662"/>
    <n v="0"/>
    <n v="0"/>
    <n v="63"/>
    <n v="110"/>
    <n v="86.5"/>
    <x v="4"/>
    <n v="22"/>
    <x v="1"/>
    <x v="0"/>
    <x v="1"/>
    <x v="0"/>
    <x v="1"/>
    <x v="1"/>
    <x v="0"/>
    <x v="0"/>
    <x v="0"/>
    <x v="0"/>
    <x v="0"/>
    <x v="1"/>
    <x v="1"/>
    <x v="0"/>
    <x v="0"/>
    <x v="0"/>
    <s v="M"/>
  </r>
  <r>
    <n v="897"/>
    <x v="99"/>
    <x v="172"/>
    <x v="187"/>
    <x v="7"/>
    <x v="161"/>
    <s v="Scotts Valley, CA"/>
    <x v="109"/>
    <x v="0"/>
    <x v="23"/>
    <x v="6"/>
    <x v="1"/>
    <x v="1"/>
    <x v="663"/>
    <n v="0"/>
    <n v="0"/>
    <n v="42"/>
    <n v="86"/>
    <n v="64"/>
    <x v="6"/>
    <n v="25"/>
    <x v="1"/>
    <x v="0"/>
    <x v="0"/>
    <x v="1"/>
    <x v="1"/>
    <x v="1"/>
    <x v="0"/>
    <x v="0"/>
    <x v="0"/>
    <x v="0"/>
    <x v="0"/>
    <x v="0"/>
    <x v="1"/>
    <x v="0"/>
    <x v="0"/>
    <x v="0"/>
    <s v="na"/>
  </r>
  <r>
    <n v="898"/>
    <x v="217"/>
    <x v="356"/>
    <x v="391"/>
    <x v="11"/>
    <x v="304"/>
    <s v="New York, NY"/>
    <x v="4"/>
    <x v="4"/>
    <x v="2"/>
    <x v="0"/>
    <x v="8"/>
    <x v="6"/>
    <x v="664"/>
    <n v="0"/>
    <n v="0"/>
    <n v="32"/>
    <n v="62"/>
    <n v="47"/>
    <x v="4"/>
    <n v="11"/>
    <x v="1"/>
    <x v="1"/>
    <x v="0"/>
    <x v="1"/>
    <x v="1"/>
    <x v="1"/>
    <x v="0"/>
    <x v="0"/>
    <x v="0"/>
    <x v="0"/>
    <x v="0"/>
    <x v="1"/>
    <x v="1"/>
    <x v="0"/>
    <x v="0"/>
    <x v="0"/>
    <s v="na"/>
  </r>
  <r>
    <n v="899"/>
    <x v="218"/>
    <x v="357"/>
    <x v="392"/>
    <x v="14"/>
    <x v="305"/>
    <s v="San Jose, CA"/>
    <x v="19"/>
    <x v="1"/>
    <x v="57"/>
    <x v="3"/>
    <x v="20"/>
    <x v="6"/>
    <x v="665"/>
    <n v="0"/>
    <n v="0"/>
    <n v="116"/>
    <n v="208"/>
    <n v="162"/>
    <x v="6"/>
    <n v="39"/>
    <x v="0"/>
    <x v="0"/>
    <x v="0"/>
    <x v="0"/>
    <x v="1"/>
    <x v="1"/>
    <x v="0"/>
    <x v="0"/>
    <x v="0"/>
    <x v="0"/>
    <x v="1"/>
    <x v="0"/>
    <x v="0"/>
    <x v="0"/>
    <x v="0"/>
    <x v="0"/>
    <s v="M"/>
  </r>
  <r>
    <n v="900"/>
    <x v="208"/>
    <x v="263"/>
    <x v="372"/>
    <x v="11"/>
    <x v="223"/>
    <s v="Gaithersburg, MD"/>
    <x v="140"/>
    <x v="1"/>
    <x v="88"/>
    <x v="3"/>
    <x v="12"/>
    <x v="8"/>
    <x v="666"/>
    <n v="0"/>
    <n v="0"/>
    <n v="107"/>
    <n v="173"/>
    <n v="140"/>
    <x v="1"/>
    <n v="108"/>
    <x v="0"/>
    <x v="0"/>
    <x v="0"/>
    <x v="0"/>
    <x v="0"/>
    <x v="1"/>
    <x v="0"/>
    <x v="0"/>
    <x v="0"/>
    <x v="0"/>
    <x v="0"/>
    <x v="1"/>
    <x v="1"/>
    <x v="0"/>
    <x v="0"/>
    <x v="0"/>
    <s v="P"/>
  </r>
  <r>
    <n v="901"/>
    <x v="0"/>
    <x v="412"/>
    <x v="459"/>
    <x v="1"/>
    <x v="340"/>
    <s v="Olympia, WA"/>
    <x v="197"/>
    <x v="3"/>
    <x v="28"/>
    <x v="0"/>
    <x v="19"/>
    <x v="6"/>
    <x v="667"/>
    <n v="0"/>
    <n v="0"/>
    <n v="65"/>
    <n v="113"/>
    <n v="89"/>
    <x v="3"/>
    <n v="-1"/>
    <x v="1"/>
    <x v="0"/>
    <x v="0"/>
    <x v="1"/>
    <x v="0"/>
    <x v="1"/>
    <x v="0"/>
    <x v="0"/>
    <x v="0"/>
    <x v="0"/>
    <x v="0"/>
    <x v="1"/>
    <x v="1"/>
    <x v="0"/>
    <x v="0"/>
    <x v="0"/>
    <s v="na"/>
  </r>
  <r>
    <n v="902"/>
    <x v="100"/>
    <x v="173"/>
    <x v="188"/>
    <x v="23"/>
    <x v="162"/>
    <s v="Knoxville, TN"/>
    <x v="110"/>
    <x v="1"/>
    <x v="31"/>
    <x v="0"/>
    <x v="45"/>
    <x v="7"/>
    <x v="668"/>
    <n v="0"/>
    <n v="0"/>
    <n v="69"/>
    <n v="127"/>
    <n v="98"/>
    <x v="30"/>
    <n v="63"/>
    <x v="0"/>
    <x v="0"/>
    <x v="0"/>
    <x v="1"/>
    <x v="1"/>
    <x v="1"/>
    <x v="0"/>
    <x v="0"/>
    <x v="0"/>
    <x v="0"/>
    <x v="0"/>
    <x v="1"/>
    <x v="1"/>
    <x v="0"/>
    <x v="0"/>
    <x v="0"/>
    <s v="M"/>
  </r>
  <r>
    <n v="904"/>
    <x v="149"/>
    <x v="255"/>
    <x v="275"/>
    <x v="11"/>
    <x v="223"/>
    <s v="New York, NY"/>
    <x v="140"/>
    <x v="1"/>
    <x v="88"/>
    <x v="3"/>
    <x v="12"/>
    <x v="8"/>
    <x v="669"/>
    <n v="0"/>
    <n v="0"/>
    <n v="102"/>
    <n v="172"/>
    <n v="137"/>
    <x v="4"/>
    <n v="108"/>
    <x v="0"/>
    <x v="0"/>
    <x v="0"/>
    <x v="1"/>
    <x v="0"/>
    <x v="1"/>
    <x v="0"/>
    <x v="0"/>
    <x v="0"/>
    <x v="0"/>
    <x v="0"/>
    <x v="1"/>
    <x v="1"/>
    <x v="0"/>
    <x v="0"/>
    <x v="0"/>
    <s v="P"/>
  </r>
  <r>
    <n v="907"/>
    <x v="17"/>
    <x v="84"/>
    <x v="276"/>
    <x v="14"/>
    <x v="19"/>
    <s v="Denver, CO"/>
    <x v="15"/>
    <x v="0"/>
    <x v="16"/>
    <x v="6"/>
    <x v="15"/>
    <x v="10"/>
    <x v="670"/>
    <n v="0"/>
    <n v="0"/>
    <n v="74"/>
    <n v="124"/>
    <n v="99"/>
    <x v="10"/>
    <n v="106"/>
    <x v="0"/>
    <x v="0"/>
    <x v="1"/>
    <x v="1"/>
    <x v="1"/>
    <x v="1"/>
    <x v="0"/>
    <x v="0"/>
    <x v="0"/>
    <x v="0"/>
    <x v="0"/>
    <x v="1"/>
    <x v="1"/>
    <x v="0"/>
    <x v="0"/>
    <x v="0"/>
    <s v="M"/>
  </r>
  <r>
    <n v="909"/>
    <x v="102"/>
    <x v="174"/>
    <x v="190"/>
    <x v="5"/>
    <x v="163"/>
    <s v="Milwaukee, WI"/>
    <x v="111"/>
    <x v="0"/>
    <x v="73"/>
    <x v="0"/>
    <x v="44"/>
    <x v="14"/>
    <x v="671"/>
    <n v="0"/>
    <n v="0"/>
    <n v="40"/>
    <n v="68"/>
    <n v="54"/>
    <x v="24"/>
    <n v="57"/>
    <x v="1"/>
    <x v="0"/>
    <x v="0"/>
    <x v="1"/>
    <x v="0"/>
    <x v="1"/>
    <x v="0"/>
    <x v="0"/>
    <x v="0"/>
    <x v="0"/>
    <x v="0"/>
    <x v="1"/>
    <x v="1"/>
    <x v="0"/>
    <x v="0"/>
    <x v="0"/>
    <s v="na"/>
  </r>
  <r>
    <n v="910"/>
    <x v="46"/>
    <x v="257"/>
    <x v="393"/>
    <x v="8"/>
    <x v="306"/>
    <s v="Franklin, TN"/>
    <x v="88"/>
    <x v="2"/>
    <x v="78"/>
    <x v="0"/>
    <x v="1"/>
    <x v="1"/>
    <x v="672"/>
    <n v="0"/>
    <n v="0"/>
    <n v="76"/>
    <n v="142"/>
    <n v="109"/>
    <x v="30"/>
    <n v="17"/>
    <x v="1"/>
    <x v="0"/>
    <x v="1"/>
    <x v="0"/>
    <x v="0"/>
    <x v="1"/>
    <x v="0"/>
    <x v="0"/>
    <x v="0"/>
    <x v="0"/>
    <x v="1"/>
    <x v="1"/>
    <x v="1"/>
    <x v="0"/>
    <x v="0"/>
    <x v="0"/>
    <s v="na"/>
  </r>
  <r>
    <n v="911"/>
    <x v="17"/>
    <x v="257"/>
    <x v="278"/>
    <x v="1"/>
    <x v="225"/>
    <s v="Rockville, MD"/>
    <x v="53"/>
    <x v="4"/>
    <x v="33"/>
    <x v="0"/>
    <x v="19"/>
    <x v="6"/>
    <x v="673"/>
    <n v="0"/>
    <n v="0"/>
    <n v="76"/>
    <n v="142"/>
    <n v="109"/>
    <x v="1"/>
    <n v="22"/>
    <x v="1"/>
    <x v="0"/>
    <x v="1"/>
    <x v="1"/>
    <x v="0"/>
    <x v="1"/>
    <x v="0"/>
    <x v="0"/>
    <x v="0"/>
    <x v="0"/>
    <x v="0"/>
    <x v="1"/>
    <x v="1"/>
    <x v="0"/>
    <x v="0"/>
    <x v="0"/>
    <s v="M"/>
  </r>
  <r>
    <n v="912"/>
    <x v="16"/>
    <x v="256"/>
    <x v="277"/>
    <x v="18"/>
    <x v="224"/>
    <s v="Natick, MA"/>
    <x v="141"/>
    <x v="2"/>
    <x v="1"/>
    <x v="0"/>
    <x v="20"/>
    <x v="6"/>
    <x v="674"/>
    <n v="0"/>
    <n v="0"/>
    <n v="108"/>
    <n v="171"/>
    <n v="139.5"/>
    <x v="8"/>
    <n v="37"/>
    <x v="0"/>
    <x v="0"/>
    <x v="0"/>
    <x v="1"/>
    <x v="1"/>
    <x v="1"/>
    <x v="0"/>
    <x v="0"/>
    <x v="0"/>
    <x v="0"/>
    <x v="0"/>
    <x v="0"/>
    <x v="0"/>
    <x v="0"/>
    <x v="0"/>
    <x v="0"/>
    <s v="M"/>
  </r>
  <r>
    <n v="913"/>
    <x v="150"/>
    <x v="258"/>
    <x v="279"/>
    <x v="5"/>
    <x v="47"/>
    <s v="Chicago, IL"/>
    <x v="38"/>
    <x v="1"/>
    <x v="35"/>
    <x v="0"/>
    <x v="15"/>
    <x v="10"/>
    <x v="675"/>
    <n v="0"/>
    <n v="0"/>
    <n v="202"/>
    <n v="306"/>
    <n v="254"/>
    <x v="11"/>
    <n v="109"/>
    <x v="0"/>
    <x v="0"/>
    <x v="0"/>
    <x v="1"/>
    <x v="0"/>
    <x v="0"/>
    <x v="0"/>
    <x v="0"/>
    <x v="0"/>
    <x v="0"/>
    <x v="0"/>
    <x v="1"/>
    <x v="1"/>
    <x v="0"/>
    <x v="0"/>
    <x v="0"/>
    <s v="M"/>
  </r>
  <r>
    <n v="914"/>
    <x v="52"/>
    <x v="359"/>
    <x v="394"/>
    <x v="8"/>
    <x v="307"/>
    <s v="New York, NY"/>
    <x v="4"/>
    <x v="2"/>
    <x v="98"/>
    <x v="0"/>
    <x v="20"/>
    <x v="6"/>
    <x v="676"/>
    <n v="0"/>
    <n v="0"/>
    <n v="91"/>
    <n v="159"/>
    <n v="125"/>
    <x v="4"/>
    <n v="46"/>
    <x v="0"/>
    <x v="0"/>
    <x v="1"/>
    <x v="0"/>
    <x v="1"/>
    <x v="1"/>
    <x v="0"/>
    <x v="1"/>
    <x v="0"/>
    <x v="1"/>
    <x v="0"/>
    <x v="1"/>
    <x v="1"/>
    <x v="0"/>
    <x v="0"/>
    <x v="0"/>
    <s v="M"/>
  </r>
  <r>
    <n v="916"/>
    <x v="219"/>
    <x v="360"/>
    <x v="395"/>
    <x v="0"/>
    <x v="29"/>
    <s v="Cambridge, MA"/>
    <x v="22"/>
    <x v="1"/>
    <x v="23"/>
    <x v="3"/>
    <x v="12"/>
    <x v="8"/>
    <x v="677"/>
    <n v="0"/>
    <n v="0"/>
    <n v="80"/>
    <n v="133"/>
    <n v="106.5"/>
    <x v="8"/>
    <n v="25"/>
    <x v="0"/>
    <x v="0"/>
    <x v="0"/>
    <x v="1"/>
    <x v="1"/>
    <x v="0"/>
    <x v="0"/>
    <x v="0"/>
    <x v="0"/>
    <x v="0"/>
    <x v="0"/>
    <x v="0"/>
    <x v="0"/>
    <x v="0"/>
    <x v="0"/>
    <x v="0"/>
    <s v="M"/>
  </r>
  <r>
    <n v="919"/>
    <x v="101"/>
    <x v="152"/>
    <x v="189"/>
    <x v="10"/>
    <x v="145"/>
    <s v="Millville, DE"/>
    <x v="99"/>
    <x v="2"/>
    <x v="18"/>
    <x v="6"/>
    <x v="1"/>
    <x v="1"/>
    <x v="678"/>
    <n v="1"/>
    <n v="0"/>
    <n v="43"/>
    <n v="70"/>
    <n v="56.5"/>
    <x v="31"/>
    <n v="86"/>
    <x v="1"/>
    <x v="0"/>
    <x v="0"/>
    <x v="1"/>
    <x v="0"/>
    <x v="1"/>
    <x v="0"/>
    <x v="0"/>
    <x v="0"/>
    <x v="0"/>
    <x v="0"/>
    <x v="1"/>
    <x v="1"/>
    <x v="0"/>
    <x v="0"/>
    <x v="0"/>
    <s v="na"/>
  </r>
  <r>
    <n v="920"/>
    <x v="151"/>
    <x v="259"/>
    <x v="280"/>
    <x v="3"/>
    <x v="226"/>
    <s v="South San Francisco, CA"/>
    <x v="8"/>
    <x v="4"/>
    <x v="13"/>
    <x v="5"/>
    <x v="12"/>
    <x v="8"/>
    <x v="679"/>
    <n v="0"/>
    <n v="0"/>
    <n v="49"/>
    <n v="97"/>
    <n v="73"/>
    <x v="6"/>
    <n v="9"/>
    <x v="1"/>
    <x v="0"/>
    <x v="0"/>
    <x v="1"/>
    <x v="0"/>
    <x v="1"/>
    <x v="0"/>
    <x v="0"/>
    <x v="0"/>
    <x v="0"/>
    <x v="0"/>
    <x v="1"/>
    <x v="1"/>
    <x v="0"/>
    <x v="0"/>
    <x v="0"/>
    <s v="P"/>
  </r>
  <r>
    <n v="921"/>
    <x v="103"/>
    <x v="175"/>
    <x v="191"/>
    <x v="20"/>
    <x v="164"/>
    <s v="Rockville, MD"/>
    <x v="74"/>
    <x v="4"/>
    <x v="72"/>
    <x v="0"/>
    <x v="12"/>
    <x v="8"/>
    <x v="680"/>
    <n v="0"/>
    <n v="0"/>
    <n v="49"/>
    <n v="113"/>
    <n v="81"/>
    <x v="1"/>
    <n v="60"/>
    <x v="1"/>
    <x v="0"/>
    <x v="0"/>
    <x v="0"/>
    <x v="0"/>
    <x v="1"/>
    <x v="0"/>
    <x v="0"/>
    <x v="0"/>
    <x v="0"/>
    <x v="0"/>
    <x v="1"/>
    <x v="1"/>
    <x v="0"/>
    <x v="0"/>
    <x v="0"/>
    <s v="P"/>
  </r>
  <r>
    <n v="924"/>
    <x v="0"/>
    <x v="59"/>
    <x v="64"/>
    <x v="8"/>
    <x v="61"/>
    <s v="Philadelphia, PA"/>
    <x v="49"/>
    <x v="6"/>
    <x v="28"/>
    <x v="0"/>
    <x v="27"/>
    <x v="2"/>
    <x v="681"/>
    <n v="0"/>
    <n v="0"/>
    <n v="96"/>
    <n v="161"/>
    <n v="128.5"/>
    <x v="20"/>
    <n v="-1"/>
    <x v="0"/>
    <x v="1"/>
    <x v="1"/>
    <x v="1"/>
    <x v="1"/>
    <x v="1"/>
    <x v="0"/>
    <x v="0"/>
    <x v="0"/>
    <x v="0"/>
    <x v="1"/>
    <x v="1"/>
    <x v="1"/>
    <x v="0"/>
    <x v="0"/>
    <x v="0"/>
    <s v="na"/>
  </r>
  <r>
    <n v="926"/>
    <x v="152"/>
    <x v="260"/>
    <x v="281"/>
    <x v="17"/>
    <x v="216"/>
    <s v="Winston-Salem, NC"/>
    <x v="135"/>
    <x v="5"/>
    <x v="87"/>
    <x v="0"/>
    <x v="22"/>
    <x v="14"/>
    <x v="682"/>
    <n v="0"/>
    <n v="0"/>
    <n v="65"/>
    <n v="134"/>
    <n v="99.5"/>
    <x v="25"/>
    <n v="146"/>
    <x v="1"/>
    <x v="0"/>
    <x v="0"/>
    <x v="0"/>
    <x v="0"/>
    <x v="1"/>
    <x v="0"/>
    <x v="0"/>
    <x v="0"/>
    <x v="0"/>
    <x v="0"/>
    <x v="1"/>
    <x v="1"/>
    <x v="0"/>
    <x v="0"/>
    <x v="0"/>
    <s v="na"/>
  </r>
  <r>
    <n v="928"/>
    <x v="262"/>
    <x v="413"/>
    <x v="460"/>
    <x v="14"/>
    <x v="341"/>
    <s v="South San Francisco, CA"/>
    <x v="23"/>
    <x v="0"/>
    <x v="41"/>
    <x v="0"/>
    <x v="12"/>
    <x v="8"/>
    <x v="683"/>
    <n v="0"/>
    <n v="0"/>
    <n v="59"/>
    <n v="125"/>
    <n v="92"/>
    <x v="6"/>
    <n v="15"/>
    <x v="1"/>
    <x v="0"/>
    <x v="1"/>
    <x v="0"/>
    <x v="0"/>
    <x v="1"/>
    <x v="0"/>
    <x v="0"/>
    <x v="0"/>
    <x v="0"/>
    <x v="0"/>
    <x v="1"/>
    <x v="1"/>
    <x v="0"/>
    <x v="0"/>
    <x v="0"/>
    <s v="M"/>
  </r>
  <r>
    <n v="929"/>
    <x v="153"/>
    <x v="261"/>
    <x v="282"/>
    <x v="5"/>
    <x v="227"/>
    <s v="Richfield, OH"/>
    <x v="142"/>
    <x v="0"/>
    <x v="85"/>
    <x v="0"/>
    <x v="15"/>
    <x v="10"/>
    <x v="684"/>
    <n v="0"/>
    <n v="0"/>
    <n v="32"/>
    <n v="59"/>
    <n v="45.5"/>
    <x v="17"/>
    <n v="32"/>
    <x v="1"/>
    <x v="0"/>
    <x v="0"/>
    <x v="1"/>
    <x v="0"/>
    <x v="1"/>
    <x v="0"/>
    <x v="0"/>
    <x v="0"/>
    <x v="0"/>
    <x v="0"/>
    <x v="1"/>
    <x v="1"/>
    <x v="0"/>
    <x v="0"/>
    <x v="0"/>
    <s v="na"/>
  </r>
  <r>
    <n v="930"/>
    <x v="104"/>
    <x v="262"/>
    <x v="283"/>
    <x v="22"/>
    <x v="228"/>
    <s v="Indianapolis, IN"/>
    <x v="88"/>
    <x v="3"/>
    <x v="23"/>
    <x v="0"/>
    <x v="7"/>
    <x v="2"/>
    <x v="685"/>
    <n v="0"/>
    <n v="0"/>
    <n v="87"/>
    <n v="158"/>
    <n v="122.5"/>
    <x v="22"/>
    <n v="25"/>
    <x v="0"/>
    <x v="1"/>
    <x v="1"/>
    <x v="1"/>
    <x v="1"/>
    <x v="1"/>
    <x v="0"/>
    <x v="0"/>
    <x v="0"/>
    <x v="0"/>
    <x v="1"/>
    <x v="1"/>
    <x v="1"/>
    <x v="0"/>
    <x v="1"/>
    <x v="0"/>
    <s v="na"/>
  </r>
  <r>
    <n v="931"/>
    <x v="133"/>
    <x v="362"/>
    <x v="397"/>
    <x v="23"/>
    <x v="308"/>
    <s v="Tampa, FL"/>
    <x v="181"/>
    <x v="2"/>
    <x v="55"/>
    <x v="5"/>
    <x v="14"/>
    <x v="6"/>
    <x v="686"/>
    <n v="0"/>
    <n v="0"/>
    <n v="27"/>
    <n v="48"/>
    <n v="37.5"/>
    <x v="2"/>
    <n v="44"/>
    <x v="1"/>
    <x v="0"/>
    <x v="0"/>
    <x v="0"/>
    <x v="1"/>
    <x v="1"/>
    <x v="0"/>
    <x v="0"/>
    <x v="0"/>
    <x v="0"/>
    <x v="0"/>
    <x v="1"/>
    <x v="1"/>
    <x v="0"/>
    <x v="0"/>
    <x v="0"/>
    <s v="M"/>
  </r>
  <r>
    <n v="932"/>
    <x v="220"/>
    <x v="361"/>
    <x v="396"/>
    <x v="9"/>
    <x v="27"/>
    <s v="Worcester, MA"/>
    <x v="20"/>
    <x v="5"/>
    <x v="21"/>
    <x v="3"/>
    <x v="15"/>
    <x v="10"/>
    <x v="687"/>
    <n v="0"/>
    <n v="0"/>
    <n v="39"/>
    <n v="69"/>
    <n v="54"/>
    <x v="8"/>
    <n v="169"/>
    <x v="1"/>
    <x v="0"/>
    <x v="0"/>
    <x v="1"/>
    <x v="1"/>
    <x v="1"/>
    <x v="0"/>
    <x v="0"/>
    <x v="0"/>
    <x v="0"/>
    <x v="0"/>
    <x v="1"/>
    <x v="1"/>
    <x v="0"/>
    <x v="0"/>
    <x v="0"/>
    <s v="na"/>
  </r>
  <r>
    <n v="933"/>
    <x v="221"/>
    <x v="363"/>
    <x v="398"/>
    <x v="0"/>
    <x v="168"/>
    <s v="New York, NY"/>
    <x v="4"/>
    <x v="2"/>
    <x v="36"/>
    <x v="0"/>
    <x v="38"/>
    <x v="19"/>
    <x v="688"/>
    <n v="0"/>
    <n v="0"/>
    <n v="36"/>
    <n v="71"/>
    <n v="53.5"/>
    <x v="4"/>
    <n v="19"/>
    <x v="0"/>
    <x v="0"/>
    <x v="0"/>
    <x v="0"/>
    <x v="1"/>
    <x v="1"/>
    <x v="0"/>
    <x v="0"/>
    <x v="0"/>
    <x v="0"/>
    <x v="0"/>
    <x v="1"/>
    <x v="0"/>
    <x v="0"/>
    <x v="0"/>
    <x v="1"/>
    <s v="M"/>
  </r>
  <r>
    <n v="934"/>
    <x v="154"/>
    <x v="263"/>
    <x v="284"/>
    <x v="11"/>
    <x v="81"/>
    <s v="Chicago, IL"/>
    <x v="25"/>
    <x v="5"/>
    <x v="11"/>
    <x v="3"/>
    <x v="30"/>
    <x v="5"/>
    <x v="689"/>
    <n v="0"/>
    <n v="0"/>
    <n v="107"/>
    <n v="173"/>
    <n v="140"/>
    <x v="11"/>
    <n v="53"/>
    <x v="0"/>
    <x v="0"/>
    <x v="0"/>
    <x v="0"/>
    <x v="1"/>
    <x v="0"/>
    <x v="0"/>
    <x v="0"/>
    <x v="0"/>
    <x v="0"/>
    <x v="0"/>
    <x v="1"/>
    <x v="1"/>
    <x v="0"/>
    <x v="0"/>
    <x v="0"/>
    <s v="na"/>
  </r>
  <r>
    <n v="935"/>
    <x v="155"/>
    <x v="264"/>
    <x v="285"/>
    <x v="8"/>
    <x v="85"/>
    <s v="Hampton, VA"/>
    <x v="64"/>
    <x v="5"/>
    <x v="31"/>
    <x v="6"/>
    <x v="31"/>
    <x v="16"/>
    <x v="690"/>
    <n v="0"/>
    <n v="0"/>
    <n v="56"/>
    <n v="99"/>
    <n v="77.5"/>
    <x v="7"/>
    <n v="63"/>
    <x v="1"/>
    <x v="0"/>
    <x v="0"/>
    <x v="1"/>
    <x v="0"/>
    <x v="1"/>
    <x v="0"/>
    <x v="0"/>
    <x v="0"/>
    <x v="0"/>
    <x v="0"/>
    <x v="1"/>
    <x v="1"/>
    <x v="0"/>
    <x v="0"/>
    <x v="0"/>
    <s v="P"/>
  </r>
  <r>
    <n v="936"/>
    <x v="156"/>
    <x v="265"/>
    <x v="286"/>
    <x v="5"/>
    <x v="229"/>
    <s v="Cambridge, MA"/>
    <x v="13"/>
    <x v="6"/>
    <x v="67"/>
    <x v="0"/>
    <x v="54"/>
    <x v="22"/>
    <x v="691"/>
    <n v="1"/>
    <n v="1"/>
    <n v="52"/>
    <n v="58"/>
    <n v="55"/>
    <x v="8"/>
    <n v="45"/>
    <x v="1"/>
    <x v="0"/>
    <x v="0"/>
    <x v="0"/>
    <x v="0"/>
    <x v="1"/>
    <x v="0"/>
    <x v="0"/>
    <x v="0"/>
    <x v="0"/>
    <x v="0"/>
    <x v="1"/>
    <x v="1"/>
    <x v="0"/>
    <x v="0"/>
    <x v="0"/>
    <s v="na"/>
  </r>
  <r>
    <n v="938"/>
    <x v="157"/>
    <x v="266"/>
    <x v="287"/>
    <x v="17"/>
    <x v="216"/>
    <s v="Winston-Salem, NC"/>
    <x v="135"/>
    <x v="5"/>
    <x v="87"/>
    <x v="0"/>
    <x v="22"/>
    <x v="14"/>
    <x v="692"/>
    <n v="0"/>
    <n v="0"/>
    <n v="80"/>
    <n v="155"/>
    <n v="117.5"/>
    <x v="25"/>
    <n v="146"/>
    <x v="1"/>
    <x v="0"/>
    <x v="0"/>
    <x v="0"/>
    <x v="0"/>
    <x v="1"/>
    <x v="0"/>
    <x v="0"/>
    <x v="0"/>
    <x v="0"/>
    <x v="0"/>
    <x v="1"/>
    <x v="1"/>
    <x v="0"/>
    <x v="0"/>
    <x v="0"/>
    <s v="M"/>
  </r>
  <r>
    <n v="939"/>
    <x v="158"/>
    <x v="267"/>
    <x v="288"/>
    <x v="27"/>
    <x v="230"/>
    <s v="San Diego, CA"/>
    <x v="52"/>
    <x v="0"/>
    <x v="41"/>
    <x v="0"/>
    <x v="12"/>
    <x v="8"/>
    <x v="693"/>
    <n v="0"/>
    <n v="0"/>
    <n v="43"/>
    <n v="98"/>
    <n v="70.5"/>
    <x v="6"/>
    <n v="15"/>
    <x v="1"/>
    <x v="0"/>
    <x v="0"/>
    <x v="1"/>
    <x v="0"/>
    <x v="1"/>
    <x v="0"/>
    <x v="0"/>
    <x v="0"/>
    <x v="0"/>
    <x v="0"/>
    <x v="1"/>
    <x v="1"/>
    <x v="0"/>
    <x v="0"/>
    <x v="0"/>
    <s v="M"/>
  </r>
  <r>
    <n v="940"/>
    <x v="159"/>
    <x v="268"/>
    <x v="289"/>
    <x v="2"/>
    <x v="231"/>
    <s v="San Francisco, CA"/>
    <x v="8"/>
    <x v="3"/>
    <x v="10"/>
    <x v="0"/>
    <x v="20"/>
    <x v="6"/>
    <x v="694"/>
    <n v="0"/>
    <n v="0"/>
    <n v="45"/>
    <n v="78"/>
    <n v="61.5"/>
    <x v="6"/>
    <n v="10"/>
    <x v="1"/>
    <x v="0"/>
    <x v="0"/>
    <x v="0"/>
    <x v="1"/>
    <x v="1"/>
    <x v="0"/>
    <x v="0"/>
    <x v="0"/>
    <x v="0"/>
    <x v="0"/>
    <x v="0"/>
    <x v="1"/>
    <x v="0"/>
    <x v="0"/>
    <x v="0"/>
    <s v="na"/>
  </r>
  <r>
    <n v="941"/>
    <x v="161"/>
    <x v="270"/>
    <x v="291"/>
    <x v="3"/>
    <x v="232"/>
    <s v="Marietta, GA"/>
    <x v="143"/>
    <x v="2"/>
    <x v="29"/>
    <x v="0"/>
    <x v="12"/>
    <x v="8"/>
    <x v="695"/>
    <n v="0"/>
    <n v="0"/>
    <n v="50"/>
    <n v="110"/>
    <n v="80"/>
    <x v="21"/>
    <n v="6"/>
    <x v="1"/>
    <x v="0"/>
    <x v="0"/>
    <x v="0"/>
    <x v="0"/>
    <x v="1"/>
    <x v="0"/>
    <x v="0"/>
    <x v="0"/>
    <x v="0"/>
    <x v="0"/>
    <x v="1"/>
    <x v="1"/>
    <x v="0"/>
    <x v="0"/>
    <x v="0"/>
    <s v="na"/>
  </r>
  <r>
    <n v="942"/>
    <x v="160"/>
    <x v="269"/>
    <x v="290"/>
    <x v="3"/>
    <x v="232"/>
    <s v="Ithaca, NY"/>
    <x v="143"/>
    <x v="2"/>
    <x v="29"/>
    <x v="0"/>
    <x v="12"/>
    <x v="8"/>
    <x v="696"/>
    <n v="0"/>
    <n v="0"/>
    <n v="44"/>
    <n v="96"/>
    <n v="70"/>
    <x v="4"/>
    <n v="6"/>
    <x v="1"/>
    <x v="0"/>
    <x v="0"/>
    <x v="0"/>
    <x v="0"/>
    <x v="1"/>
    <x v="0"/>
    <x v="0"/>
    <x v="0"/>
    <x v="0"/>
    <x v="0"/>
    <x v="1"/>
    <x v="1"/>
    <x v="0"/>
    <x v="0"/>
    <x v="0"/>
    <s v="na"/>
  </r>
  <r>
    <n v="943"/>
    <x v="163"/>
    <x v="272"/>
    <x v="293"/>
    <x v="26"/>
    <x v="234"/>
    <s v="Cambridge, MA"/>
    <x v="145"/>
    <x v="7"/>
    <x v="28"/>
    <x v="0"/>
    <x v="21"/>
    <x v="13"/>
    <x v="697"/>
    <n v="0"/>
    <n v="1"/>
    <n v="100"/>
    <n v="140"/>
    <n v="120"/>
    <x v="8"/>
    <n v="-1"/>
    <x v="1"/>
    <x v="0"/>
    <x v="0"/>
    <x v="0"/>
    <x v="0"/>
    <x v="1"/>
    <x v="0"/>
    <x v="0"/>
    <x v="0"/>
    <x v="0"/>
    <x v="0"/>
    <x v="1"/>
    <x v="1"/>
    <x v="0"/>
    <x v="0"/>
    <x v="0"/>
    <s v="P"/>
  </r>
  <r>
    <n v="944"/>
    <x v="162"/>
    <x v="271"/>
    <x v="292"/>
    <x v="1"/>
    <x v="233"/>
    <s v="Quincy, MA"/>
    <x v="144"/>
    <x v="2"/>
    <x v="50"/>
    <x v="0"/>
    <x v="15"/>
    <x v="10"/>
    <x v="698"/>
    <n v="0"/>
    <n v="0"/>
    <n v="61"/>
    <n v="119"/>
    <n v="90"/>
    <x v="8"/>
    <n v="33"/>
    <x v="1"/>
    <x v="1"/>
    <x v="0"/>
    <x v="0"/>
    <x v="1"/>
    <x v="1"/>
    <x v="0"/>
    <x v="0"/>
    <x v="0"/>
    <x v="0"/>
    <x v="1"/>
    <x v="1"/>
    <x v="1"/>
    <x v="0"/>
    <x v="0"/>
    <x v="0"/>
    <s v="na"/>
  </r>
  <r>
    <n v="945"/>
    <x v="263"/>
    <x v="414"/>
    <x v="461"/>
    <x v="4"/>
    <x v="201"/>
    <s v="Palo Alto, CA"/>
    <x v="45"/>
    <x v="6"/>
    <x v="52"/>
    <x v="0"/>
    <x v="51"/>
    <x v="17"/>
    <x v="699"/>
    <n v="0"/>
    <n v="0"/>
    <n v="80"/>
    <n v="142"/>
    <n v="111"/>
    <x v="6"/>
    <n v="14"/>
    <x v="0"/>
    <x v="0"/>
    <x v="1"/>
    <x v="0"/>
    <x v="0"/>
    <x v="1"/>
    <x v="0"/>
    <x v="1"/>
    <x v="0"/>
    <x v="1"/>
    <x v="0"/>
    <x v="1"/>
    <x v="1"/>
    <x v="0"/>
    <x v="0"/>
    <x v="0"/>
    <s v="na"/>
  </r>
  <r>
    <n v="946"/>
    <x v="43"/>
    <x v="365"/>
    <x v="400"/>
    <x v="11"/>
    <x v="310"/>
    <s v="San Francisco, CA"/>
    <x v="8"/>
    <x v="3"/>
    <x v="6"/>
    <x v="3"/>
    <x v="20"/>
    <x v="6"/>
    <x v="700"/>
    <n v="0"/>
    <n v="0"/>
    <n v="99"/>
    <n v="178"/>
    <n v="138.5"/>
    <x v="6"/>
    <n v="13"/>
    <x v="0"/>
    <x v="0"/>
    <x v="0"/>
    <x v="1"/>
    <x v="1"/>
    <x v="1"/>
    <x v="0"/>
    <x v="0"/>
    <x v="0"/>
    <x v="0"/>
    <x v="0"/>
    <x v="0"/>
    <x v="1"/>
    <x v="0"/>
    <x v="0"/>
    <x v="0"/>
    <s v="na"/>
  </r>
  <r>
    <n v="947"/>
    <x v="224"/>
    <x v="367"/>
    <x v="402"/>
    <x v="10"/>
    <x v="130"/>
    <s v="Boston, MA"/>
    <x v="90"/>
    <x v="5"/>
    <x v="66"/>
    <x v="0"/>
    <x v="15"/>
    <x v="10"/>
    <x v="701"/>
    <n v="0"/>
    <n v="0"/>
    <n v="37"/>
    <n v="100"/>
    <n v="68.5"/>
    <x v="8"/>
    <n v="170"/>
    <x v="1"/>
    <x v="0"/>
    <x v="0"/>
    <x v="0"/>
    <x v="0"/>
    <x v="1"/>
    <x v="0"/>
    <x v="0"/>
    <x v="0"/>
    <x v="0"/>
    <x v="0"/>
    <x v="1"/>
    <x v="1"/>
    <x v="0"/>
    <x v="0"/>
    <x v="0"/>
    <s v="M"/>
  </r>
  <r>
    <n v="948"/>
    <x v="17"/>
    <x v="415"/>
    <x v="462"/>
    <x v="11"/>
    <x v="342"/>
    <s v="San Francisco, CA"/>
    <x v="8"/>
    <x v="4"/>
    <x v="10"/>
    <x v="0"/>
    <x v="8"/>
    <x v="6"/>
    <x v="702"/>
    <n v="0"/>
    <n v="0"/>
    <n v="62"/>
    <n v="113"/>
    <n v="87.5"/>
    <x v="6"/>
    <n v="10"/>
    <x v="0"/>
    <x v="0"/>
    <x v="1"/>
    <x v="0"/>
    <x v="1"/>
    <x v="1"/>
    <x v="0"/>
    <x v="0"/>
    <x v="0"/>
    <x v="0"/>
    <x v="0"/>
    <x v="1"/>
    <x v="1"/>
    <x v="0"/>
    <x v="0"/>
    <x v="0"/>
    <s v="P"/>
  </r>
  <r>
    <n v="949"/>
    <x v="223"/>
    <x v="366"/>
    <x v="401"/>
    <x v="10"/>
    <x v="311"/>
    <s v="Plymouth Meeting, PA"/>
    <x v="182"/>
    <x v="1"/>
    <x v="47"/>
    <x v="3"/>
    <x v="12"/>
    <x v="8"/>
    <x v="703"/>
    <n v="0"/>
    <n v="0"/>
    <n v="86"/>
    <n v="137"/>
    <n v="111.5"/>
    <x v="20"/>
    <n v="4"/>
    <x v="1"/>
    <x v="0"/>
    <x v="0"/>
    <x v="1"/>
    <x v="0"/>
    <x v="1"/>
    <x v="0"/>
    <x v="0"/>
    <x v="0"/>
    <x v="0"/>
    <x v="0"/>
    <x v="1"/>
    <x v="1"/>
    <x v="0"/>
    <x v="0"/>
    <x v="0"/>
    <s v="M"/>
  </r>
  <r>
    <n v="950"/>
    <x v="225"/>
    <x v="368"/>
    <x v="403"/>
    <x v="11"/>
    <x v="301"/>
    <s v="Cambridge, MA"/>
    <x v="179"/>
    <x v="1"/>
    <x v="97"/>
    <x v="3"/>
    <x v="12"/>
    <x v="8"/>
    <x v="704"/>
    <n v="0"/>
    <n v="0"/>
    <n v="58"/>
    <n v="111"/>
    <n v="84.5"/>
    <x v="8"/>
    <n v="191"/>
    <x v="1"/>
    <x v="0"/>
    <x v="1"/>
    <x v="1"/>
    <x v="0"/>
    <x v="1"/>
    <x v="0"/>
    <x v="0"/>
    <x v="0"/>
    <x v="0"/>
    <x v="0"/>
    <x v="1"/>
    <x v="1"/>
    <x v="0"/>
    <x v="0"/>
    <x v="0"/>
    <s v="M"/>
  </r>
  <r>
    <n v="951"/>
    <x v="46"/>
    <x v="369"/>
    <x v="404"/>
    <x v="18"/>
    <x v="180"/>
    <s v="Nashville, TN"/>
    <x v="8"/>
    <x v="2"/>
    <x v="41"/>
    <x v="3"/>
    <x v="8"/>
    <x v="6"/>
    <x v="705"/>
    <n v="0"/>
    <n v="0"/>
    <n v="72"/>
    <n v="133"/>
    <n v="102.5"/>
    <x v="30"/>
    <n v="15"/>
    <x v="0"/>
    <x v="1"/>
    <x v="1"/>
    <x v="1"/>
    <x v="1"/>
    <x v="1"/>
    <x v="0"/>
    <x v="0"/>
    <x v="0"/>
    <x v="0"/>
    <x v="1"/>
    <x v="1"/>
    <x v="1"/>
    <x v="0"/>
    <x v="0"/>
    <x v="0"/>
    <s v="na"/>
  </r>
  <r>
    <n v="952"/>
    <x v="164"/>
    <x v="273"/>
    <x v="294"/>
    <x v="25"/>
    <x v="123"/>
    <s v="Pittsburgh, PA"/>
    <x v="86"/>
    <x v="0"/>
    <x v="1"/>
    <x v="7"/>
    <x v="40"/>
    <x v="17"/>
    <x v="706"/>
    <n v="0"/>
    <n v="0"/>
    <n v="56"/>
    <n v="91"/>
    <n v="73.5"/>
    <x v="20"/>
    <n v="37"/>
    <x v="1"/>
    <x v="0"/>
    <x v="0"/>
    <x v="0"/>
    <x v="0"/>
    <x v="1"/>
    <x v="0"/>
    <x v="0"/>
    <x v="0"/>
    <x v="0"/>
    <x v="0"/>
    <x v="1"/>
    <x v="1"/>
    <x v="0"/>
    <x v="0"/>
    <x v="0"/>
    <s v="P"/>
  </r>
  <r>
    <n v="953"/>
    <x v="227"/>
    <x v="371"/>
    <x v="406"/>
    <x v="8"/>
    <x v="61"/>
    <s v="Allentown, PA"/>
    <x v="49"/>
    <x v="6"/>
    <x v="28"/>
    <x v="0"/>
    <x v="27"/>
    <x v="2"/>
    <x v="707"/>
    <n v="0"/>
    <n v="0"/>
    <n v="95"/>
    <n v="160"/>
    <n v="127.5"/>
    <x v="20"/>
    <n v="-1"/>
    <x v="1"/>
    <x v="0"/>
    <x v="0"/>
    <x v="0"/>
    <x v="0"/>
    <x v="1"/>
    <x v="0"/>
    <x v="0"/>
    <x v="0"/>
    <x v="0"/>
    <x v="0"/>
    <x v="1"/>
    <x v="1"/>
    <x v="0"/>
    <x v="0"/>
    <x v="0"/>
    <s v="na"/>
  </r>
  <r>
    <n v="955"/>
    <x v="226"/>
    <x v="370"/>
    <x v="405"/>
    <x v="10"/>
    <x v="312"/>
    <s v="Beavercreek, OH"/>
    <x v="58"/>
    <x v="0"/>
    <x v="71"/>
    <x v="6"/>
    <x v="31"/>
    <x v="16"/>
    <x v="708"/>
    <n v="0"/>
    <n v="0"/>
    <n v="61"/>
    <n v="126"/>
    <n v="93.5"/>
    <x v="17"/>
    <n v="54"/>
    <x v="0"/>
    <x v="0"/>
    <x v="0"/>
    <x v="1"/>
    <x v="0"/>
    <x v="1"/>
    <x v="0"/>
    <x v="0"/>
    <x v="0"/>
    <x v="0"/>
    <x v="0"/>
    <x v="1"/>
    <x v="1"/>
    <x v="0"/>
    <x v="0"/>
    <x v="0"/>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5:D43" firstHeaderRow="1" firstDataRow="1" firstDataCol="1"/>
  <pivotFields count="38">
    <pivotField showAll="0"/>
    <pivotField dataField="1" showAll="0"/>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pivotField showAll="0"/>
    <pivotField showAll="0"/>
    <pivotField showAll="0">
      <items count="9">
        <item x="1"/>
        <item x="2"/>
        <item x="4"/>
        <item x="5"/>
        <item x="0"/>
        <item x="3"/>
        <item x="7"/>
        <item x="6"/>
        <item t="default"/>
      </items>
    </pivotField>
    <pivotField showAll="0"/>
    <pivotField showAll="0">
      <items count="10">
        <item x="7"/>
        <item x="2"/>
        <item x="4"/>
        <item x="6"/>
        <item x="1"/>
        <item x="0"/>
        <item x="3"/>
        <item x="8"/>
        <item x="5"/>
        <item t="default"/>
      </items>
    </pivotField>
    <pivotField showAll="0"/>
    <pivotField showAll="0"/>
    <pivotField numFmtId="1" showAll="0"/>
    <pivotField showAll="0"/>
    <pivotField showAll="0"/>
    <pivotField showAll="0"/>
    <pivotField showAll="0"/>
    <pivotField showAll="0"/>
    <pivotField axis="axisRow" showAll="0" sortType="descending">
      <items count="38">
        <item x="18"/>
        <item x="26"/>
        <item x="6"/>
        <item x="10"/>
        <item x="14"/>
        <item x="16"/>
        <item x="31"/>
        <item x="2"/>
        <item x="21"/>
        <item x="34"/>
        <item x="32"/>
        <item x="11"/>
        <item x="22"/>
        <item x="36"/>
        <item x="12"/>
        <item x="23"/>
        <item x="8"/>
        <item x="1"/>
        <item x="15"/>
        <item x="28"/>
        <item x="19"/>
        <item x="25"/>
        <item x="27"/>
        <item x="9"/>
        <item x="0"/>
        <item x="4"/>
        <item x="17"/>
        <item x="13"/>
        <item x="20"/>
        <item x="33"/>
        <item x="35"/>
        <item x="30"/>
        <item x="5"/>
        <item x="29"/>
        <item x="7"/>
        <item x="3"/>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8">
    <i>
      <x v="2"/>
    </i>
    <i>
      <x v="16"/>
    </i>
    <i>
      <x v="25"/>
    </i>
    <i>
      <x v="34"/>
    </i>
    <i>
      <x v="11"/>
    </i>
    <i>
      <x v="17"/>
    </i>
    <i>
      <x v="28"/>
    </i>
    <i>
      <x v="32"/>
    </i>
    <i>
      <x v="35"/>
    </i>
    <i>
      <x v="21"/>
    </i>
    <i>
      <x v="23"/>
    </i>
    <i>
      <x v="7"/>
    </i>
    <i>
      <x v="26"/>
    </i>
    <i>
      <x v="31"/>
    </i>
    <i>
      <x v="3"/>
    </i>
    <i>
      <x v="5"/>
    </i>
    <i>
      <x v="33"/>
    </i>
    <i>
      <x v="12"/>
    </i>
    <i>
      <x v="36"/>
    </i>
    <i>
      <x v="20"/>
    </i>
    <i>
      <x v="1"/>
    </i>
    <i>
      <x/>
    </i>
    <i>
      <x v="6"/>
    </i>
    <i>
      <x v="8"/>
    </i>
    <i>
      <x v="14"/>
    </i>
    <i>
      <x v="18"/>
    </i>
    <i>
      <x v="4"/>
    </i>
    <i>
      <x v="9"/>
    </i>
    <i>
      <x v="22"/>
    </i>
    <i>
      <x v="27"/>
    </i>
    <i>
      <x v="15"/>
    </i>
    <i>
      <x v="24"/>
    </i>
    <i>
      <x v="13"/>
    </i>
    <i>
      <x v="19"/>
    </i>
    <i>
      <x v="10"/>
    </i>
    <i>
      <x v="30"/>
    </i>
    <i>
      <x v="29"/>
    </i>
    <i t="grand">
      <x/>
    </i>
  </rowItems>
  <colItems count="1">
    <i/>
  </colItems>
  <dataFields count="1">
    <dataField name="Count of Job Title" fld="1" subtotal="count" showDataAs="percentOfTotal" baseField="0" baseItem="0" numFmtId="10"/>
  </dataFields>
  <formats count="14">
    <format dxfId="422">
      <pivotArea dataOnly="0" grandRow="1" fieldPosition="0"/>
    </format>
    <format dxfId="421">
      <pivotArea dataOnly="0" grandRow="1" fieldPosition="0"/>
    </format>
    <format dxfId="420">
      <pivotArea type="all" dataOnly="0" outline="0" fieldPosition="0"/>
    </format>
    <format dxfId="419">
      <pivotArea outline="0" collapsedLevelsAreSubtotals="1" fieldPosition="0"/>
    </format>
    <format dxfId="418">
      <pivotArea field="19" type="button" dataOnly="0" labelOnly="1" outline="0" axis="axisRow" fieldPosition="0"/>
    </format>
    <format dxfId="417">
      <pivotArea dataOnly="0" labelOnly="1" fieldPosition="0">
        <references count="1">
          <reference field="19" count="0"/>
        </references>
      </pivotArea>
    </format>
    <format dxfId="416">
      <pivotArea dataOnly="0" labelOnly="1" grandRow="1" outline="0" fieldPosition="0"/>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field="19" type="button" dataOnly="0" labelOnly="1" outline="0" axis="axisRow" fieldPosition="0"/>
    </format>
    <format dxfId="411">
      <pivotArea dataOnly="0" labelOnly="1" fieldPosition="0">
        <references count="1">
          <reference field="19" count="0"/>
        </references>
      </pivotArea>
    </format>
    <format dxfId="410">
      <pivotArea dataOnly="0" labelOnly="1" grandRow="1" outline="0" fieldPosition="0"/>
    </format>
    <format dxfId="409">
      <pivotArea dataOnly="0" labelOnly="1" outline="0" axis="axisValues" fieldPosition="0"/>
    </format>
  </formats>
  <chartFormats count="79">
    <chartFormat chart="5" format="0" series="1">
      <pivotArea type="data" outline="0" fieldPosition="0">
        <references count="1">
          <reference field="4294967294" count="1" selected="0">
            <x v="0"/>
          </reference>
        </references>
      </pivotArea>
    </chartFormat>
    <chartFormat chart="8" format="39" series="1">
      <pivotArea type="data" outline="0" fieldPosition="0">
        <references count="1">
          <reference field="4294967294" count="1" selected="0">
            <x v="0"/>
          </reference>
        </references>
      </pivotArea>
    </chartFormat>
    <chartFormat chart="8" format="40">
      <pivotArea type="data" outline="0" fieldPosition="0">
        <references count="2">
          <reference field="4294967294" count="1" selected="0">
            <x v="0"/>
          </reference>
          <reference field="19" count="1" selected="0">
            <x v="2"/>
          </reference>
        </references>
      </pivotArea>
    </chartFormat>
    <chartFormat chart="8" format="41">
      <pivotArea type="data" outline="0" fieldPosition="0">
        <references count="2">
          <reference field="4294967294" count="1" selected="0">
            <x v="0"/>
          </reference>
          <reference field="19" count="1" selected="0">
            <x v="16"/>
          </reference>
        </references>
      </pivotArea>
    </chartFormat>
    <chartFormat chart="8" format="42">
      <pivotArea type="data" outline="0" fieldPosition="0">
        <references count="2">
          <reference field="4294967294" count="1" selected="0">
            <x v="0"/>
          </reference>
          <reference field="19" count="1" selected="0">
            <x v="25"/>
          </reference>
        </references>
      </pivotArea>
    </chartFormat>
    <chartFormat chart="8" format="43">
      <pivotArea type="data" outline="0" fieldPosition="0">
        <references count="2">
          <reference field="4294967294" count="1" selected="0">
            <x v="0"/>
          </reference>
          <reference field="19" count="1" selected="0">
            <x v="34"/>
          </reference>
        </references>
      </pivotArea>
    </chartFormat>
    <chartFormat chart="8" format="44">
      <pivotArea type="data" outline="0" fieldPosition="0">
        <references count="2">
          <reference field="4294967294" count="1" selected="0">
            <x v="0"/>
          </reference>
          <reference field="19" count="1" selected="0">
            <x v="11"/>
          </reference>
        </references>
      </pivotArea>
    </chartFormat>
    <chartFormat chart="8" format="45">
      <pivotArea type="data" outline="0" fieldPosition="0">
        <references count="2">
          <reference field="4294967294" count="1" selected="0">
            <x v="0"/>
          </reference>
          <reference field="19" count="1" selected="0">
            <x v="17"/>
          </reference>
        </references>
      </pivotArea>
    </chartFormat>
    <chartFormat chart="8" format="46">
      <pivotArea type="data" outline="0" fieldPosition="0">
        <references count="2">
          <reference field="4294967294" count="1" selected="0">
            <x v="0"/>
          </reference>
          <reference field="19" count="1" selected="0">
            <x v="28"/>
          </reference>
        </references>
      </pivotArea>
    </chartFormat>
    <chartFormat chart="8" format="47">
      <pivotArea type="data" outline="0" fieldPosition="0">
        <references count="2">
          <reference field="4294967294" count="1" selected="0">
            <x v="0"/>
          </reference>
          <reference field="19" count="1" selected="0">
            <x v="32"/>
          </reference>
        </references>
      </pivotArea>
    </chartFormat>
    <chartFormat chart="8" format="48">
      <pivotArea type="data" outline="0" fieldPosition="0">
        <references count="2">
          <reference field="4294967294" count="1" selected="0">
            <x v="0"/>
          </reference>
          <reference field="19" count="1" selected="0">
            <x v="35"/>
          </reference>
        </references>
      </pivotArea>
    </chartFormat>
    <chartFormat chart="8" format="49">
      <pivotArea type="data" outline="0" fieldPosition="0">
        <references count="2">
          <reference field="4294967294" count="1" selected="0">
            <x v="0"/>
          </reference>
          <reference field="19" count="1" selected="0">
            <x v="21"/>
          </reference>
        </references>
      </pivotArea>
    </chartFormat>
    <chartFormat chart="8" format="50">
      <pivotArea type="data" outline="0" fieldPosition="0">
        <references count="2">
          <reference field="4294967294" count="1" selected="0">
            <x v="0"/>
          </reference>
          <reference field="19" count="1" selected="0">
            <x v="23"/>
          </reference>
        </references>
      </pivotArea>
    </chartFormat>
    <chartFormat chart="8" format="51">
      <pivotArea type="data" outline="0" fieldPosition="0">
        <references count="2">
          <reference field="4294967294" count="1" selected="0">
            <x v="0"/>
          </reference>
          <reference field="19" count="1" selected="0">
            <x v="7"/>
          </reference>
        </references>
      </pivotArea>
    </chartFormat>
    <chartFormat chart="8" format="52">
      <pivotArea type="data" outline="0" fieldPosition="0">
        <references count="2">
          <reference field="4294967294" count="1" selected="0">
            <x v="0"/>
          </reference>
          <reference field="19" count="1" selected="0">
            <x v="26"/>
          </reference>
        </references>
      </pivotArea>
    </chartFormat>
    <chartFormat chart="8" format="53">
      <pivotArea type="data" outline="0" fieldPosition="0">
        <references count="2">
          <reference field="4294967294" count="1" selected="0">
            <x v="0"/>
          </reference>
          <reference field="19" count="1" selected="0">
            <x v="31"/>
          </reference>
        </references>
      </pivotArea>
    </chartFormat>
    <chartFormat chart="8" format="54">
      <pivotArea type="data" outline="0" fieldPosition="0">
        <references count="2">
          <reference field="4294967294" count="1" selected="0">
            <x v="0"/>
          </reference>
          <reference field="19" count="1" selected="0">
            <x v="3"/>
          </reference>
        </references>
      </pivotArea>
    </chartFormat>
    <chartFormat chart="8" format="55">
      <pivotArea type="data" outline="0" fieldPosition="0">
        <references count="2">
          <reference field="4294967294" count="1" selected="0">
            <x v="0"/>
          </reference>
          <reference field="19" count="1" selected="0">
            <x v="5"/>
          </reference>
        </references>
      </pivotArea>
    </chartFormat>
    <chartFormat chart="8" format="56">
      <pivotArea type="data" outline="0" fieldPosition="0">
        <references count="2">
          <reference field="4294967294" count="1" selected="0">
            <x v="0"/>
          </reference>
          <reference field="19" count="1" selected="0">
            <x v="33"/>
          </reference>
        </references>
      </pivotArea>
    </chartFormat>
    <chartFormat chart="8" format="57">
      <pivotArea type="data" outline="0" fieldPosition="0">
        <references count="2">
          <reference field="4294967294" count="1" selected="0">
            <x v="0"/>
          </reference>
          <reference field="19" count="1" selected="0">
            <x v="12"/>
          </reference>
        </references>
      </pivotArea>
    </chartFormat>
    <chartFormat chart="8" format="58">
      <pivotArea type="data" outline="0" fieldPosition="0">
        <references count="2">
          <reference field="4294967294" count="1" selected="0">
            <x v="0"/>
          </reference>
          <reference field="19" count="1" selected="0">
            <x v="36"/>
          </reference>
        </references>
      </pivotArea>
    </chartFormat>
    <chartFormat chart="8" format="59">
      <pivotArea type="data" outline="0" fieldPosition="0">
        <references count="2">
          <reference field="4294967294" count="1" selected="0">
            <x v="0"/>
          </reference>
          <reference field="19" count="1" selected="0">
            <x v="20"/>
          </reference>
        </references>
      </pivotArea>
    </chartFormat>
    <chartFormat chart="8" format="60">
      <pivotArea type="data" outline="0" fieldPosition="0">
        <references count="2">
          <reference field="4294967294" count="1" selected="0">
            <x v="0"/>
          </reference>
          <reference field="19" count="1" selected="0">
            <x v="1"/>
          </reference>
        </references>
      </pivotArea>
    </chartFormat>
    <chartFormat chart="8" format="61">
      <pivotArea type="data" outline="0" fieldPosition="0">
        <references count="2">
          <reference field="4294967294" count="1" selected="0">
            <x v="0"/>
          </reference>
          <reference field="19" count="1" selected="0">
            <x v="0"/>
          </reference>
        </references>
      </pivotArea>
    </chartFormat>
    <chartFormat chart="8" format="62">
      <pivotArea type="data" outline="0" fieldPosition="0">
        <references count="2">
          <reference field="4294967294" count="1" selected="0">
            <x v="0"/>
          </reference>
          <reference field="19" count="1" selected="0">
            <x v="6"/>
          </reference>
        </references>
      </pivotArea>
    </chartFormat>
    <chartFormat chart="8" format="63">
      <pivotArea type="data" outline="0" fieldPosition="0">
        <references count="2">
          <reference field="4294967294" count="1" selected="0">
            <x v="0"/>
          </reference>
          <reference field="19" count="1" selected="0">
            <x v="8"/>
          </reference>
        </references>
      </pivotArea>
    </chartFormat>
    <chartFormat chart="8" format="64">
      <pivotArea type="data" outline="0" fieldPosition="0">
        <references count="2">
          <reference field="4294967294" count="1" selected="0">
            <x v="0"/>
          </reference>
          <reference field="19" count="1" selected="0">
            <x v="14"/>
          </reference>
        </references>
      </pivotArea>
    </chartFormat>
    <chartFormat chart="8" format="65">
      <pivotArea type="data" outline="0" fieldPosition="0">
        <references count="2">
          <reference field="4294967294" count="1" selected="0">
            <x v="0"/>
          </reference>
          <reference field="19" count="1" selected="0">
            <x v="18"/>
          </reference>
        </references>
      </pivotArea>
    </chartFormat>
    <chartFormat chart="8" format="66">
      <pivotArea type="data" outline="0" fieldPosition="0">
        <references count="2">
          <reference field="4294967294" count="1" selected="0">
            <x v="0"/>
          </reference>
          <reference field="19" count="1" selected="0">
            <x v="4"/>
          </reference>
        </references>
      </pivotArea>
    </chartFormat>
    <chartFormat chart="8" format="67">
      <pivotArea type="data" outline="0" fieldPosition="0">
        <references count="2">
          <reference field="4294967294" count="1" selected="0">
            <x v="0"/>
          </reference>
          <reference field="19" count="1" selected="0">
            <x v="9"/>
          </reference>
        </references>
      </pivotArea>
    </chartFormat>
    <chartFormat chart="8" format="68">
      <pivotArea type="data" outline="0" fieldPosition="0">
        <references count="2">
          <reference field="4294967294" count="1" selected="0">
            <x v="0"/>
          </reference>
          <reference field="19" count="1" selected="0">
            <x v="22"/>
          </reference>
        </references>
      </pivotArea>
    </chartFormat>
    <chartFormat chart="8" format="69">
      <pivotArea type="data" outline="0" fieldPosition="0">
        <references count="2">
          <reference field="4294967294" count="1" selected="0">
            <x v="0"/>
          </reference>
          <reference field="19" count="1" selected="0">
            <x v="27"/>
          </reference>
        </references>
      </pivotArea>
    </chartFormat>
    <chartFormat chart="8" format="70">
      <pivotArea type="data" outline="0" fieldPosition="0">
        <references count="2">
          <reference field="4294967294" count="1" selected="0">
            <x v="0"/>
          </reference>
          <reference field="19" count="1" selected="0">
            <x v="15"/>
          </reference>
        </references>
      </pivotArea>
    </chartFormat>
    <chartFormat chart="8" format="71">
      <pivotArea type="data" outline="0" fieldPosition="0">
        <references count="2">
          <reference field="4294967294" count="1" selected="0">
            <x v="0"/>
          </reference>
          <reference field="19" count="1" selected="0">
            <x v="24"/>
          </reference>
        </references>
      </pivotArea>
    </chartFormat>
    <chartFormat chart="8" format="72">
      <pivotArea type="data" outline="0" fieldPosition="0">
        <references count="2">
          <reference field="4294967294" count="1" selected="0">
            <x v="0"/>
          </reference>
          <reference field="19" count="1" selected="0">
            <x v="13"/>
          </reference>
        </references>
      </pivotArea>
    </chartFormat>
    <chartFormat chart="8" format="73">
      <pivotArea type="data" outline="0" fieldPosition="0">
        <references count="2">
          <reference field="4294967294" count="1" selected="0">
            <x v="0"/>
          </reference>
          <reference field="19" count="1" selected="0">
            <x v="19"/>
          </reference>
        </references>
      </pivotArea>
    </chartFormat>
    <chartFormat chart="8" format="74">
      <pivotArea type="data" outline="0" fieldPosition="0">
        <references count="2">
          <reference field="4294967294" count="1" selected="0">
            <x v="0"/>
          </reference>
          <reference field="19" count="1" selected="0">
            <x v="10"/>
          </reference>
        </references>
      </pivotArea>
    </chartFormat>
    <chartFormat chart="8" format="75">
      <pivotArea type="data" outline="0" fieldPosition="0">
        <references count="2">
          <reference field="4294967294" count="1" selected="0">
            <x v="0"/>
          </reference>
          <reference field="19" count="1" selected="0">
            <x v="30"/>
          </reference>
        </references>
      </pivotArea>
    </chartFormat>
    <chartFormat chart="8" format="76">
      <pivotArea type="data" outline="0" fieldPosition="0">
        <references count="2">
          <reference field="4294967294" count="1" selected="0">
            <x v="0"/>
          </reference>
          <reference field="19" count="1" selected="0">
            <x v="29"/>
          </reference>
        </references>
      </pivotArea>
    </chartFormat>
    <chartFormat chart="5" format="1">
      <pivotArea type="data" outline="0" fieldPosition="0">
        <references count="2">
          <reference field="4294967294" count="1" selected="0">
            <x v="0"/>
          </reference>
          <reference field="19" count="1" selected="0">
            <x v="2"/>
          </reference>
        </references>
      </pivotArea>
    </chartFormat>
    <chartFormat chart="5" format="2">
      <pivotArea type="data" outline="0" fieldPosition="0">
        <references count="2">
          <reference field="4294967294" count="1" selected="0">
            <x v="0"/>
          </reference>
          <reference field="19" count="1" selected="0">
            <x v="16"/>
          </reference>
        </references>
      </pivotArea>
    </chartFormat>
    <chartFormat chart="5" format="3">
      <pivotArea type="data" outline="0" fieldPosition="0">
        <references count="2">
          <reference field="4294967294" count="1" selected="0">
            <x v="0"/>
          </reference>
          <reference field="19" count="1" selected="0">
            <x v="25"/>
          </reference>
        </references>
      </pivotArea>
    </chartFormat>
    <chartFormat chart="5" format="4">
      <pivotArea type="data" outline="0" fieldPosition="0">
        <references count="2">
          <reference field="4294967294" count="1" selected="0">
            <x v="0"/>
          </reference>
          <reference field="19" count="1" selected="0">
            <x v="34"/>
          </reference>
        </references>
      </pivotArea>
    </chartFormat>
    <chartFormat chart="5" format="5">
      <pivotArea type="data" outline="0" fieldPosition="0">
        <references count="2">
          <reference field="4294967294" count="1" selected="0">
            <x v="0"/>
          </reference>
          <reference field="19" count="1" selected="0">
            <x v="11"/>
          </reference>
        </references>
      </pivotArea>
    </chartFormat>
    <chartFormat chart="5" format="6">
      <pivotArea type="data" outline="0" fieldPosition="0">
        <references count="2">
          <reference field="4294967294" count="1" selected="0">
            <x v="0"/>
          </reference>
          <reference field="19" count="1" selected="0">
            <x v="17"/>
          </reference>
        </references>
      </pivotArea>
    </chartFormat>
    <chartFormat chart="5" format="7">
      <pivotArea type="data" outline="0" fieldPosition="0">
        <references count="2">
          <reference field="4294967294" count="1" selected="0">
            <x v="0"/>
          </reference>
          <reference field="19" count="1" selected="0">
            <x v="28"/>
          </reference>
        </references>
      </pivotArea>
    </chartFormat>
    <chartFormat chart="5" format="8">
      <pivotArea type="data" outline="0" fieldPosition="0">
        <references count="2">
          <reference field="4294967294" count="1" selected="0">
            <x v="0"/>
          </reference>
          <reference field="19" count="1" selected="0">
            <x v="32"/>
          </reference>
        </references>
      </pivotArea>
    </chartFormat>
    <chartFormat chart="5" format="9">
      <pivotArea type="data" outline="0" fieldPosition="0">
        <references count="2">
          <reference field="4294967294" count="1" selected="0">
            <x v="0"/>
          </reference>
          <reference field="19" count="1" selected="0">
            <x v="35"/>
          </reference>
        </references>
      </pivotArea>
    </chartFormat>
    <chartFormat chart="5" format="10">
      <pivotArea type="data" outline="0" fieldPosition="0">
        <references count="2">
          <reference field="4294967294" count="1" selected="0">
            <x v="0"/>
          </reference>
          <reference field="19" count="1" selected="0">
            <x v="21"/>
          </reference>
        </references>
      </pivotArea>
    </chartFormat>
    <chartFormat chart="5" format="11">
      <pivotArea type="data" outline="0" fieldPosition="0">
        <references count="2">
          <reference field="4294967294" count="1" selected="0">
            <x v="0"/>
          </reference>
          <reference field="19" count="1" selected="0">
            <x v="23"/>
          </reference>
        </references>
      </pivotArea>
    </chartFormat>
    <chartFormat chart="5" format="12">
      <pivotArea type="data" outline="0" fieldPosition="0">
        <references count="2">
          <reference field="4294967294" count="1" selected="0">
            <x v="0"/>
          </reference>
          <reference field="19" count="1" selected="0">
            <x v="7"/>
          </reference>
        </references>
      </pivotArea>
    </chartFormat>
    <chartFormat chart="5" format="13">
      <pivotArea type="data" outline="0" fieldPosition="0">
        <references count="2">
          <reference field="4294967294" count="1" selected="0">
            <x v="0"/>
          </reference>
          <reference field="19" count="1" selected="0">
            <x v="26"/>
          </reference>
        </references>
      </pivotArea>
    </chartFormat>
    <chartFormat chart="5" format="14">
      <pivotArea type="data" outline="0" fieldPosition="0">
        <references count="2">
          <reference field="4294967294" count="1" selected="0">
            <x v="0"/>
          </reference>
          <reference field="19" count="1" selected="0">
            <x v="31"/>
          </reference>
        </references>
      </pivotArea>
    </chartFormat>
    <chartFormat chart="5" format="15">
      <pivotArea type="data" outline="0" fieldPosition="0">
        <references count="2">
          <reference field="4294967294" count="1" selected="0">
            <x v="0"/>
          </reference>
          <reference field="19" count="1" selected="0">
            <x v="3"/>
          </reference>
        </references>
      </pivotArea>
    </chartFormat>
    <chartFormat chart="5" format="16">
      <pivotArea type="data" outline="0" fieldPosition="0">
        <references count="2">
          <reference field="4294967294" count="1" selected="0">
            <x v="0"/>
          </reference>
          <reference field="19" count="1" selected="0">
            <x v="5"/>
          </reference>
        </references>
      </pivotArea>
    </chartFormat>
    <chartFormat chart="5" format="17">
      <pivotArea type="data" outline="0" fieldPosition="0">
        <references count="2">
          <reference field="4294967294" count="1" selected="0">
            <x v="0"/>
          </reference>
          <reference field="19" count="1" selected="0">
            <x v="33"/>
          </reference>
        </references>
      </pivotArea>
    </chartFormat>
    <chartFormat chart="5" format="18">
      <pivotArea type="data" outline="0" fieldPosition="0">
        <references count="2">
          <reference field="4294967294" count="1" selected="0">
            <x v="0"/>
          </reference>
          <reference field="19" count="1" selected="0">
            <x v="12"/>
          </reference>
        </references>
      </pivotArea>
    </chartFormat>
    <chartFormat chart="5" format="19">
      <pivotArea type="data" outline="0" fieldPosition="0">
        <references count="2">
          <reference field="4294967294" count="1" selected="0">
            <x v="0"/>
          </reference>
          <reference field="19" count="1" selected="0">
            <x v="36"/>
          </reference>
        </references>
      </pivotArea>
    </chartFormat>
    <chartFormat chart="5" format="20">
      <pivotArea type="data" outline="0" fieldPosition="0">
        <references count="2">
          <reference field="4294967294" count="1" selected="0">
            <x v="0"/>
          </reference>
          <reference field="19" count="1" selected="0">
            <x v="20"/>
          </reference>
        </references>
      </pivotArea>
    </chartFormat>
    <chartFormat chart="5" format="21">
      <pivotArea type="data" outline="0" fieldPosition="0">
        <references count="2">
          <reference field="4294967294" count="1" selected="0">
            <x v="0"/>
          </reference>
          <reference field="19" count="1" selected="0">
            <x v="1"/>
          </reference>
        </references>
      </pivotArea>
    </chartFormat>
    <chartFormat chart="5" format="22">
      <pivotArea type="data" outline="0" fieldPosition="0">
        <references count="2">
          <reference field="4294967294" count="1" selected="0">
            <x v="0"/>
          </reference>
          <reference field="19" count="1" selected="0">
            <x v="0"/>
          </reference>
        </references>
      </pivotArea>
    </chartFormat>
    <chartFormat chart="5" format="23">
      <pivotArea type="data" outline="0" fieldPosition="0">
        <references count="2">
          <reference field="4294967294" count="1" selected="0">
            <x v="0"/>
          </reference>
          <reference field="19" count="1" selected="0">
            <x v="6"/>
          </reference>
        </references>
      </pivotArea>
    </chartFormat>
    <chartFormat chart="5" format="24">
      <pivotArea type="data" outline="0" fieldPosition="0">
        <references count="2">
          <reference field="4294967294" count="1" selected="0">
            <x v="0"/>
          </reference>
          <reference field="19" count="1" selected="0">
            <x v="8"/>
          </reference>
        </references>
      </pivotArea>
    </chartFormat>
    <chartFormat chart="5" format="25">
      <pivotArea type="data" outline="0" fieldPosition="0">
        <references count="2">
          <reference field="4294967294" count="1" selected="0">
            <x v="0"/>
          </reference>
          <reference field="19" count="1" selected="0">
            <x v="14"/>
          </reference>
        </references>
      </pivotArea>
    </chartFormat>
    <chartFormat chart="5" format="26">
      <pivotArea type="data" outline="0" fieldPosition="0">
        <references count="2">
          <reference field="4294967294" count="1" selected="0">
            <x v="0"/>
          </reference>
          <reference field="19" count="1" selected="0">
            <x v="18"/>
          </reference>
        </references>
      </pivotArea>
    </chartFormat>
    <chartFormat chart="5" format="27">
      <pivotArea type="data" outline="0" fieldPosition="0">
        <references count="2">
          <reference field="4294967294" count="1" selected="0">
            <x v="0"/>
          </reference>
          <reference field="19" count="1" selected="0">
            <x v="4"/>
          </reference>
        </references>
      </pivotArea>
    </chartFormat>
    <chartFormat chart="5" format="28">
      <pivotArea type="data" outline="0" fieldPosition="0">
        <references count="2">
          <reference field="4294967294" count="1" selected="0">
            <x v="0"/>
          </reference>
          <reference field="19" count="1" selected="0">
            <x v="9"/>
          </reference>
        </references>
      </pivotArea>
    </chartFormat>
    <chartFormat chart="5" format="29">
      <pivotArea type="data" outline="0" fieldPosition="0">
        <references count="2">
          <reference field="4294967294" count="1" selected="0">
            <x v="0"/>
          </reference>
          <reference field="19" count="1" selected="0">
            <x v="22"/>
          </reference>
        </references>
      </pivotArea>
    </chartFormat>
    <chartFormat chart="5" format="30">
      <pivotArea type="data" outline="0" fieldPosition="0">
        <references count="2">
          <reference field="4294967294" count="1" selected="0">
            <x v="0"/>
          </reference>
          <reference field="19" count="1" selected="0">
            <x v="27"/>
          </reference>
        </references>
      </pivotArea>
    </chartFormat>
    <chartFormat chart="5" format="31">
      <pivotArea type="data" outline="0" fieldPosition="0">
        <references count="2">
          <reference field="4294967294" count="1" selected="0">
            <x v="0"/>
          </reference>
          <reference field="19" count="1" selected="0">
            <x v="15"/>
          </reference>
        </references>
      </pivotArea>
    </chartFormat>
    <chartFormat chart="5" format="32">
      <pivotArea type="data" outline="0" fieldPosition="0">
        <references count="2">
          <reference field="4294967294" count="1" selected="0">
            <x v="0"/>
          </reference>
          <reference field="19" count="1" selected="0">
            <x v="24"/>
          </reference>
        </references>
      </pivotArea>
    </chartFormat>
    <chartFormat chart="5" format="33">
      <pivotArea type="data" outline="0" fieldPosition="0">
        <references count="2">
          <reference field="4294967294" count="1" selected="0">
            <x v="0"/>
          </reference>
          <reference field="19" count="1" selected="0">
            <x v="13"/>
          </reference>
        </references>
      </pivotArea>
    </chartFormat>
    <chartFormat chart="5" format="34">
      <pivotArea type="data" outline="0" fieldPosition="0">
        <references count="2">
          <reference field="4294967294" count="1" selected="0">
            <x v="0"/>
          </reference>
          <reference field="19" count="1" selected="0">
            <x v="19"/>
          </reference>
        </references>
      </pivotArea>
    </chartFormat>
    <chartFormat chart="5" format="35">
      <pivotArea type="data" outline="0" fieldPosition="0">
        <references count="2">
          <reference field="4294967294" count="1" selected="0">
            <x v="0"/>
          </reference>
          <reference field="19" count="1" selected="0">
            <x v="10"/>
          </reference>
        </references>
      </pivotArea>
    </chartFormat>
    <chartFormat chart="5" format="36">
      <pivotArea type="data" outline="0" fieldPosition="0">
        <references count="2">
          <reference field="4294967294" count="1" selected="0">
            <x v="0"/>
          </reference>
          <reference field="19" count="1" selected="0">
            <x v="30"/>
          </reference>
        </references>
      </pivotArea>
    </chartFormat>
    <chartFormat chart="5" format="37">
      <pivotArea type="data" outline="0" fieldPosition="0">
        <references count="2">
          <reference field="4294967294" count="1" selected="0">
            <x v="0"/>
          </reference>
          <reference field="19" count="1" selected="0">
            <x v="29"/>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B0C97-800B-48D9-81EE-4592BABF1E90}"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B8:C39" firstHeaderRow="1" firstDataRow="1" firstDataCol="1"/>
  <pivotFields count="38">
    <pivotField subtotalTop="0" showAll="0"/>
    <pivotField axis="axisRow" subtotalTop="0"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ubtotalTop="0" showAll="0"/>
    <pivotField subtotalTop="0" showAll="0"/>
    <pivotField subtotalTop="0"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axis="axisRow" subtotalTop="0" showAll="0" measureFilter="1">
      <items count="344">
        <item x="9"/>
        <item x="269"/>
        <item x="52"/>
        <item x="341"/>
        <item x="88"/>
        <item x="251"/>
        <item x="111"/>
        <item x="167"/>
        <item x="305"/>
        <item x="164"/>
        <item x="4"/>
        <item x="246"/>
        <item x="278"/>
        <item x="21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187"/>
        <item x="96"/>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ubtotalTop="0" showAll="0"/>
    <pivotField subtotalTop="0" showAll="0"/>
    <pivotField subtotalTop="0" showAll="0">
      <items count="9">
        <item x="1"/>
        <item x="2"/>
        <item x="4"/>
        <item x="5"/>
        <item x="0"/>
        <item x="3"/>
        <item x="7"/>
        <item x="6"/>
        <item t="default"/>
      </items>
    </pivotField>
    <pivotField subtotalTop="0" showAll="0"/>
    <pivotField subtotalTop="0" showAll="0">
      <items count="10">
        <item x="7"/>
        <item x="2"/>
        <item x="4"/>
        <item x="6"/>
        <item x="1"/>
        <item x="0"/>
        <item x="3"/>
        <item x="8"/>
        <item x="5"/>
        <item t="default"/>
      </items>
    </pivotField>
    <pivotField subtotalTop="0" showAll="0"/>
    <pivotField subtotalTop="0" showAll="0"/>
    <pivotField numFmtId="1"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2">
    <field x="5"/>
    <field x="1"/>
  </rowFields>
  <rowItems count="31">
    <i>
      <x v="53"/>
    </i>
    <i r="1">
      <x v="143"/>
    </i>
    <i t="default">
      <x v="53"/>
    </i>
    <i>
      <x v="88"/>
    </i>
    <i r="1">
      <x v="117"/>
    </i>
    <i t="default">
      <x v="88"/>
    </i>
    <i>
      <x v="103"/>
    </i>
    <i r="1">
      <x v="212"/>
    </i>
    <i t="default">
      <x v="103"/>
    </i>
    <i>
      <x v="130"/>
    </i>
    <i r="1">
      <x v="194"/>
    </i>
    <i t="default">
      <x v="130"/>
    </i>
    <i>
      <x v="140"/>
    </i>
    <i r="1">
      <x v="96"/>
    </i>
    <i t="default">
      <x v="140"/>
    </i>
    <i>
      <x v="141"/>
    </i>
    <i r="1">
      <x v="67"/>
    </i>
    <i t="default">
      <x v="141"/>
    </i>
    <i>
      <x v="204"/>
    </i>
    <i r="1">
      <x v="246"/>
    </i>
    <i t="default">
      <x v="204"/>
    </i>
    <i>
      <x v="258"/>
    </i>
    <i r="1">
      <x v="144"/>
    </i>
    <i t="default">
      <x v="258"/>
    </i>
    <i>
      <x v="260"/>
    </i>
    <i r="1">
      <x v="250"/>
    </i>
    <i t="default">
      <x v="260"/>
    </i>
    <i>
      <x v="304"/>
    </i>
    <i r="1">
      <x v="141"/>
    </i>
    <i t="default">
      <x v="304"/>
    </i>
    <i t="grand">
      <x/>
    </i>
  </rowItems>
  <colItems count="1">
    <i/>
  </colItems>
  <dataFields count="1">
    <dataField name="TOP 10 HIGHEST Avg Salary(K)/company" fld="18" subtotal="average" baseField="5" baseItem="53"/>
  </dataFields>
  <formats count="19">
    <format dxfId="38">
      <pivotArea dataOnly="0" labelOnly="1" fieldPosition="0">
        <references count="1">
          <reference field="5" count="0"/>
        </references>
      </pivotArea>
    </format>
    <format dxfId="37">
      <pivotArea dataOnly="0" outline="0" axis="axisValues" fieldPosition="0"/>
    </format>
    <format dxfId="36">
      <pivotArea type="all" dataOnly="0" outline="0" fieldPosition="0"/>
    </format>
    <format dxfId="35">
      <pivotArea outline="0" collapsedLevelsAreSubtotals="1" fieldPosition="0"/>
    </format>
    <format dxfId="34">
      <pivotArea field="5" type="button" dataOnly="0" labelOnly="1" outline="0" axis="axisRow" fieldPosition="0"/>
    </format>
    <format dxfId="33">
      <pivotArea dataOnly="0" labelOnly="1" fieldPosition="0">
        <references count="1">
          <reference field="5" count="10">
            <x v="53"/>
            <x v="88"/>
            <x v="103"/>
            <x v="130"/>
            <x v="140"/>
            <x v="141"/>
            <x v="204"/>
            <x v="258"/>
            <x v="260"/>
            <x v="304"/>
          </reference>
        </references>
      </pivotArea>
    </format>
    <format dxfId="32">
      <pivotArea dataOnly="0" labelOnly="1" fieldPosition="0">
        <references count="1">
          <reference field="5" count="10" defaultSubtotal="1">
            <x v="53"/>
            <x v="88"/>
            <x v="103"/>
            <x v="130"/>
            <x v="140"/>
            <x v="141"/>
            <x v="204"/>
            <x v="258"/>
            <x v="260"/>
            <x v="304"/>
          </reference>
        </references>
      </pivotArea>
    </format>
    <format dxfId="31">
      <pivotArea dataOnly="0" labelOnly="1" grandRow="1" outline="0" fieldPosition="0"/>
    </format>
    <format dxfId="30">
      <pivotArea dataOnly="0" labelOnly="1" fieldPosition="0">
        <references count="2">
          <reference field="1" count="1">
            <x v="143"/>
          </reference>
          <reference field="5" count="1" selected="0">
            <x v="53"/>
          </reference>
        </references>
      </pivotArea>
    </format>
    <format dxfId="29">
      <pivotArea dataOnly="0" labelOnly="1" fieldPosition="0">
        <references count="2">
          <reference field="1" count="1">
            <x v="117"/>
          </reference>
          <reference field="5" count="1" selected="0">
            <x v="88"/>
          </reference>
        </references>
      </pivotArea>
    </format>
    <format dxfId="28">
      <pivotArea dataOnly="0" labelOnly="1" fieldPosition="0">
        <references count="2">
          <reference field="1" count="1">
            <x v="212"/>
          </reference>
          <reference field="5" count="1" selected="0">
            <x v="103"/>
          </reference>
        </references>
      </pivotArea>
    </format>
    <format dxfId="27">
      <pivotArea dataOnly="0" labelOnly="1" fieldPosition="0">
        <references count="2">
          <reference field="1" count="1">
            <x v="194"/>
          </reference>
          <reference field="5" count="1" selected="0">
            <x v="130"/>
          </reference>
        </references>
      </pivotArea>
    </format>
    <format dxfId="26">
      <pivotArea dataOnly="0" labelOnly="1" fieldPosition="0">
        <references count="2">
          <reference field="1" count="1">
            <x v="96"/>
          </reference>
          <reference field="5" count="1" selected="0">
            <x v="140"/>
          </reference>
        </references>
      </pivotArea>
    </format>
    <format dxfId="25">
      <pivotArea dataOnly="0" labelOnly="1" fieldPosition="0">
        <references count="2">
          <reference field="1" count="1">
            <x v="67"/>
          </reference>
          <reference field="5" count="1" selected="0">
            <x v="141"/>
          </reference>
        </references>
      </pivotArea>
    </format>
    <format dxfId="24">
      <pivotArea dataOnly="0" labelOnly="1" fieldPosition="0">
        <references count="2">
          <reference field="1" count="1">
            <x v="246"/>
          </reference>
          <reference field="5" count="1" selected="0">
            <x v="204"/>
          </reference>
        </references>
      </pivotArea>
    </format>
    <format dxfId="23">
      <pivotArea dataOnly="0" labelOnly="1" fieldPosition="0">
        <references count="2">
          <reference field="1" count="1">
            <x v="144"/>
          </reference>
          <reference field="5" count="1" selected="0">
            <x v="258"/>
          </reference>
        </references>
      </pivotArea>
    </format>
    <format dxfId="22">
      <pivotArea dataOnly="0" labelOnly="1" fieldPosition="0">
        <references count="2">
          <reference field="1" count="1">
            <x v="250"/>
          </reference>
          <reference field="5" count="1" selected="0">
            <x v="260"/>
          </reference>
        </references>
      </pivotArea>
    </format>
    <format dxfId="21">
      <pivotArea dataOnly="0" labelOnly="1" fieldPosition="0">
        <references count="2">
          <reference field="1" count="1">
            <x v="141"/>
          </reference>
          <reference field="5" count="1" selected="0">
            <x v="304"/>
          </reference>
        </references>
      </pivotArea>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AAD61-504F-4C8F-91C2-708C05834F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5:C66" firstHeaderRow="1" firstDataRow="1" firstDataCol="1"/>
  <pivotFields count="38">
    <pivotField showAll="0"/>
    <pivotField axis="axisRow"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axis="axisRow" showAll="0" measureFilter="1" sortType="descending">
      <items count="344">
        <item x="9"/>
        <item x="269"/>
        <item x="52"/>
        <item x="341"/>
        <item x="88"/>
        <item x="251"/>
        <item x="111"/>
        <item x="167"/>
        <item x="305"/>
        <item x="164"/>
        <item x="4"/>
        <item x="246"/>
        <item x="278"/>
        <item x="21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187"/>
        <item x="96"/>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1"/>
        <item x="2"/>
        <item x="4"/>
        <item x="5"/>
        <item x="0"/>
        <item x="3"/>
        <item x="7"/>
        <item x="6"/>
        <item t="default"/>
      </items>
    </pivotField>
    <pivotField showAll="0"/>
    <pivotField showAll="0">
      <items count="10">
        <item x="7"/>
        <item x="2"/>
        <item x="4"/>
        <item x="6"/>
        <item x="1"/>
        <item x="0"/>
        <item x="3"/>
        <item x="8"/>
        <item x="5"/>
        <item t="default"/>
      </items>
    </pivotField>
    <pivotField showAll="0"/>
    <pivotField showAll="0"/>
    <pivotField numFmtI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1"/>
  </rowFields>
  <rowItems count="21">
    <i>
      <x v="289"/>
    </i>
    <i r="1">
      <x v="128"/>
    </i>
    <i>
      <x v="142"/>
    </i>
    <i r="1">
      <x v="1"/>
    </i>
    <i>
      <x v="312"/>
    </i>
    <i r="1">
      <x v="133"/>
    </i>
    <i>
      <x v="330"/>
    </i>
    <i r="1">
      <x v="136"/>
    </i>
    <i>
      <x v="129"/>
    </i>
    <i r="1">
      <x v="48"/>
    </i>
    <i>
      <x v="14"/>
    </i>
    <i r="1">
      <x v="155"/>
    </i>
    <i>
      <x v="143"/>
    </i>
    <i r="1">
      <x v="27"/>
    </i>
    <i>
      <x v="158"/>
    </i>
    <i r="1">
      <x v="6"/>
    </i>
    <i>
      <x v="126"/>
    </i>
    <i r="1">
      <x v="211"/>
    </i>
    <i>
      <x v="211"/>
    </i>
    <i r="1">
      <x v="69"/>
    </i>
    <i t="grand">
      <x/>
    </i>
  </rowItems>
  <colItems count="1">
    <i/>
  </colItems>
  <dataFields count="1">
    <dataField name="TOP 10 LOWEST  Avg Salary(K)/COMPANY" fld="18" subtotal="average" baseField="5" baseItem="0"/>
  </dataFields>
  <formats count="370">
    <format dxfId="408">
      <pivotArea field="5" type="button" dataOnly="0" labelOnly="1" outline="0" axis="axisRow" fieldPosition="0"/>
    </format>
    <format dxfId="407">
      <pivotArea dataOnly="0" labelOnly="1" outline="0" axis="axisValues" fieldPosition="0"/>
    </format>
    <format dxfId="406">
      <pivotArea outline="0" collapsedLevelsAreSubtotals="1" fieldPosition="0"/>
    </format>
    <format dxfId="405">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04">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03">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02">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01">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00">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99">
      <pivotArea dataOnly="0" labelOnly="1" fieldPosition="0">
        <references count="1">
          <reference field="5" count="43">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reference>
        </references>
      </pivotArea>
    </format>
    <format dxfId="398">
      <pivotArea dataOnly="0" labelOnly="1" grandRow="1" outline="0" fieldPosition="0"/>
    </format>
    <format dxfId="397">
      <pivotArea dataOnly="0" labelOnly="1" fieldPosition="0">
        <references count="2">
          <reference field="1" count="1">
            <x v="69"/>
          </reference>
          <reference field="5" count="1" selected="0">
            <x v="0"/>
          </reference>
        </references>
      </pivotArea>
    </format>
    <format dxfId="396">
      <pivotArea dataOnly="0" labelOnly="1" fieldPosition="0">
        <references count="2">
          <reference field="1" count="1">
            <x v="69"/>
          </reference>
          <reference field="5" count="1" selected="0">
            <x v="1"/>
          </reference>
        </references>
      </pivotArea>
    </format>
    <format dxfId="395">
      <pivotArea dataOnly="0" labelOnly="1" fieldPosition="0">
        <references count="2">
          <reference field="1" count="1">
            <x v="69"/>
          </reference>
          <reference field="5" count="1" selected="0">
            <x v="2"/>
          </reference>
        </references>
      </pivotArea>
    </format>
    <format dxfId="394">
      <pivotArea dataOnly="0" labelOnly="1" fieldPosition="0">
        <references count="2">
          <reference field="1" count="1">
            <x v="17"/>
          </reference>
          <reference field="5" count="1" selected="0">
            <x v="3"/>
          </reference>
        </references>
      </pivotArea>
    </format>
    <format dxfId="393">
      <pivotArea dataOnly="0" labelOnly="1" fieldPosition="0">
        <references count="2">
          <reference field="1" count="1">
            <x v="69"/>
          </reference>
          <reference field="5" count="1" selected="0">
            <x v="4"/>
          </reference>
        </references>
      </pivotArea>
    </format>
    <format dxfId="392">
      <pivotArea dataOnly="0" labelOnly="1" fieldPosition="0">
        <references count="2">
          <reference field="1" count="1">
            <x v="11"/>
          </reference>
          <reference field="5" count="1" selected="0">
            <x v="5"/>
          </reference>
        </references>
      </pivotArea>
    </format>
    <format dxfId="391">
      <pivotArea dataOnly="0" labelOnly="1" fieldPosition="0">
        <references count="2">
          <reference field="1" count="1">
            <x v="69"/>
          </reference>
          <reference field="5" count="1" selected="0">
            <x v="6"/>
          </reference>
        </references>
      </pivotArea>
    </format>
    <format dxfId="390">
      <pivotArea dataOnly="0" labelOnly="1" fieldPosition="0">
        <references count="2">
          <reference field="1" count="1">
            <x v="216"/>
          </reference>
          <reference field="5" count="1" selected="0">
            <x v="7"/>
          </reference>
        </references>
      </pivotArea>
    </format>
    <format dxfId="389">
      <pivotArea dataOnly="0" labelOnly="1" fieldPosition="0">
        <references count="2">
          <reference field="1" count="1">
            <x v="66"/>
          </reference>
          <reference field="5" count="1" selected="0">
            <x v="8"/>
          </reference>
        </references>
      </pivotArea>
    </format>
    <format dxfId="388">
      <pivotArea dataOnly="0" labelOnly="1" fieldPosition="0">
        <references count="2">
          <reference field="1" count="3">
            <x v="158"/>
            <x v="255"/>
            <x v="256"/>
          </reference>
          <reference field="5" count="1" selected="0">
            <x v="9"/>
          </reference>
        </references>
      </pivotArea>
    </format>
    <format dxfId="387">
      <pivotArea dataOnly="0" labelOnly="1" fieldPosition="0">
        <references count="2">
          <reference field="1" count="2">
            <x v="69"/>
            <x v="249"/>
          </reference>
          <reference field="5" count="1" selected="0">
            <x v="10"/>
          </reference>
        </references>
      </pivotArea>
    </format>
    <format dxfId="386">
      <pivotArea dataOnly="0" labelOnly="1" fieldPosition="0">
        <references count="2">
          <reference field="1" count="2">
            <x v="126"/>
            <x v="187"/>
          </reference>
          <reference field="5" count="1" selected="0">
            <x v="11"/>
          </reference>
        </references>
      </pivotArea>
    </format>
    <format dxfId="385">
      <pivotArea dataOnly="0" labelOnly="1" fieldPosition="0">
        <references count="2">
          <reference field="1" count="1">
            <x v="69"/>
          </reference>
          <reference field="5" count="1" selected="0">
            <x v="12"/>
          </reference>
        </references>
      </pivotArea>
    </format>
    <format dxfId="384">
      <pivotArea dataOnly="0" labelOnly="1" fieldPosition="0">
        <references count="2">
          <reference field="1" count="1">
            <x v="51"/>
          </reference>
          <reference field="5" count="1" selected="0">
            <x v="13"/>
          </reference>
        </references>
      </pivotArea>
    </format>
    <format dxfId="383">
      <pivotArea dataOnly="0" labelOnly="1" fieldPosition="0">
        <references count="2">
          <reference field="1" count="1">
            <x v="155"/>
          </reference>
          <reference field="5" count="1" selected="0">
            <x v="14"/>
          </reference>
        </references>
      </pivotArea>
    </format>
    <format dxfId="382">
      <pivotArea dataOnly="0" labelOnly="1" fieldPosition="0">
        <references count="2">
          <reference field="1" count="1">
            <x v="194"/>
          </reference>
          <reference field="5" count="1" selected="0">
            <x v="15"/>
          </reference>
        </references>
      </pivotArea>
    </format>
    <format dxfId="381">
      <pivotArea dataOnly="0" labelOnly="1" fieldPosition="0">
        <references count="2">
          <reference field="1" count="1">
            <x v="46"/>
          </reference>
          <reference field="5" count="1" selected="0">
            <x v="16"/>
          </reference>
        </references>
      </pivotArea>
    </format>
    <format dxfId="380">
      <pivotArea dataOnly="0" labelOnly="1" fieldPosition="0">
        <references count="2">
          <reference field="1" count="1">
            <x v="69"/>
          </reference>
          <reference field="5" count="1" selected="0">
            <x v="17"/>
          </reference>
        </references>
      </pivotArea>
    </format>
    <format dxfId="379">
      <pivotArea dataOnly="0" labelOnly="1" fieldPosition="0">
        <references count="2">
          <reference field="1" count="1">
            <x v="69"/>
          </reference>
          <reference field="5" count="1" selected="0">
            <x v="18"/>
          </reference>
        </references>
      </pivotArea>
    </format>
    <format dxfId="378">
      <pivotArea dataOnly="0" labelOnly="1" fieldPosition="0">
        <references count="2">
          <reference field="1" count="1">
            <x v="51"/>
          </reference>
          <reference field="5" count="1" selected="0">
            <x v="19"/>
          </reference>
        </references>
      </pivotArea>
    </format>
    <format dxfId="377">
      <pivotArea dataOnly="0" labelOnly="1" fieldPosition="0">
        <references count="2">
          <reference field="1" count="1">
            <x v="105"/>
          </reference>
          <reference field="5" count="1" selected="0">
            <x v="20"/>
          </reference>
        </references>
      </pivotArea>
    </format>
    <format dxfId="376">
      <pivotArea dataOnly="0" labelOnly="1" fieldPosition="0">
        <references count="2">
          <reference field="1" count="1">
            <x v="110"/>
          </reference>
          <reference field="5" count="1" selected="0">
            <x v="21"/>
          </reference>
        </references>
      </pivotArea>
    </format>
    <format dxfId="375">
      <pivotArea dataOnly="0" labelOnly="1" fieldPosition="0">
        <references count="2">
          <reference field="1" count="1">
            <x v="243"/>
          </reference>
          <reference field="5" count="1" selected="0">
            <x v="22"/>
          </reference>
        </references>
      </pivotArea>
    </format>
    <format dxfId="374">
      <pivotArea dataOnly="0" labelOnly="1" fieldPosition="0">
        <references count="2">
          <reference field="1" count="1">
            <x v="35"/>
          </reference>
          <reference field="5" count="1" selected="0">
            <x v="23"/>
          </reference>
        </references>
      </pivotArea>
    </format>
    <format dxfId="373">
      <pivotArea dataOnly="0" labelOnly="1" fieldPosition="0">
        <references count="2">
          <reference field="1" count="1">
            <x v="101"/>
          </reference>
          <reference field="5" count="1" selected="0">
            <x v="24"/>
          </reference>
        </references>
      </pivotArea>
    </format>
    <format dxfId="372">
      <pivotArea dataOnly="0" labelOnly="1" fieldPosition="0">
        <references count="2">
          <reference field="1" count="1">
            <x v="235"/>
          </reference>
          <reference field="5" count="1" selected="0">
            <x v="25"/>
          </reference>
        </references>
      </pivotArea>
    </format>
    <format dxfId="371">
      <pivotArea dataOnly="0" labelOnly="1" fieldPosition="0">
        <references count="2">
          <reference field="1" count="5">
            <x v="14"/>
            <x v="141"/>
            <x v="177"/>
            <x v="196"/>
            <x v="201"/>
          </reference>
          <reference field="5" count="1" selected="0">
            <x v="26"/>
          </reference>
        </references>
      </pivotArea>
    </format>
    <format dxfId="370">
      <pivotArea dataOnly="0" labelOnly="1" fieldPosition="0">
        <references count="2">
          <reference field="1" count="1">
            <x v="186"/>
          </reference>
          <reference field="5" count="1" selected="0">
            <x v="27"/>
          </reference>
        </references>
      </pivotArea>
    </format>
    <format dxfId="369">
      <pivotArea dataOnly="0" labelOnly="1" fieldPosition="0">
        <references count="2">
          <reference field="1" count="1">
            <x v="56"/>
          </reference>
          <reference field="5" count="1" selected="0">
            <x v="28"/>
          </reference>
        </references>
      </pivotArea>
    </format>
    <format dxfId="368">
      <pivotArea dataOnly="0" labelOnly="1" fieldPosition="0">
        <references count="2">
          <reference field="1" count="3">
            <x v="51"/>
            <x v="140"/>
            <x v="194"/>
          </reference>
          <reference field="5" count="1" selected="0">
            <x v="29"/>
          </reference>
        </references>
      </pivotArea>
    </format>
    <format dxfId="367">
      <pivotArea dataOnly="0" labelOnly="1" fieldPosition="0">
        <references count="2">
          <reference field="1" count="1">
            <x v="51"/>
          </reference>
          <reference field="5" count="1" selected="0">
            <x v="30"/>
          </reference>
        </references>
      </pivotArea>
    </format>
    <format dxfId="366">
      <pivotArea dataOnly="0" labelOnly="1" fieldPosition="0">
        <references count="2">
          <reference field="1" count="1">
            <x v="40"/>
          </reference>
          <reference field="5" count="1" selected="0">
            <x v="31"/>
          </reference>
        </references>
      </pivotArea>
    </format>
    <format dxfId="365">
      <pivotArea dataOnly="0" labelOnly="1" fieldPosition="0">
        <references count="2">
          <reference field="1" count="1">
            <x v="69"/>
          </reference>
          <reference field="5" count="1" selected="0">
            <x v="32"/>
          </reference>
        </references>
      </pivotArea>
    </format>
    <format dxfId="364">
      <pivotArea dataOnly="0" labelOnly="1" fieldPosition="0">
        <references count="2">
          <reference field="1" count="1">
            <x v="47"/>
          </reference>
          <reference field="5" count="1" selected="0">
            <x v="33"/>
          </reference>
        </references>
      </pivotArea>
    </format>
    <format dxfId="363">
      <pivotArea dataOnly="0" labelOnly="1" fieldPosition="0">
        <references count="2">
          <reference field="1" count="1">
            <x v="0"/>
          </reference>
          <reference field="5" count="1" selected="0">
            <x v="34"/>
          </reference>
        </references>
      </pivotArea>
    </format>
    <format dxfId="362">
      <pivotArea dataOnly="0" labelOnly="1" fieldPosition="0">
        <references count="2">
          <reference field="1" count="2">
            <x v="131"/>
            <x v="132"/>
          </reference>
          <reference field="5" count="1" selected="0">
            <x v="35"/>
          </reference>
        </references>
      </pivotArea>
    </format>
    <format dxfId="361">
      <pivotArea dataOnly="0" labelOnly="1" fieldPosition="0">
        <references count="2">
          <reference field="1" count="1">
            <x v="69"/>
          </reference>
          <reference field="5" count="1" selected="0">
            <x v="36"/>
          </reference>
        </references>
      </pivotArea>
    </format>
    <format dxfId="360">
      <pivotArea dataOnly="0" labelOnly="1" fieldPosition="0">
        <references count="2">
          <reference field="1" count="1">
            <x v="217"/>
          </reference>
          <reference field="5" count="1" selected="0">
            <x v="37"/>
          </reference>
        </references>
      </pivotArea>
    </format>
    <format dxfId="359">
      <pivotArea dataOnly="0" labelOnly="1" fieldPosition="0">
        <references count="2">
          <reference field="1" count="1">
            <x v="178"/>
          </reference>
          <reference field="5" count="1" selected="0">
            <x v="38"/>
          </reference>
        </references>
      </pivotArea>
    </format>
    <format dxfId="358">
      <pivotArea dataOnly="0" labelOnly="1" fieldPosition="0">
        <references count="2">
          <reference field="1" count="1">
            <x v="69"/>
          </reference>
          <reference field="5" count="1" selected="0">
            <x v="39"/>
          </reference>
        </references>
      </pivotArea>
    </format>
    <format dxfId="357">
      <pivotArea dataOnly="0" labelOnly="1" fieldPosition="0">
        <references count="2">
          <reference field="1" count="1">
            <x v="120"/>
          </reference>
          <reference field="5" count="1" selected="0">
            <x v="40"/>
          </reference>
        </references>
      </pivotArea>
    </format>
    <format dxfId="356">
      <pivotArea dataOnly="0" labelOnly="1" fieldPosition="0">
        <references count="2">
          <reference field="1" count="1">
            <x v="137"/>
          </reference>
          <reference field="5" count="1" selected="0">
            <x v="41"/>
          </reference>
        </references>
      </pivotArea>
    </format>
    <format dxfId="355">
      <pivotArea dataOnly="0" labelOnly="1" fieldPosition="0">
        <references count="2">
          <reference field="1" count="1">
            <x v="180"/>
          </reference>
          <reference field="5" count="1" selected="0">
            <x v="42"/>
          </reference>
        </references>
      </pivotArea>
    </format>
    <format dxfId="354">
      <pivotArea dataOnly="0" labelOnly="1" fieldPosition="0">
        <references count="2">
          <reference field="1" count="1">
            <x v="164"/>
          </reference>
          <reference field="5" count="1" selected="0">
            <x v="43"/>
          </reference>
        </references>
      </pivotArea>
    </format>
    <format dxfId="353">
      <pivotArea dataOnly="0" labelOnly="1" fieldPosition="0">
        <references count="2">
          <reference field="1" count="1">
            <x v="164"/>
          </reference>
          <reference field="5" count="1" selected="0">
            <x v="44"/>
          </reference>
        </references>
      </pivotArea>
    </format>
    <format dxfId="352">
      <pivotArea dataOnly="0" labelOnly="1" fieldPosition="0">
        <references count="2">
          <reference field="1" count="1">
            <x v="69"/>
          </reference>
          <reference field="5" count="1" selected="0">
            <x v="45"/>
          </reference>
        </references>
      </pivotArea>
    </format>
    <format dxfId="351">
      <pivotArea dataOnly="0" labelOnly="1" fieldPosition="0">
        <references count="2">
          <reference field="1" count="1">
            <x v="240"/>
          </reference>
          <reference field="5" count="1" selected="0">
            <x v="46"/>
          </reference>
        </references>
      </pivotArea>
    </format>
    <format dxfId="350">
      <pivotArea dataOnly="0" labelOnly="1" fieldPosition="0">
        <references count="2">
          <reference field="1" count="1">
            <x v="194"/>
          </reference>
          <reference field="5" count="1" selected="0">
            <x v="47"/>
          </reference>
        </references>
      </pivotArea>
    </format>
    <format dxfId="349">
      <pivotArea dataOnly="0" labelOnly="1" fieldPosition="0">
        <references count="2">
          <reference field="1" count="1">
            <x v="69"/>
          </reference>
          <reference field="5" count="1" selected="0">
            <x v="48"/>
          </reference>
        </references>
      </pivotArea>
    </format>
    <format dxfId="348">
      <pivotArea dataOnly="0" labelOnly="1" fieldPosition="0">
        <references count="2">
          <reference field="1" count="1">
            <x v="51"/>
          </reference>
          <reference field="5" count="1" selected="0">
            <x v="49"/>
          </reference>
        </references>
      </pivotArea>
    </format>
    <format dxfId="347">
      <pivotArea dataOnly="0" labelOnly="1" fieldPosition="0">
        <references count="2">
          <reference field="1" count="1">
            <x v="69"/>
          </reference>
          <reference field="5" count="1" selected="0">
            <x v="50"/>
          </reference>
        </references>
      </pivotArea>
    </format>
    <format dxfId="346">
      <pivotArea dataOnly="0" labelOnly="1" fieldPosition="0">
        <references count="2">
          <reference field="1" count="1">
            <x v="75"/>
          </reference>
          <reference field="5" count="1" selected="0">
            <x v="51"/>
          </reference>
        </references>
      </pivotArea>
    </format>
    <format dxfId="345">
      <pivotArea dataOnly="0" labelOnly="1" fieldPosition="0">
        <references count="2">
          <reference field="1" count="1">
            <x v="40"/>
          </reference>
          <reference field="5" count="1" selected="0">
            <x v="52"/>
          </reference>
        </references>
      </pivotArea>
    </format>
    <format dxfId="344">
      <pivotArea dataOnly="0" labelOnly="1" fieldPosition="0">
        <references count="2">
          <reference field="1" count="1">
            <x v="143"/>
          </reference>
          <reference field="5" count="1" selected="0">
            <x v="53"/>
          </reference>
        </references>
      </pivotArea>
    </format>
    <format dxfId="343">
      <pivotArea dataOnly="0" labelOnly="1" fieldPosition="0">
        <references count="2">
          <reference field="1" count="1">
            <x v="84"/>
          </reference>
          <reference field="5" count="1" selected="0">
            <x v="54"/>
          </reference>
        </references>
      </pivotArea>
    </format>
    <format dxfId="342">
      <pivotArea dataOnly="0" labelOnly="1" fieldPosition="0">
        <references count="2">
          <reference field="1" count="1">
            <x v="51"/>
          </reference>
          <reference field="5" count="1" selected="0">
            <x v="55"/>
          </reference>
        </references>
      </pivotArea>
    </format>
    <format dxfId="341">
      <pivotArea dataOnly="0" labelOnly="1" fieldPosition="0">
        <references count="2">
          <reference field="1" count="1">
            <x v="69"/>
          </reference>
          <reference field="5" count="1" selected="0">
            <x v="56"/>
          </reference>
        </references>
      </pivotArea>
    </format>
    <format dxfId="340">
      <pivotArea dataOnly="0" labelOnly="1" fieldPosition="0">
        <references count="2">
          <reference field="1" count="1">
            <x v="51"/>
          </reference>
          <reference field="5" count="1" selected="0">
            <x v="57"/>
          </reference>
        </references>
      </pivotArea>
    </format>
    <format dxfId="339">
      <pivotArea dataOnly="0" labelOnly="1" fieldPosition="0">
        <references count="2">
          <reference field="1" count="1">
            <x v="69"/>
          </reference>
          <reference field="5" count="1" selected="0">
            <x v="58"/>
          </reference>
        </references>
      </pivotArea>
    </format>
    <format dxfId="338">
      <pivotArea dataOnly="0" labelOnly="1" fieldPosition="0">
        <references count="2">
          <reference field="1" count="1">
            <x v="31"/>
          </reference>
          <reference field="5" count="1" selected="0">
            <x v="59"/>
          </reference>
        </references>
      </pivotArea>
    </format>
    <format dxfId="337">
      <pivotArea dataOnly="0" labelOnly="1" fieldPosition="0">
        <references count="2">
          <reference field="1" count="1">
            <x v="134"/>
          </reference>
          <reference field="5" count="1" selected="0">
            <x v="60"/>
          </reference>
        </references>
      </pivotArea>
    </format>
    <format dxfId="336">
      <pivotArea dataOnly="0" labelOnly="1" fieldPosition="0">
        <references count="2">
          <reference field="1" count="1">
            <x v="122"/>
          </reference>
          <reference field="5" count="1" selected="0">
            <x v="61"/>
          </reference>
        </references>
      </pivotArea>
    </format>
    <format dxfId="335">
      <pivotArea dataOnly="0" labelOnly="1" fieldPosition="0">
        <references count="2">
          <reference field="1" count="1">
            <x v="69"/>
          </reference>
          <reference field="5" count="1" selected="0">
            <x v="62"/>
          </reference>
        </references>
      </pivotArea>
    </format>
    <format dxfId="334">
      <pivotArea dataOnly="0" labelOnly="1" fieldPosition="0">
        <references count="2">
          <reference field="1" count="1">
            <x v="229"/>
          </reference>
          <reference field="5" count="1" selected="0">
            <x v="63"/>
          </reference>
        </references>
      </pivotArea>
    </format>
    <format dxfId="333">
      <pivotArea dataOnly="0" labelOnly="1" fieldPosition="0">
        <references count="2">
          <reference field="1" count="1">
            <x v="4"/>
          </reference>
          <reference field="5" count="1" selected="0">
            <x v="64"/>
          </reference>
        </references>
      </pivotArea>
    </format>
    <format dxfId="332">
      <pivotArea dataOnly="0" labelOnly="1" fieldPosition="0">
        <references count="2">
          <reference field="1" count="1">
            <x v="102"/>
          </reference>
          <reference field="5" count="1" selected="0">
            <x v="65"/>
          </reference>
        </references>
      </pivotArea>
    </format>
    <format dxfId="331">
      <pivotArea dataOnly="0" labelOnly="1" fieldPosition="0">
        <references count="2">
          <reference field="1" count="1">
            <x v="23"/>
          </reference>
          <reference field="5" count="1" selected="0">
            <x v="66"/>
          </reference>
        </references>
      </pivotArea>
    </format>
    <format dxfId="330">
      <pivotArea dataOnly="0" labelOnly="1" fieldPosition="0">
        <references count="2">
          <reference field="1" count="1">
            <x v="184"/>
          </reference>
          <reference field="5" count="1" selected="0">
            <x v="67"/>
          </reference>
        </references>
      </pivotArea>
    </format>
    <format dxfId="329">
      <pivotArea dataOnly="0" labelOnly="1" fieldPosition="0">
        <references count="2">
          <reference field="1" count="1">
            <x v="69"/>
          </reference>
          <reference field="5" count="1" selected="0">
            <x v="68"/>
          </reference>
        </references>
      </pivotArea>
    </format>
    <format dxfId="328">
      <pivotArea dataOnly="0" labelOnly="1" fieldPosition="0">
        <references count="2">
          <reference field="1" count="1">
            <x v="69"/>
          </reference>
          <reference field="5" count="1" selected="0">
            <x v="69"/>
          </reference>
        </references>
      </pivotArea>
    </format>
    <format dxfId="327">
      <pivotArea dataOnly="0" labelOnly="1" fieldPosition="0">
        <references count="2">
          <reference field="1" count="1">
            <x v="21"/>
          </reference>
          <reference field="5" count="1" selected="0">
            <x v="70"/>
          </reference>
        </references>
      </pivotArea>
    </format>
    <format dxfId="326">
      <pivotArea dataOnly="0" labelOnly="1" fieldPosition="0">
        <references count="2">
          <reference field="1" count="1">
            <x v="129"/>
          </reference>
          <reference field="5" count="1" selected="0">
            <x v="71"/>
          </reference>
        </references>
      </pivotArea>
    </format>
    <format dxfId="325">
      <pivotArea dataOnly="0" labelOnly="1" fieldPosition="0">
        <references count="2">
          <reference field="1" count="1">
            <x v="69"/>
          </reference>
          <reference field="5" count="1" selected="0">
            <x v="72"/>
          </reference>
        </references>
      </pivotArea>
    </format>
    <format dxfId="324">
      <pivotArea dataOnly="0" labelOnly="1" fieldPosition="0">
        <references count="2">
          <reference field="1" count="2">
            <x v="123"/>
            <x v="194"/>
          </reference>
          <reference field="5" count="1" selected="0">
            <x v="73"/>
          </reference>
        </references>
      </pivotArea>
    </format>
    <format dxfId="323">
      <pivotArea dataOnly="0" labelOnly="1" fieldPosition="0">
        <references count="2">
          <reference field="1" count="2">
            <x v="52"/>
            <x v="263"/>
          </reference>
          <reference field="5" count="1" selected="0">
            <x v="74"/>
          </reference>
        </references>
      </pivotArea>
    </format>
    <format dxfId="322">
      <pivotArea dataOnly="0" labelOnly="1" fieldPosition="0">
        <references count="2">
          <reference field="1" count="1">
            <x v="226"/>
          </reference>
          <reference field="5" count="1" selected="0">
            <x v="75"/>
          </reference>
        </references>
      </pivotArea>
    </format>
    <format dxfId="321">
      <pivotArea dataOnly="0" labelOnly="1" fieldPosition="0">
        <references count="2">
          <reference field="1" count="1">
            <x v="69"/>
          </reference>
          <reference field="5" count="1" selected="0">
            <x v="76"/>
          </reference>
        </references>
      </pivotArea>
    </format>
    <format dxfId="320">
      <pivotArea dataOnly="0" labelOnly="1" fieldPosition="0">
        <references count="2">
          <reference field="1" count="1">
            <x v="109"/>
          </reference>
          <reference field="5" count="1" selected="0">
            <x v="77"/>
          </reference>
        </references>
      </pivotArea>
    </format>
    <format dxfId="319">
      <pivotArea dataOnly="0" labelOnly="1" fieldPosition="0">
        <references count="2">
          <reference field="1" count="1">
            <x v="51"/>
          </reference>
          <reference field="5" count="1" selected="0">
            <x v="78"/>
          </reference>
        </references>
      </pivotArea>
    </format>
    <format dxfId="318">
      <pivotArea dataOnly="0" labelOnly="1" fieldPosition="0">
        <references count="2">
          <reference field="1" count="1">
            <x v="40"/>
          </reference>
          <reference field="5" count="1" selected="0">
            <x v="79"/>
          </reference>
        </references>
      </pivotArea>
    </format>
    <format dxfId="317">
      <pivotArea dataOnly="0" labelOnly="1" fieldPosition="0">
        <references count="2">
          <reference field="1" count="1">
            <x v="236"/>
          </reference>
          <reference field="5" count="1" selected="0">
            <x v="80"/>
          </reference>
        </references>
      </pivotArea>
    </format>
    <format dxfId="316">
      <pivotArea dataOnly="0" labelOnly="1" fieldPosition="0">
        <references count="2">
          <reference field="1" count="1">
            <x v="69"/>
          </reference>
          <reference field="5" count="1" selected="0">
            <x v="81"/>
          </reference>
        </references>
      </pivotArea>
    </format>
    <format dxfId="315">
      <pivotArea dataOnly="0" labelOnly="1" fieldPosition="0">
        <references count="2">
          <reference field="1" count="1">
            <x v="69"/>
          </reference>
          <reference field="5" count="1" selected="0">
            <x v="82"/>
          </reference>
        </references>
      </pivotArea>
    </format>
    <format dxfId="314">
      <pivotArea dataOnly="0" labelOnly="1" fieldPosition="0">
        <references count="2">
          <reference field="1" count="1">
            <x v="69"/>
          </reference>
          <reference field="5" count="1" selected="0">
            <x v="83"/>
          </reference>
        </references>
      </pivotArea>
    </format>
    <format dxfId="313">
      <pivotArea dataOnly="0" labelOnly="1" fieldPosition="0">
        <references count="2">
          <reference field="1" count="1">
            <x v="76"/>
          </reference>
          <reference field="5" count="1" selected="0">
            <x v="84"/>
          </reference>
        </references>
      </pivotArea>
    </format>
    <format dxfId="312">
      <pivotArea dataOnly="0" labelOnly="1" fieldPosition="0">
        <references count="2">
          <reference field="1" count="1">
            <x v="259"/>
          </reference>
          <reference field="5" count="1" selected="0">
            <x v="85"/>
          </reference>
        </references>
      </pivotArea>
    </format>
    <format dxfId="311">
      <pivotArea dataOnly="0" labelOnly="1" fieldPosition="0">
        <references count="2">
          <reference field="1" count="1">
            <x v="59"/>
          </reference>
          <reference field="5" count="1" selected="0">
            <x v="86"/>
          </reference>
        </references>
      </pivotArea>
    </format>
    <format dxfId="310">
      <pivotArea dataOnly="0" labelOnly="1" fieldPosition="0">
        <references count="2">
          <reference field="1" count="1">
            <x v="69"/>
          </reference>
          <reference field="5" count="1" selected="0">
            <x v="87"/>
          </reference>
        </references>
      </pivotArea>
    </format>
    <format dxfId="309">
      <pivotArea dataOnly="0" labelOnly="1" fieldPosition="0">
        <references count="2">
          <reference field="1" count="1">
            <x v="117"/>
          </reference>
          <reference field="5" count="1" selected="0">
            <x v="88"/>
          </reference>
        </references>
      </pivotArea>
    </format>
    <format dxfId="308">
      <pivotArea dataOnly="0" labelOnly="1" fieldPosition="0">
        <references count="2">
          <reference field="1" count="1">
            <x v="69"/>
          </reference>
          <reference field="5" count="1" selected="0">
            <x v="89"/>
          </reference>
        </references>
      </pivotArea>
    </format>
    <format dxfId="307">
      <pivotArea dataOnly="0" labelOnly="1" fieldPosition="0">
        <references count="2">
          <reference field="1" count="1">
            <x v="176"/>
          </reference>
          <reference field="5" count="1" selected="0">
            <x v="90"/>
          </reference>
        </references>
      </pivotArea>
    </format>
    <format dxfId="306">
      <pivotArea dataOnly="0" labelOnly="1" fieldPosition="0">
        <references count="2">
          <reference field="1" count="1">
            <x v="69"/>
          </reference>
          <reference field="5" count="1" selected="0">
            <x v="91"/>
          </reference>
        </references>
      </pivotArea>
    </format>
    <format dxfId="305">
      <pivotArea dataOnly="0" labelOnly="1" fieldPosition="0">
        <references count="2">
          <reference field="1" count="1">
            <x v="69"/>
          </reference>
          <reference field="5" count="1" selected="0">
            <x v="92"/>
          </reference>
        </references>
      </pivotArea>
    </format>
    <format dxfId="304">
      <pivotArea dataOnly="0" labelOnly="1" fieldPosition="0">
        <references count="2">
          <reference field="1" count="1">
            <x v="26"/>
          </reference>
          <reference field="5" count="1" selected="0">
            <x v="93"/>
          </reference>
        </references>
      </pivotArea>
    </format>
    <format dxfId="303">
      <pivotArea dataOnly="0" labelOnly="1" fieldPosition="0">
        <references count="2">
          <reference field="1" count="1">
            <x v="162"/>
          </reference>
          <reference field="5" count="1" selected="0">
            <x v="94"/>
          </reference>
        </references>
      </pivotArea>
    </format>
    <format dxfId="302">
      <pivotArea dataOnly="0" labelOnly="1" fieldPosition="0">
        <references count="2">
          <reference field="1" count="2">
            <x v="69"/>
            <x v="191"/>
          </reference>
          <reference field="5" count="1" selected="0">
            <x v="95"/>
          </reference>
        </references>
      </pivotArea>
    </format>
    <format dxfId="301">
      <pivotArea dataOnly="0" labelOnly="1" fieldPosition="0">
        <references count="2">
          <reference field="1" count="1">
            <x v="40"/>
          </reference>
          <reference field="5" count="1" selected="0">
            <x v="96"/>
          </reference>
        </references>
      </pivotArea>
    </format>
    <format dxfId="300">
      <pivotArea dataOnly="0" labelOnly="1" fieldPosition="0">
        <references count="2">
          <reference field="1" count="1">
            <x v="104"/>
          </reference>
          <reference field="5" count="1" selected="0">
            <x v="97"/>
          </reference>
        </references>
      </pivotArea>
    </format>
    <format dxfId="299">
      <pivotArea dataOnly="0" labelOnly="1" fieldPosition="0">
        <references count="2">
          <reference field="1" count="1">
            <x v="69"/>
          </reference>
          <reference field="5" count="1" selected="0">
            <x v="98"/>
          </reference>
        </references>
      </pivotArea>
    </format>
    <format dxfId="298">
      <pivotArea dataOnly="0" labelOnly="1" fieldPosition="0">
        <references count="2">
          <reference field="1" count="1">
            <x v="190"/>
          </reference>
          <reference field="5" count="1" selected="0">
            <x v="99"/>
          </reference>
        </references>
      </pivotArea>
    </format>
    <format dxfId="297">
      <pivotArea dataOnly="0" labelOnly="1" fieldPosition="0">
        <references count="2">
          <reference field="1" count="1">
            <x v="236"/>
          </reference>
          <reference field="5" count="1" selected="0">
            <x v="100"/>
          </reference>
        </references>
      </pivotArea>
    </format>
    <format dxfId="296">
      <pivotArea dataOnly="0" labelOnly="1" fieldPosition="0">
        <references count="2">
          <reference field="1" count="1">
            <x v="40"/>
          </reference>
          <reference field="5" count="1" selected="0">
            <x v="101"/>
          </reference>
        </references>
      </pivotArea>
    </format>
    <format dxfId="295">
      <pivotArea dataOnly="0" labelOnly="1" fieldPosition="0">
        <references count="2">
          <reference field="1" count="1">
            <x v="69"/>
          </reference>
          <reference field="5" count="1" selected="0">
            <x v="102"/>
          </reference>
        </references>
      </pivotArea>
    </format>
    <format dxfId="294">
      <pivotArea dataOnly="0" labelOnly="1" fieldPosition="0">
        <references count="2">
          <reference field="1" count="1">
            <x v="212"/>
          </reference>
          <reference field="5" count="1" selected="0">
            <x v="103"/>
          </reference>
        </references>
      </pivotArea>
    </format>
    <format dxfId="293">
      <pivotArea dataOnly="0" labelOnly="1" fieldPosition="0">
        <references count="2">
          <reference field="1" count="1">
            <x v="8"/>
          </reference>
          <reference field="5" count="1" selected="0">
            <x v="104"/>
          </reference>
        </references>
      </pivotArea>
    </format>
    <format dxfId="292">
      <pivotArea dataOnly="0" labelOnly="1" fieldPosition="0">
        <references count="2">
          <reference field="1" count="1">
            <x v="174"/>
          </reference>
          <reference field="5" count="1" selected="0">
            <x v="105"/>
          </reference>
        </references>
      </pivotArea>
    </format>
    <format dxfId="291">
      <pivotArea dataOnly="0" labelOnly="1" fieldPosition="0">
        <references count="2">
          <reference field="1" count="1">
            <x v="237"/>
          </reference>
          <reference field="5" count="1" selected="0">
            <x v="106"/>
          </reference>
        </references>
      </pivotArea>
    </format>
    <format dxfId="290">
      <pivotArea dataOnly="0" labelOnly="1" fieldPosition="0">
        <references count="2">
          <reference field="1" count="1">
            <x v="174"/>
          </reference>
          <reference field="5" count="1" selected="0">
            <x v="107"/>
          </reference>
        </references>
      </pivotArea>
    </format>
    <format dxfId="289">
      <pivotArea dataOnly="0" labelOnly="1" fieldPosition="0">
        <references count="2">
          <reference field="1" count="1">
            <x v="69"/>
          </reference>
          <reference field="5" count="1" selected="0">
            <x v="108"/>
          </reference>
        </references>
      </pivotArea>
    </format>
    <format dxfId="288">
      <pivotArea dataOnly="0" labelOnly="1" fieldPosition="0">
        <references count="2">
          <reference field="1" count="1">
            <x v="173"/>
          </reference>
          <reference field="5" count="1" selected="0">
            <x v="109"/>
          </reference>
        </references>
      </pivotArea>
    </format>
    <format dxfId="287">
      <pivotArea dataOnly="0" labelOnly="1" fieldPosition="0">
        <references count="2">
          <reference field="1" count="1">
            <x v="194"/>
          </reference>
          <reference field="5" count="1" selected="0">
            <x v="110"/>
          </reference>
        </references>
      </pivotArea>
    </format>
    <format dxfId="286">
      <pivotArea dataOnly="0" labelOnly="1" fieldPosition="0">
        <references count="2">
          <reference field="1" count="1">
            <x v="192"/>
          </reference>
          <reference field="5" count="1" selected="0">
            <x v="111"/>
          </reference>
        </references>
      </pivotArea>
    </format>
    <format dxfId="285">
      <pivotArea dataOnly="0" labelOnly="1" fieldPosition="0">
        <references count="2">
          <reference field="1" count="2">
            <x v="51"/>
            <x v="194"/>
          </reference>
          <reference field="5" count="1" selected="0">
            <x v="112"/>
          </reference>
        </references>
      </pivotArea>
    </format>
    <format dxfId="284">
      <pivotArea dataOnly="0" labelOnly="1" fieldPosition="0">
        <references count="2">
          <reference field="1" count="3">
            <x v="69"/>
            <x v="150"/>
            <x v="151"/>
          </reference>
          <reference field="5" count="1" selected="0">
            <x v="113"/>
          </reference>
        </references>
      </pivotArea>
    </format>
    <format dxfId="283">
      <pivotArea dataOnly="0" labelOnly="1" fieldPosition="0">
        <references count="2">
          <reference field="1" count="2">
            <x v="51"/>
            <x v="192"/>
          </reference>
          <reference field="5" count="1" selected="0">
            <x v="114"/>
          </reference>
        </references>
      </pivotArea>
    </format>
    <format dxfId="282">
      <pivotArea dataOnly="0" labelOnly="1" fieldPosition="0">
        <references count="2">
          <reference field="1" count="1">
            <x v="241"/>
          </reference>
          <reference field="5" count="1" selected="0">
            <x v="115"/>
          </reference>
        </references>
      </pivotArea>
    </format>
    <format dxfId="281">
      <pivotArea dataOnly="0" labelOnly="1" fieldPosition="0">
        <references count="2">
          <reference field="1" count="1">
            <x v="51"/>
          </reference>
          <reference field="5" count="1" selected="0">
            <x v="116"/>
          </reference>
        </references>
      </pivotArea>
    </format>
    <format dxfId="280">
      <pivotArea dataOnly="0" labelOnly="1" fieldPosition="0">
        <references count="2">
          <reference field="1" count="1">
            <x v="69"/>
          </reference>
          <reference field="5" count="1" selected="0">
            <x v="117"/>
          </reference>
        </references>
      </pivotArea>
    </format>
    <format dxfId="279">
      <pivotArea dataOnly="0" labelOnly="1" fieldPosition="0">
        <references count="2">
          <reference field="1" count="2">
            <x v="15"/>
            <x v="205"/>
          </reference>
          <reference field="5" count="1" selected="0">
            <x v="118"/>
          </reference>
        </references>
      </pivotArea>
    </format>
    <format dxfId="278">
      <pivotArea dataOnly="0" labelOnly="1" fieldPosition="0">
        <references count="2">
          <reference field="1" count="1">
            <x v="239"/>
          </reference>
          <reference field="5" count="1" selected="0">
            <x v="119"/>
          </reference>
        </references>
      </pivotArea>
    </format>
    <format dxfId="277">
      <pivotArea dataOnly="0" labelOnly="1" fieldPosition="0">
        <references count="2">
          <reference field="1" count="1">
            <x v="194"/>
          </reference>
          <reference field="5" count="1" selected="0">
            <x v="120"/>
          </reference>
        </references>
      </pivotArea>
    </format>
    <format dxfId="276">
      <pivotArea dataOnly="0" labelOnly="1" fieldPosition="0">
        <references count="2">
          <reference field="1" count="4">
            <x v="13"/>
            <x v="24"/>
            <x v="25"/>
            <x v="130"/>
          </reference>
          <reference field="5" count="1" selected="0">
            <x v="121"/>
          </reference>
        </references>
      </pivotArea>
    </format>
    <format dxfId="275">
      <pivotArea dataOnly="0" labelOnly="1" fieldPosition="0">
        <references count="2">
          <reference field="1" count="1">
            <x v="192"/>
          </reference>
          <reference field="5" count="1" selected="0">
            <x v="122"/>
          </reference>
        </references>
      </pivotArea>
    </format>
    <format dxfId="274">
      <pivotArea dataOnly="0" labelOnly="1" fieldPosition="0">
        <references count="2">
          <reference field="1" count="1">
            <x v="69"/>
          </reference>
          <reference field="5" count="1" selected="0">
            <x v="123"/>
          </reference>
        </references>
      </pivotArea>
    </format>
    <format dxfId="273">
      <pivotArea dataOnly="0" labelOnly="1" fieldPosition="0">
        <references count="2">
          <reference field="1" count="1">
            <x v="69"/>
          </reference>
          <reference field="5" count="1" selected="0">
            <x v="124"/>
          </reference>
        </references>
      </pivotArea>
    </format>
    <format dxfId="272">
      <pivotArea dataOnly="0" labelOnly="1" fieldPosition="0">
        <references count="2">
          <reference field="1" count="1">
            <x v="51"/>
          </reference>
          <reference field="5" count="1" selected="0">
            <x v="125"/>
          </reference>
        </references>
      </pivotArea>
    </format>
    <format dxfId="271">
      <pivotArea dataOnly="0" labelOnly="1" fieldPosition="0">
        <references count="2">
          <reference field="1" count="1">
            <x v="211"/>
          </reference>
          <reference field="5" count="1" selected="0">
            <x v="126"/>
          </reference>
        </references>
      </pivotArea>
    </format>
    <format dxfId="270">
      <pivotArea dataOnly="0" labelOnly="1" fieldPosition="0">
        <references count="2">
          <reference field="1" count="1">
            <x v="30"/>
          </reference>
          <reference field="5" count="1" selected="0">
            <x v="127"/>
          </reference>
        </references>
      </pivotArea>
    </format>
    <format dxfId="269">
      <pivotArea dataOnly="0" labelOnly="1" fieldPosition="0">
        <references count="2">
          <reference field="1" count="1">
            <x v="69"/>
          </reference>
          <reference field="5" count="1" selected="0">
            <x v="128"/>
          </reference>
        </references>
      </pivotArea>
    </format>
    <format dxfId="268">
      <pivotArea dataOnly="0" labelOnly="1" fieldPosition="0">
        <references count="2">
          <reference field="1" count="1">
            <x v="48"/>
          </reference>
          <reference field="5" count="1" selected="0">
            <x v="129"/>
          </reference>
        </references>
      </pivotArea>
    </format>
    <format dxfId="267">
      <pivotArea dataOnly="0" labelOnly="1" fieldPosition="0">
        <references count="2">
          <reference field="1" count="1">
            <x v="194"/>
          </reference>
          <reference field="5" count="1" selected="0">
            <x v="130"/>
          </reference>
        </references>
      </pivotArea>
    </format>
    <format dxfId="266">
      <pivotArea dataOnly="0" labelOnly="1" fieldPosition="0">
        <references count="2">
          <reference field="1" count="3">
            <x v="19"/>
            <x v="69"/>
            <x v="242"/>
          </reference>
          <reference field="5" count="1" selected="0">
            <x v="131"/>
          </reference>
        </references>
      </pivotArea>
    </format>
    <format dxfId="265">
      <pivotArea dataOnly="0" labelOnly="1" fieldPosition="0">
        <references count="2">
          <reference field="1" count="2">
            <x v="154"/>
            <x v="174"/>
          </reference>
          <reference field="5" count="1" selected="0">
            <x v="132"/>
          </reference>
        </references>
      </pivotArea>
    </format>
    <format dxfId="264">
      <pivotArea dataOnly="0" labelOnly="1" fieldPosition="0">
        <references count="2">
          <reference field="1" count="1">
            <x v="192"/>
          </reference>
          <reference field="5" count="1" selected="0">
            <x v="133"/>
          </reference>
        </references>
      </pivotArea>
    </format>
    <format dxfId="263">
      <pivotArea dataOnly="0" labelOnly="1" fieldPosition="0">
        <references count="2">
          <reference field="1" count="1">
            <x v="40"/>
          </reference>
          <reference field="5" count="1" selected="0">
            <x v="134"/>
          </reference>
        </references>
      </pivotArea>
    </format>
    <format dxfId="262">
      <pivotArea dataOnly="0" labelOnly="1" fieldPosition="0">
        <references count="2">
          <reference field="1" count="1">
            <x v="69"/>
          </reference>
          <reference field="5" count="1" selected="0">
            <x v="135"/>
          </reference>
        </references>
      </pivotArea>
    </format>
    <format dxfId="261">
      <pivotArea dataOnly="0" labelOnly="1" fieldPosition="0">
        <references count="2">
          <reference field="1" count="1">
            <x v="115"/>
          </reference>
          <reference field="5" count="1" selected="0">
            <x v="136"/>
          </reference>
        </references>
      </pivotArea>
    </format>
    <format dxfId="260">
      <pivotArea dataOnly="0" labelOnly="1" fieldPosition="0">
        <references count="2">
          <reference field="1" count="1">
            <x v="164"/>
          </reference>
          <reference field="5" count="1" selected="0">
            <x v="137"/>
          </reference>
        </references>
      </pivotArea>
    </format>
    <format dxfId="259">
      <pivotArea dataOnly="0" labelOnly="1" fieldPosition="0">
        <references count="2">
          <reference field="1" count="1">
            <x v="51"/>
          </reference>
          <reference field="5" count="1" selected="0">
            <x v="138"/>
          </reference>
        </references>
      </pivotArea>
    </format>
    <format dxfId="258">
      <pivotArea dataOnly="0" labelOnly="1" fieldPosition="0">
        <references count="2">
          <reference field="1" count="1">
            <x v="69"/>
          </reference>
          <reference field="5" count="1" selected="0">
            <x v="139"/>
          </reference>
        </references>
      </pivotArea>
    </format>
    <format dxfId="257">
      <pivotArea dataOnly="0" labelOnly="1" fieldPosition="0">
        <references count="2">
          <reference field="1" count="1">
            <x v="96"/>
          </reference>
          <reference field="5" count="1" selected="0">
            <x v="140"/>
          </reference>
        </references>
      </pivotArea>
    </format>
    <format dxfId="256">
      <pivotArea dataOnly="0" labelOnly="1" fieldPosition="0">
        <references count="2">
          <reference field="1" count="1">
            <x v="67"/>
          </reference>
          <reference field="5" count="1" selected="0">
            <x v="141"/>
          </reference>
        </references>
      </pivotArea>
    </format>
    <format dxfId="255">
      <pivotArea dataOnly="0" labelOnly="1" fieldPosition="0">
        <references count="2">
          <reference field="1" count="1">
            <x v="1"/>
          </reference>
          <reference field="5" count="1" selected="0">
            <x v="142"/>
          </reference>
        </references>
      </pivotArea>
    </format>
    <format dxfId="254">
      <pivotArea dataOnly="0" labelOnly="1" fieldPosition="0">
        <references count="2">
          <reference field="1" count="1">
            <x v="27"/>
          </reference>
          <reference field="5" count="1" selected="0">
            <x v="143"/>
          </reference>
        </references>
      </pivotArea>
    </format>
    <format dxfId="253">
      <pivotArea dataOnly="0" labelOnly="1" fieldPosition="0">
        <references count="2">
          <reference field="1" count="1">
            <x v="51"/>
          </reference>
          <reference field="5" count="1" selected="0">
            <x v="144"/>
          </reference>
        </references>
      </pivotArea>
    </format>
    <format dxfId="252">
      <pivotArea dataOnly="0" labelOnly="1" fieldPosition="0">
        <references count="2">
          <reference field="1" count="2">
            <x v="185"/>
            <x v="234"/>
          </reference>
          <reference field="5" count="1" selected="0">
            <x v="145"/>
          </reference>
        </references>
      </pivotArea>
    </format>
    <format dxfId="251">
      <pivotArea dataOnly="0" labelOnly="1" fieldPosition="0">
        <references count="2">
          <reference field="1" count="1">
            <x v="51"/>
          </reference>
          <reference field="5" count="1" selected="0">
            <x v="146"/>
          </reference>
        </references>
      </pivotArea>
    </format>
    <format dxfId="250">
      <pivotArea dataOnly="0" labelOnly="1" fieldPosition="0">
        <references count="2">
          <reference field="1" count="3">
            <x v="36"/>
            <x v="37"/>
            <x v="38"/>
          </reference>
          <reference field="5" count="1" selected="0">
            <x v="147"/>
          </reference>
        </references>
      </pivotArea>
    </format>
    <format dxfId="249">
      <pivotArea dataOnly="0" labelOnly="1" fieldPosition="0">
        <references count="2">
          <reference field="1" count="1">
            <x v="197"/>
          </reference>
          <reference field="5" count="1" selected="0">
            <x v="148"/>
          </reference>
        </references>
      </pivotArea>
    </format>
    <format dxfId="248">
      <pivotArea dataOnly="0" labelOnly="1" fieldPosition="0">
        <references count="2">
          <reference field="1" count="1">
            <x v="69"/>
          </reference>
          <reference field="5" count="1" selected="0">
            <x v="149"/>
          </reference>
        </references>
      </pivotArea>
    </format>
    <format dxfId="247">
      <pivotArea dataOnly="0" labelOnly="1" fieldPosition="0">
        <references count="2">
          <reference field="1" count="1">
            <x v="171"/>
          </reference>
          <reference field="5" count="1" selected="0">
            <x v="150"/>
          </reference>
        </references>
      </pivotArea>
    </format>
    <format dxfId="246">
      <pivotArea dataOnly="0" labelOnly="1" fieldPosition="0">
        <references count="2">
          <reference field="1" count="3">
            <x v="159"/>
            <x v="161"/>
            <x v="225"/>
          </reference>
          <reference field="5" count="1" selected="0">
            <x v="151"/>
          </reference>
        </references>
      </pivotArea>
    </format>
    <format dxfId="245">
      <pivotArea dataOnly="0" labelOnly="1" fieldPosition="0">
        <references count="2">
          <reference field="1" count="1">
            <x v="257"/>
          </reference>
          <reference field="5" count="1" selected="0">
            <x v="152"/>
          </reference>
        </references>
      </pivotArea>
    </format>
    <format dxfId="244">
      <pivotArea dataOnly="0" labelOnly="1" fieldPosition="0">
        <references count="2">
          <reference field="1" count="1">
            <x v="51"/>
          </reference>
          <reference field="5" count="1" selected="0">
            <x v="153"/>
          </reference>
        </references>
      </pivotArea>
    </format>
    <format dxfId="243">
      <pivotArea dataOnly="0" labelOnly="1" fieldPosition="0">
        <references count="2">
          <reference field="1" count="1">
            <x v="69"/>
          </reference>
          <reference field="5" count="1" selected="0">
            <x v="154"/>
          </reference>
        </references>
      </pivotArea>
    </format>
    <format dxfId="242">
      <pivotArea dataOnly="0" labelOnly="1" fieldPosition="0">
        <references count="2">
          <reference field="1" count="1">
            <x v="121"/>
          </reference>
          <reference field="5" count="1" selected="0">
            <x v="155"/>
          </reference>
        </references>
      </pivotArea>
    </format>
    <format dxfId="241">
      <pivotArea dataOnly="0" labelOnly="1" fieldPosition="0">
        <references count="2">
          <reference field="1" count="1">
            <x v="33"/>
          </reference>
          <reference field="5" count="1" selected="0">
            <x v="156"/>
          </reference>
        </references>
      </pivotArea>
    </format>
    <format dxfId="240">
      <pivotArea dataOnly="0" labelOnly="1" fieldPosition="0">
        <references count="2">
          <reference field="1" count="1">
            <x v="190"/>
          </reference>
          <reference field="5" count="1" selected="0">
            <x v="157"/>
          </reference>
        </references>
      </pivotArea>
    </format>
    <format dxfId="239">
      <pivotArea dataOnly="0" labelOnly="1" fieldPosition="0">
        <references count="2">
          <reference field="1" count="1">
            <x v="6"/>
          </reference>
          <reference field="5" count="1" selected="0">
            <x v="158"/>
          </reference>
        </references>
      </pivotArea>
    </format>
    <format dxfId="238">
      <pivotArea dataOnly="0" labelOnly="1" fieldPosition="0">
        <references count="2">
          <reference field="1" count="1">
            <x v="51"/>
          </reference>
          <reference field="5" count="1" selected="0">
            <x v="159"/>
          </reference>
        </references>
      </pivotArea>
    </format>
    <format dxfId="237">
      <pivotArea dataOnly="0" labelOnly="1" fieldPosition="0">
        <references count="2">
          <reference field="1" count="1">
            <x v="149"/>
          </reference>
          <reference field="5" count="1" selected="0">
            <x v="160"/>
          </reference>
        </references>
      </pivotArea>
    </format>
    <format dxfId="236">
      <pivotArea dataOnly="0" labelOnly="1" fieldPosition="0">
        <references count="2">
          <reference field="1" count="1">
            <x v="98"/>
          </reference>
          <reference field="5" count="1" selected="0">
            <x v="161"/>
          </reference>
        </references>
      </pivotArea>
    </format>
    <format dxfId="235">
      <pivotArea dataOnly="0" labelOnly="1" fieldPosition="0">
        <references count="2">
          <reference field="1" count="1">
            <x v="61"/>
          </reference>
          <reference field="5" count="1" selected="0">
            <x v="162"/>
          </reference>
        </references>
      </pivotArea>
    </format>
    <format dxfId="234">
      <pivotArea dataOnly="0" labelOnly="1" fieldPosition="0">
        <references count="2">
          <reference field="1" count="1">
            <x v="51"/>
          </reference>
          <reference field="5" count="1" selected="0">
            <x v="163"/>
          </reference>
        </references>
      </pivotArea>
    </format>
    <format dxfId="233">
      <pivotArea dataOnly="0" labelOnly="1" fieldPosition="0">
        <references count="2">
          <reference field="1" count="1">
            <x v="206"/>
          </reference>
          <reference field="5" count="1" selected="0">
            <x v="164"/>
          </reference>
        </references>
      </pivotArea>
    </format>
    <format dxfId="232">
      <pivotArea dataOnly="0" labelOnly="1" fieldPosition="0">
        <references count="2">
          <reference field="1" count="1">
            <x v="69"/>
          </reference>
          <reference field="5" count="1" selected="0">
            <x v="165"/>
          </reference>
        </references>
      </pivotArea>
    </format>
    <format dxfId="231">
      <pivotArea dataOnly="0" labelOnly="1" fieldPosition="0">
        <references count="2">
          <reference field="1" count="2">
            <x v="69"/>
            <x v="194"/>
          </reference>
          <reference field="5" count="1" selected="0">
            <x v="166"/>
          </reference>
        </references>
      </pivotArea>
    </format>
    <format dxfId="230">
      <pivotArea dataOnly="0" labelOnly="1" fieldPosition="0">
        <references count="2">
          <reference field="1" count="1">
            <x v="157"/>
          </reference>
          <reference field="5" count="1" selected="0">
            <x v="167"/>
          </reference>
        </references>
      </pivotArea>
    </format>
    <format dxfId="229">
      <pivotArea dataOnly="0" labelOnly="1" fieldPosition="0">
        <references count="2">
          <reference field="1" count="2">
            <x v="69"/>
            <x v="190"/>
          </reference>
          <reference field="5" count="1" selected="0">
            <x v="168"/>
          </reference>
        </references>
      </pivotArea>
    </format>
    <format dxfId="228">
      <pivotArea dataOnly="0" labelOnly="1" fieldPosition="0">
        <references count="2">
          <reference field="1" count="3">
            <x v="145"/>
            <x v="169"/>
            <x v="223"/>
          </reference>
          <reference field="5" count="1" selected="0">
            <x v="169"/>
          </reference>
        </references>
      </pivotArea>
    </format>
    <format dxfId="227">
      <pivotArea dataOnly="0" labelOnly="1" fieldPosition="0">
        <references count="2">
          <reference field="1" count="1">
            <x v="224"/>
          </reference>
          <reference field="5" count="1" selected="0">
            <x v="170"/>
          </reference>
        </references>
      </pivotArea>
    </format>
    <format dxfId="226">
      <pivotArea dataOnly="0" labelOnly="1" fieldPosition="0">
        <references count="2">
          <reference field="1" count="1">
            <x v="69"/>
          </reference>
          <reference field="5" count="1" selected="0">
            <x v="171"/>
          </reference>
        </references>
      </pivotArea>
    </format>
    <format dxfId="225">
      <pivotArea dataOnly="0" labelOnly="1" fieldPosition="0">
        <references count="2">
          <reference field="1" count="1">
            <x v="81"/>
          </reference>
          <reference field="5" count="1" selected="0">
            <x v="172"/>
          </reference>
        </references>
      </pivotArea>
    </format>
    <format dxfId="224">
      <pivotArea dataOnly="0" labelOnly="1" fieldPosition="0">
        <references count="2">
          <reference field="1" count="1">
            <x v="51"/>
          </reference>
          <reference field="5" count="1" selected="0">
            <x v="173"/>
          </reference>
        </references>
      </pivotArea>
    </format>
    <format dxfId="223">
      <pivotArea dataOnly="0" labelOnly="1" fieldPosition="0">
        <references count="2">
          <reference field="1" count="1">
            <x v="78"/>
          </reference>
          <reference field="5" count="1" selected="0">
            <x v="174"/>
          </reference>
        </references>
      </pivotArea>
    </format>
    <format dxfId="222">
      <pivotArea dataOnly="0" labelOnly="1" fieldPosition="0">
        <references count="2">
          <reference field="1" count="1">
            <x v="69"/>
          </reference>
          <reference field="5" count="1" selected="0">
            <x v="175"/>
          </reference>
        </references>
      </pivotArea>
    </format>
    <format dxfId="221">
      <pivotArea dataOnly="0" labelOnly="1" fieldPosition="0">
        <references count="2">
          <reference field="1" count="5">
            <x v="5"/>
            <x v="62"/>
            <x v="86"/>
            <x v="94"/>
            <x v="95"/>
          </reference>
          <reference field="5" count="1" selected="0">
            <x v="176"/>
          </reference>
        </references>
      </pivotArea>
    </format>
    <format dxfId="220">
      <pivotArea dataOnly="0" labelOnly="1" fieldPosition="0">
        <references count="2">
          <reference field="1" count="1">
            <x v="190"/>
          </reference>
          <reference field="5" count="1" selected="0">
            <x v="177"/>
          </reference>
        </references>
      </pivotArea>
    </format>
    <format dxfId="219">
      <pivotArea dataOnly="0" labelOnly="1" fieldPosition="0">
        <references count="2">
          <reference field="1" count="1">
            <x v="69"/>
          </reference>
          <reference field="5" count="1" selected="0">
            <x v="178"/>
          </reference>
        </references>
      </pivotArea>
    </format>
    <format dxfId="218">
      <pivotArea dataOnly="0" labelOnly="1" fieldPosition="0">
        <references count="2">
          <reference field="1" count="1">
            <x v="69"/>
          </reference>
          <reference field="5" count="1" selected="0">
            <x v="179"/>
          </reference>
        </references>
      </pivotArea>
    </format>
    <format dxfId="217">
      <pivotArea dataOnly="0" labelOnly="1" fieldPosition="0">
        <references count="2">
          <reference field="1" count="1">
            <x v="69"/>
          </reference>
          <reference field="5" count="1" selected="0">
            <x v="180"/>
          </reference>
        </references>
      </pivotArea>
    </format>
    <format dxfId="216">
      <pivotArea dataOnly="0" labelOnly="1" fieldPosition="0">
        <references count="2">
          <reference field="1" count="1">
            <x v="208"/>
          </reference>
          <reference field="5" count="1" selected="0">
            <x v="181"/>
          </reference>
        </references>
      </pivotArea>
    </format>
    <format dxfId="215">
      <pivotArea dataOnly="0" labelOnly="1" fieldPosition="0">
        <references count="2">
          <reference field="1" count="3">
            <x v="27"/>
            <x v="51"/>
            <x v="69"/>
          </reference>
          <reference field="5" count="1" selected="0">
            <x v="182"/>
          </reference>
        </references>
      </pivotArea>
    </format>
    <format dxfId="214">
      <pivotArea dataOnly="0" labelOnly="1" fieldPosition="0">
        <references count="2">
          <reference field="1" count="8">
            <x v="49"/>
            <x v="51"/>
            <x v="63"/>
            <x v="68"/>
            <x v="92"/>
            <x v="99"/>
            <x v="119"/>
            <x v="236"/>
          </reference>
          <reference field="5" count="1" selected="0">
            <x v="183"/>
          </reference>
        </references>
      </pivotArea>
    </format>
    <format dxfId="213">
      <pivotArea dataOnly="0" labelOnly="1" fieldPosition="0">
        <references count="2">
          <reference field="1" count="1">
            <x v="194"/>
          </reference>
          <reference field="5" count="1" selected="0">
            <x v="184"/>
          </reference>
        </references>
      </pivotArea>
    </format>
    <format dxfId="212">
      <pivotArea dataOnly="0" labelOnly="1" fieldPosition="0">
        <references count="2">
          <reference field="1" count="2">
            <x v="69"/>
            <x v="194"/>
          </reference>
          <reference field="5" count="1" selected="0">
            <x v="185"/>
          </reference>
        </references>
      </pivotArea>
    </format>
    <format dxfId="211">
      <pivotArea dataOnly="0" labelOnly="1" fieldPosition="0">
        <references count="2">
          <reference field="1" count="1">
            <x v="51"/>
          </reference>
          <reference field="5" count="1" selected="0">
            <x v="186"/>
          </reference>
        </references>
      </pivotArea>
    </format>
    <format dxfId="210">
      <pivotArea dataOnly="0" labelOnly="1" fieldPosition="0">
        <references count="2">
          <reference field="1" count="1">
            <x v="41"/>
          </reference>
          <reference field="5" count="1" selected="0">
            <x v="187"/>
          </reference>
        </references>
      </pivotArea>
    </format>
    <format dxfId="209">
      <pivotArea dataOnly="0" labelOnly="1" fieldPosition="0">
        <references count="2">
          <reference field="1" count="1">
            <x v="100"/>
          </reference>
          <reference field="5" count="1" selected="0">
            <x v="188"/>
          </reference>
        </references>
      </pivotArea>
    </format>
    <format dxfId="208">
      <pivotArea dataOnly="0" labelOnly="1" fieldPosition="0">
        <references count="2">
          <reference field="1" count="2">
            <x v="50"/>
            <x v="194"/>
          </reference>
          <reference field="5" count="1" selected="0">
            <x v="189"/>
          </reference>
        </references>
      </pivotArea>
    </format>
    <format dxfId="207">
      <pivotArea dataOnly="0" labelOnly="1" fieldPosition="0">
        <references count="2">
          <reference field="1" count="1">
            <x v="227"/>
          </reference>
          <reference field="5" count="1" selected="0">
            <x v="190"/>
          </reference>
        </references>
      </pivotArea>
    </format>
    <format dxfId="206">
      <pivotArea dataOnly="0" labelOnly="1" fieldPosition="0">
        <references count="2">
          <reference field="1" count="1">
            <x v="51"/>
          </reference>
          <reference field="5" count="1" selected="0">
            <x v="191"/>
          </reference>
        </references>
      </pivotArea>
    </format>
    <format dxfId="205">
      <pivotArea dataOnly="0" labelOnly="1" fieldPosition="0">
        <references count="2">
          <reference field="1" count="5">
            <x v="9"/>
            <x v="69"/>
            <x v="77"/>
            <x v="113"/>
            <x v="193"/>
          </reference>
          <reference field="5" count="1" selected="0">
            <x v="192"/>
          </reference>
        </references>
      </pivotArea>
    </format>
    <format dxfId="204">
      <pivotArea dataOnly="0" labelOnly="1" fieldPosition="0">
        <references count="2">
          <reference field="1" count="2">
            <x v="166"/>
            <x v="168"/>
          </reference>
          <reference field="5" count="1" selected="0">
            <x v="193"/>
          </reference>
        </references>
      </pivotArea>
    </format>
    <format dxfId="203">
      <pivotArea dataOnly="0" labelOnly="1" fieldPosition="0">
        <references count="2">
          <reference field="1" count="1">
            <x v="190"/>
          </reference>
          <reference field="5" count="1" selected="0">
            <x v="194"/>
          </reference>
        </references>
      </pivotArea>
    </format>
    <format dxfId="202">
      <pivotArea dataOnly="0" labelOnly="1" fieldPosition="0">
        <references count="2">
          <reference field="1" count="1">
            <x v="179"/>
          </reference>
          <reference field="5" count="1" selected="0">
            <x v="195"/>
          </reference>
        </references>
      </pivotArea>
    </format>
    <format dxfId="201">
      <pivotArea dataOnly="0" labelOnly="1" fieldPosition="0">
        <references count="2">
          <reference field="1" count="1">
            <x v="237"/>
          </reference>
          <reference field="5" count="1" selected="0">
            <x v="196"/>
          </reference>
        </references>
      </pivotArea>
    </format>
    <format dxfId="200">
      <pivotArea dataOnly="0" labelOnly="1" fieldPosition="0">
        <references count="2">
          <reference field="1" count="1">
            <x v="107"/>
          </reference>
          <reference field="5" count="1" selected="0">
            <x v="197"/>
          </reference>
        </references>
      </pivotArea>
    </format>
    <format dxfId="199">
      <pivotArea dataOnly="0" labelOnly="1" fieldPosition="0">
        <references count="2">
          <reference field="1" count="1">
            <x v="121"/>
          </reference>
          <reference field="5" count="1" selected="0">
            <x v="198"/>
          </reference>
        </references>
      </pivotArea>
    </format>
    <format dxfId="198">
      <pivotArea dataOnly="0" labelOnly="1" fieldPosition="0">
        <references count="2">
          <reference field="1" count="1">
            <x v="64"/>
          </reference>
          <reference field="5" count="1" selected="0">
            <x v="199"/>
          </reference>
        </references>
      </pivotArea>
    </format>
    <format dxfId="197">
      <pivotArea dataOnly="0" labelOnly="1" fieldPosition="0">
        <references count="2">
          <reference field="1" count="1">
            <x v="69"/>
          </reference>
          <reference field="5" count="1" selected="0">
            <x v="200"/>
          </reference>
        </references>
      </pivotArea>
    </format>
    <format dxfId="196">
      <pivotArea dataOnly="0" labelOnly="1" fieldPosition="0">
        <references count="2">
          <reference field="1" count="1">
            <x v="7"/>
          </reference>
          <reference field="5" count="1" selected="0">
            <x v="201"/>
          </reference>
        </references>
      </pivotArea>
    </format>
    <format dxfId="195">
      <pivotArea dataOnly="0" labelOnly="1" fieldPosition="0">
        <references count="2">
          <reference field="1" count="1">
            <x v="190"/>
          </reference>
          <reference field="5" count="1" selected="0">
            <x v="202"/>
          </reference>
        </references>
      </pivotArea>
    </format>
    <format dxfId="194">
      <pivotArea dataOnly="0" labelOnly="1" fieldPosition="0">
        <references count="2">
          <reference field="1" count="2">
            <x v="40"/>
            <x v="51"/>
          </reference>
          <reference field="5" count="1" selected="0">
            <x v="203"/>
          </reference>
        </references>
      </pivotArea>
    </format>
    <format dxfId="193">
      <pivotArea dataOnly="0" labelOnly="1" fieldPosition="0">
        <references count="2">
          <reference field="1" count="1">
            <x v="246"/>
          </reference>
          <reference field="5" count="1" selected="0">
            <x v="204"/>
          </reference>
        </references>
      </pivotArea>
    </format>
    <format dxfId="192">
      <pivotArea dataOnly="0" labelOnly="1" fieldPosition="0">
        <references count="2">
          <reference field="1" count="1">
            <x v="69"/>
          </reference>
          <reference field="5" count="1" selected="0">
            <x v="205"/>
          </reference>
        </references>
      </pivotArea>
    </format>
    <format dxfId="191">
      <pivotArea dataOnly="0" labelOnly="1" fieldPosition="0">
        <references count="2">
          <reference field="1" count="1">
            <x v="69"/>
          </reference>
          <reference field="5" count="1" selected="0">
            <x v="206"/>
          </reference>
        </references>
      </pivotArea>
    </format>
    <format dxfId="190">
      <pivotArea dataOnly="0" labelOnly="1" fieldPosition="0">
        <references count="2">
          <reference field="1" count="1">
            <x v="60"/>
          </reference>
          <reference field="5" count="1" selected="0">
            <x v="207"/>
          </reference>
        </references>
      </pivotArea>
    </format>
    <format dxfId="189">
      <pivotArea dataOnly="0" labelOnly="1" fieldPosition="0">
        <references count="2">
          <reference field="1" count="2">
            <x v="69"/>
            <x v="141"/>
          </reference>
          <reference field="5" count="1" selected="0">
            <x v="208"/>
          </reference>
        </references>
      </pivotArea>
    </format>
    <format dxfId="188">
      <pivotArea dataOnly="0" labelOnly="1" fieldPosition="0">
        <references count="2">
          <reference field="1" count="5">
            <x v="80"/>
            <x v="83"/>
            <x v="199"/>
            <x v="203"/>
            <x v="233"/>
          </reference>
          <reference field="5" count="1" selected="0">
            <x v="209"/>
          </reference>
        </references>
      </pivotArea>
    </format>
    <format dxfId="187">
      <pivotArea dataOnly="0" labelOnly="1" fieldPosition="0">
        <references count="2">
          <reference field="1" count="5">
            <x v="69"/>
            <x v="88"/>
            <x v="190"/>
            <x v="192"/>
            <x v="194"/>
          </reference>
          <reference field="5" count="1" selected="0">
            <x v="210"/>
          </reference>
        </references>
      </pivotArea>
    </format>
    <format dxfId="186">
      <pivotArea dataOnly="0" labelOnly="1" fieldPosition="0">
        <references count="2">
          <reference field="1" count="1">
            <x v="69"/>
          </reference>
          <reference field="5" count="1" selected="0">
            <x v="211"/>
          </reference>
        </references>
      </pivotArea>
    </format>
    <format dxfId="185">
      <pivotArea dataOnly="0" labelOnly="1" fieldPosition="0">
        <references count="2">
          <reference field="1" count="5">
            <x v="51"/>
            <x v="67"/>
            <x v="69"/>
            <x v="152"/>
            <x v="244"/>
          </reference>
          <reference field="5" count="1" selected="0">
            <x v="212"/>
          </reference>
        </references>
      </pivotArea>
    </format>
    <format dxfId="184">
      <pivotArea dataOnly="0" labelOnly="1" fieldPosition="0">
        <references count="2">
          <reference field="1" count="2">
            <x v="70"/>
            <x v="73"/>
          </reference>
          <reference field="5" count="1" selected="0">
            <x v="213"/>
          </reference>
        </references>
      </pivotArea>
    </format>
    <format dxfId="183">
      <pivotArea dataOnly="0" labelOnly="1" fieldPosition="0">
        <references count="2">
          <reference field="1" count="1">
            <x v="69"/>
          </reference>
          <reference field="5" count="1" selected="0">
            <x v="214"/>
          </reference>
        </references>
      </pivotArea>
    </format>
    <format dxfId="182">
      <pivotArea dataOnly="0" labelOnly="1" fieldPosition="0">
        <references count="2">
          <reference field="1" count="1">
            <x v="51"/>
          </reference>
          <reference field="5" count="1" selected="0">
            <x v="215"/>
          </reference>
        </references>
      </pivotArea>
    </format>
    <format dxfId="181">
      <pivotArea dataOnly="0" labelOnly="1" fieldPosition="0">
        <references count="2">
          <reference field="1" count="1">
            <x v="107"/>
          </reference>
          <reference field="5" count="1" selected="0">
            <x v="216"/>
          </reference>
        </references>
      </pivotArea>
    </format>
    <format dxfId="180">
      <pivotArea dataOnly="0" labelOnly="1" fieldPosition="0">
        <references count="2">
          <reference field="1" count="1">
            <x v="3"/>
          </reference>
          <reference field="5" count="1" selected="0">
            <x v="217"/>
          </reference>
        </references>
      </pivotArea>
    </format>
    <format dxfId="179">
      <pivotArea dataOnly="0" labelOnly="1" fieldPosition="0">
        <references count="2">
          <reference field="1" count="1">
            <x v="34"/>
          </reference>
          <reference field="5" count="1" selected="0">
            <x v="218"/>
          </reference>
        </references>
      </pivotArea>
    </format>
    <format dxfId="178">
      <pivotArea dataOnly="0" labelOnly="1" fieldPosition="0">
        <references count="2">
          <reference field="1" count="1">
            <x v="69"/>
          </reference>
          <reference field="5" count="1" selected="0">
            <x v="219"/>
          </reference>
        </references>
      </pivotArea>
    </format>
    <format dxfId="177">
      <pivotArea dataOnly="0" labelOnly="1" fieldPosition="0">
        <references count="2">
          <reference field="1" count="1">
            <x v="51"/>
          </reference>
          <reference field="5" count="1" selected="0">
            <x v="220"/>
          </reference>
        </references>
      </pivotArea>
    </format>
    <format dxfId="176">
      <pivotArea dataOnly="0" labelOnly="1" fieldPosition="0">
        <references count="2">
          <reference field="1" count="2">
            <x v="89"/>
            <x v="127"/>
          </reference>
          <reference field="5" count="1" selected="0">
            <x v="221"/>
          </reference>
        </references>
      </pivotArea>
    </format>
    <format dxfId="175">
      <pivotArea dataOnly="0" labelOnly="1" fieldPosition="0">
        <references count="2">
          <reference field="1" count="1">
            <x v="82"/>
          </reference>
          <reference field="5" count="1" selected="0">
            <x v="222"/>
          </reference>
        </references>
      </pivotArea>
    </format>
    <format dxfId="174">
      <pivotArea dataOnly="0" labelOnly="1" fieldPosition="0">
        <references count="2">
          <reference field="1" count="1">
            <x v="69"/>
          </reference>
          <reference field="5" count="1" selected="0">
            <x v="223"/>
          </reference>
        </references>
      </pivotArea>
    </format>
    <format dxfId="173">
      <pivotArea dataOnly="0" labelOnly="1" fieldPosition="0">
        <references count="2">
          <reference field="1" count="1">
            <x v="103"/>
          </reference>
          <reference field="5" count="1" selected="0">
            <x v="224"/>
          </reference>
        </references>
      </pivotArea>
    </format>
    <format dxfId="172">
      <pivotArea dataOnly="0" labelOnly="1" fieldPosition="0">
        <references count="2">
          <reference field="1" count="1">
            <x v="119"/>
          </reference>
          <reference field="5" count="1" selected="0">
            <x v="225"/>
          </reference>
        </references>
      </pivotArea>
    </format>
    <format dxfId="171">
      <pivotArea dataOnly="0" labelOnly="1" fieldPosition="0">
        <references count="2">
          <reference field="1" count="2">
            <x v="51"/>
            <x v="262"/>
          </reference>
          <reference field="5" count="1" selected="0">
            <x v="226"/>
          </reference>
        </references>
      </pivotArea>
    </format>
    <format dxfId="170">
      <pivotArea dataOnly="0" labelOnly="1" fieldPosition="0">
        <references count="2">
          <reference field="1" count="1">
            <x v="69"/>
          </reference>
          <reference field="5" count="1" selected="0">
            <x v="227"/>
          </reference>
        </references>
      </pivotArea>
    </format>
    <format dxfId="169">
      <pivotArea dataOnly="0" labelOnly="1" fieldPosition="0">
        <references count="2">
          <reference field="1" count="2">
            <x v="22"/>
            <x v="69"/>
          </reference>
          <reference field="5" count="1" selected="0">
            <x v="228"/>
          </reference>
        </references>
      </pivotArea>
    </format>
    <format dxfId="168">
      <pivotArea dataOnly="0" labelOnly="1" fieldPosition="0">
        <references count="2">
          <reference field="1" count="1">
            <x v="51"/>
          </reference>
          <reference field="5" count="1" selected="0">
            <x v="229"/>
          </reference>
        </references>
      </pivotArea>
    </format>
    <format dxfId="167">
      <pivotArea dataOnly="0" labelOnly="1" fieldPosition="0">
        <references count="2">
          <reference field="1" count="4">
            <x v="28"/>
            <x v="90"/>
            <x v="97"/>
            <x v="210"/>
          </reference>
          <reference field="5" count="1" selected="0">
            <x v="230"/>
          </reference>
        </references>
      </pivotArea>
    </format>
    <format dxfId="166">
      <pivotArea dataOnly="0" labelOnly="1" fieldPosition="0">
        <references count="2">
          <reference field="1" count="1">
            <x v="16"/>
          </reference>
          <reference field="5" count="1" selected="0">
            <x v="231"/>
          </reference>
        </references>
      </pivotArea>
    </format>
    <format dxfId="165">
      <pivotArea dataOnly="0" labelOnly="1" fieldPosition="0">
        <references count="2">
          <reference field="1" count="1">
            <x v="238"/>
          </reference>
          <reference field="5" count="1" selected="0">
            <x v="232"/>
          </reference>
        </references>
      </pivotArea>
    </format>
    <format dxfId="164">
      <pivotArea dataOnly="0" labelOnly="1" fieldPosition="0">
        <references count="2">
          <reference field="1" count="2">
            <x v="51"/>
            <x v="69"/>
          </reference>
          <reference field="5" count="1" selected="0">
            <x v="233"/>
          </reference>
        </references>
      </pivotArea>
    </format>
    <format dxfId="163">
      <pivotArea dataOnly="0" labelOnly="1" fieldPosition="0">
        <references count="2">
          <reference field="1" count="1">
            <x v="194"/>
          </reference>
          <reference field="5" count="1" selected="0">
            <x v="234"/>
          </reference>
        </references>
      </pivotArea>
    </format>
    <format dxfId="162">
      <pivotArea dataOnly="0" labelOnly="1" fieldPosition="0">
        <references count="2">
          <reference field="1" count="6">
            <x v="32"/>
            <x v="69"/>
            <x v="72"/>
            <x v="198"/>
            <x v="200"/>
            <x v="202"/>
          </reference>
          <reference field="5" count="1" selected="0">
            <x v="235"/>
          </reference>
        </references>
      </pivotArea>
    </format>
    <format dxfId="161">
      <pivotArea dataOnly="0" labelOnly="1" fieldPosition="0">
        <references count="2">
          <reference field="1" count="1">
            <x v="69"/>
          </reference>
          <reference field="5" count="1" selected="0">
            <x v="236"/>
          </reference>
        </references>
      </pivotArea>
    </format>
    <format dxfId="160">
      <pivotArea dataOnly="0" labelOnly="1" fieldPosition="0">
        <references count="2">
          <reference field="1" count="1">
            <x v="192"/>
          </reference>
          <reference field="5" count="1" selected="0">
            <x v="237"/>
          </reference>
        </references>
      </pivotArea>
    </format>
    <format dxfId="159">
      <pivotArea dataOnly="0" labelOnly="1" fieldPosition="0">
        <references count="2">
          <reference field="1" count="2">
            <x v="40"/>
            <x v="51"/>
          </reference>
          <reference field="5" count="1" selected="0">
            <x v="238"/>
          </reference>
        </references>
      </pivotArea>
    </format>
    <format dxfId="158">
      <pivotArea dataOnly="0" labelOnly="1" fieldPosition="0">
        <references count="2">
          <reference field="1" count="1">
            <x v="230"/>
          </reference>
          <reference field="5" count="1" selected="0">
            <x v="239"/>
          </reference>
        </references>
      </pivotArea>
    </format>
    <format dxfId="157">
      <pivotArea dataOnly="0" labelOnly="1" fieldPosition="0">
        <references count="2">
          <reference field="1" count="2">
            <x v="18"/>
            <x v="247"/>
          </reference>
          <reference field="5" count="1" selected="0">
            <x v="240"/>
          </reference>
        </references>
      </pivotArea>
    </format>
    <format dxfId="156">
      <pivotArea dataOnly="0" labelOnly="1" fieldPosition="0">
        <references count="2">
          <reference field="1" count="1">
            <x v="12"/>
          </reference>
          <reference field="5" count="1" selected="0">
            <x v="241"/>
          </reference>
        </references>
      </pivotArea>
    </format>
    <format dxfId="155">
      <pivotArea dataOnly="0" labelOnly="1" fieldPosition="0">
        <references count="2">
          <reference field="1" count="1">
            <x v="195"/>
          </reference>
          <reference field="5" count="1" selected="0">
            <x v="242"/>
          </reference>
        </references>
      </pivotArea>
    </format>
    <format dxfId="154">
      <pivotArea dataOnly="0" labelOnly="1" fieldPosition="0">
        <references count="2">
          <reference field="1" count="1">
            <x v="69"/>
          </reference>
          <reference field="5" count="1" selected="0">
            <x v="243"/>
          </reference>
        </references>
      </pivotArea>
    </format>
    <format dxfId="153">
      <pivotArea dataOnly="0" labelOnly="1" fieldPosition="0">
        <references count="2">
          <reference field="1" count="1">
            <x v="69"/>
          </reference>
          <reference field="5" count="1" selected="0">
            <x v="244"/>
          </reference>
        </references>
      </pivotArea>
    </format>
    <format dxfId="152">
      <pivotArea dataOnly="0" labelOnly="1" fieldPosition="0">
        <references count="2">
          <reference field="1" count="2">
            <x v="228"/>
            <x v="260"/>
          </reference>
          <reference field="5" count="1" selected="0">
            <x v="245"/>
          </reference>
        </references>
      </pivotArea>
    </format>
    <format dxfId="151">
      <pivotArea dataOnly="0" labelOnly="1" fieldPosition="0">
        <references count="2">
          <reference field="1" count="1">
            <x v="142"/>
          </reference>
          <reference field="5" count="1" selected="0">
            <x v="246"/>
          </reference>
        </references>
      </pivotArea>
    </format>
    <format dxfId="150">
      <pivotArea dataOnly="0" labelOnly="1" fieldPosition="0">
        <references count="2">
          <reference field="1" count="1">
            <x v="192"/>
          </reference>
          <reference field="5" count="1" selected="0">
            <x v="247"/>
          </reference>
        </references>
      </pivotArea>
    </format>
    <format dxfId="149">
      <pivotArea dataOnly="0" labelOnly="1" fieldPosition="0">
        <references count="2">
          <reference field="1" count="1">
            <x v="119"/>
          </reference>
          <reference field="5" count="1" selected="0">
            <x v="248"/>
          </reference>
        </references>
      </pivotArea>
    </format>
    <format dxfId="148">
      <pivotArea dataOnly="0" labelOnly="1" fieldPosition="0">
        <references count="2">
          <reference field="1" count="1">
            <x v="69"/>
          </reference>
          <reference field="5" count="1" selected="0">
            <x v="249"/>
          </reference>
        </references>
      </pivotArea>
    </format>
    <format dxfId="147">
      <pivotArea dataOnly="0" labelOnly="1" fieldPosition="0">
        <references count="2">
          <reference field="1" count="6">
            <x v="175"/>
            <x v="181"/>
            <x v="182"/>
            <x v="218"/>
            <x v="220"/>
            <x v="221"/>
          </reference>
          <reference field="5" count="1" selected="0">
            <x v="250"/>
          </reference>
        </references>
      </pivotArea>
    </format>
    <format dxfId="146">
      <pivotArea dataOnly="0" labelOnly="1" fieldPosition="0">
        <references count="2">
          <reference field="1" count="1">
            <x v="167"/>
          </reference>
          <reference field="5" count="1" selected="0">
            <x v="251"/>
          </reference>
        </references>
      </pivotArea>
    </format>
    <format dxfId="145">
      <pivotArea dataOnly="0" labelOnly="1" fieldPosition="0">
        <references count="2">
          <reference field="1" count="3">
            <x v="147"/>
            <x v="148"/>
            <x v="164"/>
          </reference>
          <reference field="5" count="1" selected="0">
            <x v="252"/>
          </reference>
        </references>
      </pivotArea>
    </format>
    <format dxfId="144">
      <pivotArea dataOnly="0" labelOnly="1" fieldPosition="0">
        <references count="2">
          <reference field="1" count="1">
            <x v="45"/>
          </reference>
          <reference field="5" count="1" selected="0">
            <x v="253"/>
          </reference>
        </references>
      </pivotArea>
    </format>
    <format dxfId="143">
      <pivotArea dataOnly="0" labelOnly="1" fieldPosition="0">
        <references count="2">
          <reference field="1" count="1">
            <x v="69"/>
          </reference>
          <reference field="5" count="1" selected="0">
            <x v="254"/>
          </reference>
        </references>
      </pivotArea>
    </format>
    <format dxfId="142">
      <pivotArea dataOnly="0" labelOnly="1" fieldPosition="0">
        <references count="2">
          <reference field="1" count="1">
            <x v="213"/>
          </reference>
          <reference field="5" count="1" selected="0">
            <x v="255"/>
          </reference>
        </references>
      </pivotArea>
    </format>
    <format dxfId="141">
      <pivotArea dataOnly="0" labelOnly="1" fieldPosition="0">
        <references count="2">
          <reference field="1" count="2">
            <x v="183"/>
            <x v="188"/>
          </reference>
          <reference field="5" count="1" selected="0">
            <x v="256"/>
          </reference>
        </references>
      </pivotArea>
    </format>
    <format dxfId="140">
      <pivotArea dataOnly="0" labelOnly="1" fieldPosition="0">
        <references count="2">
          <reference field="1" count="1">
            <x v="51"/>
          </reference>
          <reference field="5" count="1" selected="0">
            <x v="257"/>
          </reference>
        </references>
      </pivotArea>
    </format>
    <format dxfId="139">
      <pivotArea dataOnly="0" labelOnly="1" fieldPosition="0">
        <references count="2">
          <reference field="1" count="1">
            <x v="144"/>
          </reference>
          <reference field="5" count="1" selected="0">
            <x v="258"/>
          </reference>
        </references>
      </pivotArea>
    </format>
    <format dxfId="138">
      <pivotArea dataOnly="0" labelOnly="1" fieldPosition="0">
        <references count="2">
          <reference field="1" count="1">
            <x v="69"/>
          </reference>
          <reference field="5" count="1" selected="0">
            <x v="259"/>
          </reference>
        </references>
      </pivotArea>
    </format>
    <format dxfId="137">
      <pivotArea dataOnly="0" labelOnly="1" fieldPosition="0">
        <references count="2">
          <reference field="1" count="1">
            <x v="250"/>
          </reference>
          <reference field="5" count="1" selected="0">
            <x v="260"/>
          </reference>
        </references>
      </pivotArea>
    </format>
    <format dxfId="136">
      <pivotArea dataOnly="0" labelOnly="1" fieldPosition="0">
        <references count="2">
          <reference field="1" count="1">
            <x v="129"/>
          </reference>
          <reference field="5" count="1" selected="0">
            <x v="261"/>
          </reference>
        </references>
      </pivotArea>
    </format>
    <format dxfId="135">
      <pivotArea dataOnly="0" labelOnly="1" fieldPosition="0">
        <references count="2">
          <reference field="1" count="1">
            <x v="20"/>
          </reference>
          <reference field="5" count="1" selected="0">
            <x v="262"/>
          </reference>
        </references>
      </pivotArea>
    </format>
    <format dxfId="134">
      <pivotArea dataOnly="0" labelOnly="1" fieldPosition="0">
        <references count="2">
          <reference field="1" count="1">
            <x v="51"/>
          </reference>
          <reference field="5" count="1" selected="0">
            <x v="263"/>
          </reference>
        </references>
      </pivotArea>
    </format>
    <format dxfId="133">
      <pivotArea dataOnly="0" labelOnly="1" fieldPosition="0">
        <references count="2">
          <reference field="1" count="2">
            <x v="69"/>
            <x v="194"/>
          </reference>
          <reference field="5" count="1" selected="0">
            <x v="264"/>
          </reference>
        </references>
      </pivotArea>
    </format>
    <format dxfId="132">
      <pivotArea dataOnly="0" labelOnly="1" fieldPosition="0">
        <references count="2">
          <reference field="1" count="1">
            <x v="40"/>
          </reference>
          <reference field="5" count="1" selected="0">
            <x v="265"/>
          </reference>
        </references>
      </pivotArea>
    </format>
    <format dxfId="131">
      <pivotArea dataOnly="0" labelOnly="1" fieldPosition="0">
        <references count="2">
          <reference field="1" count="1">
            <x v="69"/>
          </reference>
          <reference field="5" count="1" selected="0">
            <x v="266"/>
          </reference>
        </references>
      </pivotArea>
    </format>
    <format dxfId="130">
      <pivotArea dataOnly="0" labelOnly="1" fieldPosition="0">
        <references count="2">
          <reference field="1" count="1">
            <x v="42"/>
          </reference>
          <reference field="5" count="1" selected="0">
            <x v="267"/>
          </reference>
        </references>
      </pivotArea>
    </format>
    <format dxfId="129">
      <pivotArea dataOnly="0" labelOnly="1" fieldPosition="0">
        <references count="2">
          <reference field="1" count="1">
            <x v="69"/>
          </reference>
          <reference field="5" count="1" selected="0">
            <x v="268"/>
          </reference>
        </references>
      </pivotArea>
    </format>
    <format dxfId="128">
      <pivotArea dataOnly="0" labelOnly="1" fieldPosition="0">
        <references count="2">
          <reference field="1" count="1">
            <x v="53"/>
          </reference>
          <reference field="5" count="1" selected="0">
            <x v="269"/>
          </reference>
        </references>
      </pivotArea>
    </format>
    <format dxfId="127">
      <pivotArea dataOnly="0" labelOnly="1" fieldPosition="0">
        <references count="2">
          <reference field="1" count="1">
            <x v="116"/>
          </reference>
          <reference field="5" count="1" selected="0">
            <x v="270"/>
          </reference>
        </references>
      </pivotArea>
    </format>
    <format dxfId="126">
      <pivotArea dataOnly="0" labelOnly="1" fieldPosition="0">
        <references count="2">
          <reference field="1" count="1">
            <x v="194"/>
          </reference>
          <reference field="5" count="1" selected="0">
            <x v="271"/>
          </reference>
        </references>
      </pivotArea>
    </format>
    <format dxfId="125">
      <pivotArea dataOnly="0" labelOnly="1" fieldPosition="0">
        <references count="2">
          <reference field="1" count="1">
            <x v="69"/>
          </reference>
          <reference field="5" count="1" selected="0">
            <x v="272"/>
          </reference>
        </references>
      </pivotArea>
    </format>
    <format dxfId="124">
      <pivotArea dataOnly="0" labelOnly="1" fieldPosition="0">
        <references count="2">
          <reference field="1" count="1">
            <x v="79"/>
          </reference>
          <reference field="5" count="1" selected="0">
            <x v="273"/>
          </reference>
        </references>
      </pivotArea>
    </format>
    <format dxfId="123">
      <pivotArea dataOnly="0" labelOnly="1" fieldPosition="0">
        <references count="2">
          <reference field="1" count="5">
            <x v="124"/>
            <x v="156"/>
            <x v="170"/>
            <x v="214"/>
            <x v="215"/>
          </reference>
          <reference field="5" count="1" selected="0">
            <x v="274"/>
          </reference>
        </references>
      </pivotArea>
    </format>
    <format dxfId="122">
      <pivotArea dataOnly="0" labelOnly="1" fieldPosition="0">
        <references count="2">
          <reference field="1" count="1">
            <x v="69"/>
          </reference>
          <reference field="5" count="1" selected="0">
            <x v="275"/>
          </reference>
        </references>
      </pivotArea>
    </format>
    <format dxfId="121">
      <pivotArea dataOnly="0" labelOnly="1" fieldPosition="0">
        <references count="2">
          <reference field="1" count="1">
            <x v="69"/>
          </reference>
          <reference field="5" count="1" selected="0">
            <x v="276"/>
          </reference>
        </references>
      </pivotArea>
    </format>
    <format dxfId="120">
      <pivotArea dataOnly="0" labelOnly="1" fieldPosition="0">
        <references count="2">
          <reference field="1" count="2">
            <x v="163"/>
            <x v="165"/>
          </reference>
          <reference field="5" count="1" selected="0">
            <x v="277"/>
          </reference>
        </references>
      </pivotArea>
    </format>
    <format dxfId="119">
      <pivotArea dataOnly="0" labelOnly="1" fieldPosition="0">
        <references count="2">
          <reference field="1" count="1">
            <x v="69"/>
          </reference>
          <reference field="5" count="1" selected="0">
            <x v="278"/>
          </reference>
        </references>
      </pivotArea>
    </format>
    <format dxfId="118">
      <pivotArea dataOnly="0" labelOnly="1" fieldPosition="0">
        <references count="2">
          <reference field="1" count="1">
            <x v="51"/>
          </reference>
          <reference field="5" count="1" selected="0">
            <x v="279"/>
          </reference>
        </references>
      </pivotArea>
    </format>
    <format dxfId="117">
      <pivotArea dataOnly="0" labelOnly="1" fieldPosition="0">
        <references count="2">
          <reference field="1" count="3">
            <x v="2"/>
            <x v="22"/>
            <x v="51"/>
          </reference>
          <reference field="5" count="1" selected="0">
            <x v="280"/>
          </reference>
        </references>
      </pivotArea>
    </format>
    <format dxfId="116">
      <pivotArea dataOnly="0" labelOnly="1" fieldPosition="0">
        <references count="2">
          <reference field="1" count="1">
            <x v="172"/>
          </reference>
          <reference field="5" count="1" selected="0">
            <x v="281"/>
          </reference>
        </references>
      </pivotArea>
    </format>
    <format dxfId="115">
      <pivotArea dataOnly="0" labelOnly="1" fieldPosition="0">
        <references count="2">
          <reference field="1" count="1">
            <x v="121"/>
          </reference>
          <reference field="5" count="1" selected="0">
            <x v="282"/>
          </reference>
        </references>
      </pivotArea>
    </format>
    <format dxfId="114">
      <pivotArea dataOnly="0" labelOnly="1" fieldPosition="0">
        <references count="2">
          <reference field="1" count="1">
            <x v="118"/>
          </reference>
          <reference field="5" count="1" selected="0">
            <x v="283"/>
          </reference>
        </references>
      </pivotArea>
    </format>
    <format dxfId="113">
      <pivotArea dataOnly="0" labelOnly="1" fieldPosition="0">
        <references count="2">
          <reference field="1" count="1">
            <x v="69"/>
          </reference>
          <reference field="5" count="1" selected="0">
            <x v="284"/>
          </reference>
        </references>
      </pivotArea>
    </format>
    <format dxfId="112">
      <pivotArea dataOnly="0" labelOnly="1" fieldPosition="0">
        <references count="2">
          <reference field="1" count="1">
            <x v="40"/>
          </reference>
          <reference field="5" count="1" selected="0">
            <x v="285"/>
          </reference>
        </references>
      </pivotArea>
    </format>
    <format dxfId="111">
      <pivotArea dataOnly="0" labelOnly="1" fieldPosition="0">
        <references count="2">
          <reference field="1" count="1">
            <x v="258"/>
          </reference>
          <reference field="5" count="1" selected="0">
            <x v="286"/>
          </reference>
        </references>
      </pivotArea>
    </format>
    <format dxfId="110">
      <pivotArea dataOnly="0" labelOnly="1" fieldPosition="0">
        <references count="2">
          <reference field="1" count="1">
            <x v="250"/>
          </reference>
          <reference field="5" count="1" selected="0">
            <x v="287"/>
          </reference>
        </references>
      </pivotArea>
    </format>
    <format dxfId="109">
      <pivotArea dataOnly="0" labelOnly="1" fieldPosition="0">
        <references count="2">
          <reference field="1" count="2">
            <x v="219"/>
            <x v="222"/>
          </reference>
          <reference field="5" count="1" selected="0">
            <x v="288"/>
          </reference>
        </references>
      </pivotArea>
    </format>
    <format dxfId="108">
      <pivotArea dataOnly="0" labelOnly="1" fieldPosition="0">
        <references count="2">
          <reference field="1" count="1">
            <x v="128"/>
          </reference>
          <reference field="5" count="1" selected="0">
            <x v="289"/>
          </reference>
        </references>
      </pivotArea>
    </format>
    <format dxfId="107">
      <pivotArea dataOnly="0" labelOnly="1" fieldPosition="0">
        <references count="2">
          <reference field="1" count="2">
            <x v="69"/>
            <x v="194"/>
          </reference>
          <reference field="5" count="1" selected="0">
            <x v="290"/>
          </reference>
        </references>
      </pivotArea>
    </format>
    <format dxfId="106">
      <pivotArea dataOnly="0" labelOnly="1" fieldPosition="0">
        <references count="2">
          <reference field="1" count="1">
            <x v="40"/>
          </reference>
          <reference field="5" count="1" selected="0">
            <x v="291"/>
          </reference>
        </references>
      </pivotArea>
    </format>
    <format dxfId="105">
      <pivotArea dataOnly="0" labelOnly="1" fieldPosition="0">
        <references count="2">
          <reference field="1" count="1">
            <x v="69"/>
          </reference>
          <reference field="5" count="1" selected="0">
            <x v="292"/>
          </reference>
        </references>
      </pivotArea>
    </format>
    <format dxfId="104">
      <pivotArea dataOnly="0" labelOnly="1" fieldPosition="0">
        <references count="2">
          <reference field="1" count="1">
            <x v="39"/>
          </reference>
          <reference field="5" count="1" selected="0">
            <x v="293"/>
          </reference>
        </references>
      </pivotArea>
    </format>
    <format dxfId="103">
      <pivotArea dataOnly="0" labelOnly="1" fieldPosition="0">
        <references count="2">
          <reference field="1" count="7">
            <x v="10"/>
            <x v="58"/>
            <x v="69"/>
            <x v="139"/>
            <x v="146"/>
            <x v="245"/>
            <x v="248"/>
          </reference>
          <reference field="5" count="1" selected="0">
            <x v="294"/>
          </reference>
        </references>
      </pivotArea>
    </format>
    <format dxfId="102">
      <pivotArea dataOnly="0" labelOnly="1" fieldPosition="0">
        <references count="2">
          <reference field="1" count="3">
            <x v="125"/>
            <x v="192"/>
            <x v="253"/>
          </reference>
          <reference field="5" count="1" selected="0">
            <x v="295"/>
          </reference>
        </references>
      </pivotArea>
    </format>
    <format dxfId="101">
      <pivotArea dataOnly="0" labelOnly="1" fieldPosition="0">
        <references count="2">
          <reference field="1" count="1">
            <x v="160"/>
          </reference>
          <reference field="5" count="1" selected="0">
            <x v="296"/>
          </reference>
        </references>
      </pivotArea>
    </format>
    <format dxfId="100">
      <pivotArea dataOnly="0" labelOnly="1" fieldPosition="0">
        <references count="2">
          <reference field="1" count="1">
            <x v="69"/>
          </reference>
          <reference field="5" count="1" selected="0">
            <x v="297"/>
          </reference>
        </references>
      </pivotArea>
    </format>
    <format dxfId="99">
      <pivotArea dataOnly="0" labelOnly="1" fieldPosition="0">
        <references count="2">
          <reference field="1" count="1">
            <x v="69"/>
          </reference>
          <reference field="5" count="1" selected="0">
            <x v="298"/>
          </reference>
        </references>
      </pivotArea>
    </format>
    <format dxfId="98">
      <pivotArea dataOnly="0" labelOnly="1" fieldPosition="0">
        <references count="2">
          <reference field="1" count="1">
            <x v="69"/>
          </reference>
          <reference field="5" count="1" selected="0">
            <x v="299"/>
          </reference>
        </references>
      </pivotArea>
    </format>
    <format dxfId="97">
      <pivotArea dataOnly="0" labelOnly="1" fieldPosition="0">
        <references count="2">
          <reference field="1" count="1">
            <x v="189"/>
          </reference>
          <reference field="5" count="1" selected="0">
            <x v="300"/>
          </reference>
        </references>
      </pivotArea>
    </format>
    <format dxfId="96">
      <pivotArea dataOnly="0" labelOnly="1" fieldPosition="0">
        <references count="2">
          <reference field="1" count="1">
            <x v="135"/>
          </reference>
          <reference field="5" count="1" selected="0">
            <x v="301"/>
          </reference>
        </references>
      </pivotArea>
    </format>
    <format dxfId="95">
      <pivotArea dataOnly="0" labelOnly="1" fieldPosition="0">
        <references count="2">
          <reference field="1" count="2">
            <x v="69"/>
            <x v="85"/>
          </reference>
          <reference field="5" count="1" selected="0">
            <x v="302"/>
          </reference>
        </references>
      </pivotArea>
    </format>
    <format dxfId="94">
      <pivotArea dataOnly="0" labelOnly="1" fieldPosition="0">
        <references count="2">
          <reference field="1" count="4">
            <x v="43"/>
            <x v="44"/>
            <x v="54"/>
            <x v="55"/>
          </reference>
          <reference field="5" count="1" selected="0">
            <x v="303"/>
          </reference>
        </references>
      </pivotArea>
    </format>
    <format dxfId="93">
      <pivotArea dataOnly="0" labelOnly="1" fieldPosition="0">
        <references count="2">
          <reference field="1" count="1">
            <x v="141"/>
          </reference>
          <reference field="5" count="1" selected="0">
            <x v="304"/>
          </reference>
        </references>
      </pivotArea>
    </format>
    <format dxfId="92">
      <pivotArea dataOnly="0" labelOnly="1" fieldPosition="0">
        <references count="2">
          <reference field="1" count="1">
            <x v="194"/>
          </reference>
          <reference field="5" count="1" selected="0">
            <x v="305"/>
          </reference>
        </references>
      </pivotArea>
    </format>
    <format dxfId="91">
      <pivotArea dataOnly="0" labelOnly="1" fieldPosition="0">
        <references count="2">
          <reference field="1" count="1">
            <x v="69"/>
          </reference>
          <reference field="5" count="1" selected="0">
            <x v="306"/>
          </reference>
        </references>
      </pivotArea>
    </format>
    <format dxfId="90">
      <pivotArea dataOnly="0" labelOnly="1" fieldPosition="0">
        <references count="2">
          <reference field="1" count="3">
            <x v="6"/>
            <x v="111"/>
            <x v="138"/>
          </reference>
          <reference field="5" count="1" selected="0">
            <x v="307"/>
          </reference>
        </references>
      </pivotArea>
    </format>
    <format dxfId="89">
      <pivotArea dataOnly="0" labelOnly="1" fieldPosition="0">
        <references count="2">
          <reference field="1" count="1">
            <x v="114"/>
          </reference>
          <reference field="5" count="1" selected="0">
            <x v="308"/>
          </reference>
        </references>
      </pivotArea>
    </format>
    <format dxfId="88">
      <pivotArea dataOnly="0" labelOnly="1" fieldPosition="0">
        <references count="2">
          <reference field="1" count="1">
            <x v="194"/>
          </reference>
          <reference field="5" count="1" selected="0">
            <x v="309"/>
          </reference>
        </references>
      </pivotArea>
    </format>
    <format dxfId="87">
      <pivotArea dataOnly="0" labelOnly="1" fieldPosition="0">
        <references count="2">
          <reference field="1" count="1">
            <x v="232"/>
          </reference>
          <reference field="5" count="1" selected="0">
            <x v="310"/>
          </reference>
        </references>
      </pivotArea>
    </format>
    <format dxfId="86">
      <pivotArea dataOnly="0" labelOnly="1" fieldPosition="0">
        <references count="2">
          <reference field="1" count="1">
            <x v="65"/>
          </reference>
          <reference field="5" count="1" selected="0">
            <x v="311"/>
          </reference>
        </references>
      </pivotArea>
    </format>
    <format dxfId="85">
      <pivotArea dataOnly="0" labelOnly="1" fieldPosition="0">
        <references count="2">
          <reference field="1" count="1">
            <x v="133"/>
          </reference>
          <reference field="5" count="1" selected="0">
            <x v="312"/>
          </reference>
        </references>
      </pivotArea>
    </format>
    <format dxfId="84">
      <pivotArea dataOnly="0" labelOnly="1" fieldPosition="0">
        <references count="2">
          <reference field="1" count="1">
            <x v="69"/>
          </reference>
          <reference field="5" count="1" selected="0">
            <x v="313"/>
          </reference>
        </references>
      </pivotArea>
    </format>
    <format dxfId="83">
      <pivotArea dataOnly="0" labelOnly="1" fieldPosition="0">
        <references count="2">
          <reference field="1" count="1">
            <x v="51"/>
          </reference>
          <reference field="5" count="1" selected="0">
            <x v="314"/>
          </reference>
        </references>
      </pivotArea>
    </format>
    <format dxfId="82">
      <pivotArea dataOnly="0" labelOnly="1" fieldPosition="0">
        <references count="2">
          <reference field="1" count="2">
            <x v="108"/>
            <x v="207"/>
          </reference>
          <reference field="5" count="1" selected="0">
            <x v="315"/>
          </reference>
        </references>
      </pivotArea>
    </format>
    <format dxfId="81">
      <pivotArea dataOnly="0" labelOnly="1" fieldPosition="0">
        <references count="2">
          <reference field="1" count="2">
            <x v="69"/>
            <x v="93"/>
          </reference>
          <reference field="5" count="1" selected="0">
            <x v="316"/>
          </reference>
        </references>
      </pivotArea>
    </format>
    <format dxfId="80">
      <pivotArea dataOnly="0" labelOnly="1" fieldPosition="0">
        <references count="2">
          <reference field="1" count="1">
            <x v="87"/>
          </reference>
          <reference field="5" count="1" selected="0">
            <x v="317"/>
          </reference>
        </references>
      </pivotArea>
    </format>
    <format dxfId="79">
      <pivotArea dataOnly="0" labelOnly="1" fieldPosition="0">
        <references count="2">
          <reference field="1" count="1">
            <x v="153"/>
          </reference>
          <reference field="5" count="1" selected="0">
            <x v="318"/>
          </reference>
        </references>
      </pivotArea>
    </format>
    <format dxfId="78">
      <pivotArea dataOnly="0" labelOnly="1" fieldPosition="0">
        <references count="2">
          <reference field="1" count="1">
            <x v="74"/>
          </reference>
          <reference field="5" count="1" selected="0">
            <x v="319"/>
          </reference>
        </references>
      </pivotArea>
    </format>
    <format dxfId="77">
      <pivotArea dataOnly="0" labelOnly="1" fieldPosition="0">
        <references count="2">
          <reference field="1" count="1">
            <x v="40"/>
          </reference>
          <reference field="5" count="1" selected="0">
            <x v="320"/>
          </reference>
        </references>
      </pivotArea>
    </format>
    <format dxfId="76">
      <pivotArea dataOnly="0" labelOnly="1" fieldPosition="0">
        <references count="2">
          <reference field="1" count="1">
            <x v="71"/>
          </reference>
          <reference field="5" count="1" selected="0">
            <x v="321"/>
          </reference>
        </references>
      </pivotArea>
    </format>
    <format dxfId="75">
      <pivotArea dataOnly="0" labelOnly="1" fieldPosition="0">
        <references count="2">
          <reference field="1" count="1">
            <x v="69"/>
          </reference>
          <reference field="5" count="1" selected="0">
            <x v="322"/>
          </reference>
        </references>
      </pivotArea>
    </format>
    <format dxfId="74">
      <pivotArea dataOnly="0" labelOnly="1" fieldPosition="0">
        <references count="2">
          <reference field="1" count="1">
            <x v="231"/>
          </reference>
          <reference field="5" count="1" selected="0">
            <x v="323"/>
          </reference>
        </references>
      </pivotArea>
    </format>
    <format dxfId="73">
      <pivotArea dataOnly="0" labelOnly="1" fieldPosition="0">
        <references count="2">
          <reference field="1" count="1">
            <x v="106"/>
          </reference>
          <reference field="5" count="1" selected="0">
            <x v="324"/>
          </reference>
        </references>
      </pivotArea>
    </format>
    <format dxfId="72">
      <pivotArea dataOnly="0" labelOnly="1" fieldPosition="0">
        <references count="2">
          <reference field="1" count="1">
            <x v="51"/>
          </reference>
          <reference field="5" count="1" selected="0">
            <x v="325"/>
          </reference>
        </references>
      </pivotArea>
    </format>
    <format dxfId="71">
      <pivotArea dataOnly="0" labelOnly="1" fieldPosition="0">
        <references count="2">
          <reference field="1" count="1">
            <x v="69"/>
          </reference>
          <reference field="5" count="1" selected="0">
            <x v="326"/>
          </reference>
        </references>
      </pivotArea>
    </format>
    <format dxfId="70">
      <pivotArea dataOnly="0" labelOnly="1" fieldPosition="0">
        <references count="2">
          <reference field="1" count="1">
            <x v="29"/>
          </reference>
          <reference field="5" count="1" selected="0">
            <x v="327"/>
          </reference>
        </references>
      </pivotArea>
    </format>
    <format dxfId="69">
      <pivotArea dataOnly="0" labelOnly="1" fieldPosition="0">
        <references count="2">
          <reference field="1" count="1">
            <x v="69"/>
          </reference>
          <reference field="5" count="1" selected="0">
            <x v="328"/>
          </reference>
        </references>
      </pivotArea>
    </format>
    <format dxfId="68">
      <pivotArea dataOnly="0" labelOnly="1" fieldPosition="0">
        <references count="2">
          <reference field="1" count="1">
            <x v="57"/>
          </reference>
          <reference field="5" count="1" selected="0">
            <x v="329"/>
          </reference>
        </references>
      </pivotArea>
    </format>
    <format dxfId="67">
      <pivotArea dataOnly="0" labelOnly="1" fieldPosition="0">
        <references count="2">
          <reference field="1" count="1">
            <x v="136"/>
          </reference>
          <reference field="5" count="1" selected="0">
            <x v="330"/>
          </reference>
        </references>
      </pivotArea>
    </format>
    <format dxfId="66">
      <pivotArea dataOnly="0" labelOnly="1" fieldPosition="0">
        <references count="2">
          <reference field="1" count="1">
            <x v="261"/>
          </reference>
          <reference field="5" count="1" selected="0">
            <x v="331"/>
          </reference>
        </references>
      </pivotArea>
    </format>
    <format dxfId="65">
      <pivotArea dataOnly="0" labelOnly="1" fieldPosition="0">
        <references count="2">
          <reference field="1" count="1">
            <x v="91"/>
          </reference>
          <reference field="5" count="1" selected="0">
            <x v="332"/>
          </reference>
        </references>
      </pivotArea>
    </format>
    <format dxfId="64">
      <pivotArea dataOnly="0" labelOnly="1" fieldPosition="0">
        <references count="2">
          <reference field="1" count="2">
            <x v="119"/>
            <x v="209"/>
          </reference>
          <reference field="5" count="1" selected="0">
            <x v="333"/>
          </reference>
        </references>
      </pivotArea>
    </format>
    <format dxfId="63">
      <pivotArea dataOnly="0" labelOnly="1" fieldPosition="0">
        <references count="2">
          <reference field="1" count="1">
            <x v="252"/>
          </reference>
          <reference field="5" count="1" selected="0">
            <x v="334"/>
          </reference>
        </references>
      </pivotArea>
    </format>
    <format dxfId="62">
      <pivotArea dataOnly="0" labelOnly="1" fieldPosition="0">
        <references count="2">
          <reference field="1" count="1">
            <x v="112"/>
          </reference>
          <reference field="5" count="1" selected="0">
            <x v="335"/>
          </reference>
        </references>
      </pivotArea>
    </format>
    <format dxfId="61">
      <pivotArea dataOnly="0" labelOnly="1" fieldPosition="0">
        <references count="2">
          <reference field="1" count="1">
            <x v="69"/>
          </reference>
          <reference field="5" count="1" selected="0">
            <x v="336"/>
          </reference>
        </references>
      </pivotArea>
    </format>
    <format dxfId="60">
      <pivotArea dataOnly="0" labelOnly="1" fieldPosition="0">
        <references count="2">
          <reference field="1" count="2">
            <x v="204"/>
            <x v="251"/>
          </reference>
          <reference field="5" count="1" selected="0">
            <x v="337"/>
          </reference>
        </references>
      </pivotArea>
    </format>
    <format dxfId="59">
      <pivotArea dataOnly="0" labelOnly="1" fieldPosition="0">
        <references count="2">
          <reference field="1" count="1">
            <x v="69"/>
          </reference>
          <reference field="5" count="1" selected="0">
            <x v="338"/>
          </reference>
        </references>
      </pivotArea>
    </format>
    <format dxfId="58">
      <pivotArea dataOnly="0" labelOnly="1" fieldPosition="0">
        <references count="2">
          <reference field="1" count="1">
            <x v="254"/>
          </reference>
          <reference field="5" count="1" selected="0">
            <x v="339"/>
          </reference>
        </references>
      </pivotArea>
    </format>
    <format dxfId="57">
      <pivotArea dataOnly="0" labelOnly="1" fieldPosition="0">
        <references count="2">
          <reference field="1" count="1">
            <x v="40"/>
          </reference>
          <reference field="5" count="1" selected="0">
            <x v="340"/>
          </reference>
        </references>
      </pivotArea>
    </format>
    <format dxfId="56">
      <pivotArea dataOnly="0" labelOnly="1" fieldPosition="0">
        <references count="2">
          <reference field="1" count="2">
            <x v="119"/>
            <x v="194"/>
          </reference>
          <reference field="5" count="1" selected="0">
            <x v="341"/>
          </reference>
        </references>
      </pivotArea>
    </format>
    <format dxfId="55">
      <pivotArea dataOnly="0" labelOnly="1" fieldPosition="0">
        <references count="2">
          <reference field="1" count="1">
            <x v="69"/>
          </reference>
          <reference field="5" count="1" selected="0">
            <x v="342"/>
          </reference>
        </references>
      </pivotArea>
    </format>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fieldPosition="0">
        <references count="1">
          <reference field="5" count="10">
            <x v="14"/>
            <x v="126"/>
            <x v="129"/>
            <x v="142"/>
            <x v="143"/>
            <x v="158"/>
            <x v="211"/>
            <x v="289"/>
            <x v="312"/>
            <x v="330"/>
          </reference>
        </references>
      </pivotArea>
    </format>
    <format dxfId="50">
      <pivotArea dataOnly="0" labelOnly="1" grandRow="1" outline="0" fieldPosition="0"/>
    </format>
    <format dxfId="49">
      <pivotArea dataOnly="0" labelOnly="1" fieldPosition="0">
        <references count="2">
          <reference field="1" count="1">
            <x v="128"/>
          </reference>
          <reference field="5" count="1" selected="0">
            <x v="289"/>
          </reference>
        </references>
      </pivotArea>
    </format>
    <format dxfId="48">
      <pivotArea dataOnly="0" labelOnly="1" fieldPosition="0">
        <references count="2">
          <reference field="1" count="1">
            <x v="1"/>
          </reference>
          <reference field="5" count="1" selected="0">
            <x v="142"/>
          </reference>
        </references>
      </pivotArea>
    </format>
    <format dxfId="47">
      <pivotArea dataOnly="0" labelOnly="1" fieldPosition="0">
        <references count="2">
          <reference field="1" count="1">
            <x v="133"/>
          </reference>
          <reference field="5" count="1" selected="0">
            <x v="312"/>
          </reference>
        </references>
      </pivotArea>
    </format>
    <format dxfId="46">
      <pivotArea dataOnly="0" labelOnly="1" fieldPosition="0">
        <references count="2">
          <reference field="1" count="1">
            <x v="136"/>
          </reference>
          <reference field="5" count="1" selected="0">
            <x v="330"/>
          </reference>
        </references>
      </pivotArea>
    </format>
    <format dxfId="45">
      <pivotArea dataOnly="0" labelOnly="1" fieldPosition="0">
        <references count="2">
          <reference field="1" count="1">
            <x v="48"/>
          </reference>
          <reference field="5" count="1" selected="0">
            <x v="129"/>
          </reference>
        </references>
      </pivotArea>
    </format>
    <format dxfId="44">
      <pivotArea dataOnly="0" labelOnly="1" fieldPosition="0">
        <references count="2">
          <reference field="1" count="1">
            <x v="155"/>
          </reference>
          <reference field="5" count="1" selected="0">
            <x v="14"/>
          </reference>
        </references>
      </pivotArea>
    </format>
    <format dxfId="43">
      <pivotArea dataOnly="0" labelOnly="1" fieldPosition="0">
        <references count="2">
          <reference field="1" count="1">
            <x v="27"/>
          </reference>
          <reference field="5" count="1" selected="0">
            <x v="143"/>
          </reference>
        </references>
      </pivotArea>
    </format>
    <format dxfId="42">
      <pivotArea dataOnly="0" labelOnly="1" fieldPosition="0">
        <references count="2">
          <reference field="1" count="1">
            <x v="6"/>
          </reference>
          <reference field="5" count="1" selected="0">
            <x v="158"/>
          </reference>
        </references>
      </pivotArea>
    </format>
    <format dxfId="41">
      <pivotArea dataOnly="0" labelOnly="1" fieldPosition="0">
        <references count="2">
          <reference field="1" count="1">
            <x v="211"/>
          </reference>
          <reference field="5" count="1" selected="0">
            <x v="126"/>
          </reference>
        </references>
      </pivotArea>
    </format>
    <format dxfId="40">
      <pivotArea dataOnly="0" labelOnly="1" fieldPosition="0">
        <references count="2">
          <reference field="1" count="1">
            <x v="69"/>
          </reference>
          <reference field="5" count="1" selected="0">
            <x v="211"/>
          </reference>
        </references>
      </pivotArea>
    </format>
    <format dxfId="3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D86D39-755C-4943-B0A9-0F3D39B577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1" rowHeaderCaption="Ownership ">
  <location ref="B9:C19" firstHeaderRow="1" firstDataRow="1" firstDataCol="1"/>
  <pivotFields count="38">
    <pivotField showAll="0"/>
    <pivotField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items count="417">
        <item x="378"/>
        <item x="272"/>
        <item x="72"/>
        <item x="161"/>
        <item x="308"/>
        <item x="139"/>
        <item x="408"/>
        <item x="274"/>
        <item x="97"/>
        <item x="86"/>
        <item x="358"/>
        <item x="255"/>
        <item x="293"/>
        <item x="15"/>
        <item x="218"/>
        <item x="236"/>
        <item x="148"/>
        <item x="12"/>
        <item x="53"/>
        <item x="263"/>
        <item x="316"/>
        <item x="256"/>
        <item x="162"/>
        <item x="214"/>
        <item x="24"/>
        <item x="248"/>
        <item x="294"/>
        <item x="39"/>
        <item x="134"/>
        <item x="18"/>
        <item x="331"/>
        <item x="51"/>
        <item x="154"/>
        <item x="328"/>
        <item x="113"/>
        <item x="390"/>
        <item x="252"/>
        <item x="115"/>
        <item x="159"/>
        <item x="157"/>
        <item x="34"/>
        <item x="394"/>
        <item x="144"/>
        <item x="203"/>
        <item x="357"/>
        <item x="225"/>
        <item x="153"/>
        <item x="79"/>
        <item x="315"/>
        <item x="17"/>
        <item x="389"/>
        <item x="354"/>
        <item x="411"/>
        <item x="118"/>
        <item x="9"/>
        <item x="50"/>
        <item x="95"/>
        <item x="288"/>
        <item x="306"/>
        <item x="132"/>
        <item x="275"/>
        <item x="10"/>
        <item x="321"/>
        <item x="196"/>
        <item x="233"/>
        <item x="344"/>
        <item x="364"/>
        <item x="215"/>
        <item x="133"/>
        <item x="137"/>
        <item x="342"/>
        <item x="386"/>
        <item x="167"/>
        <item x="62"/>
        <item x="277"/>
        <item x="40"/>
        <item x="335"/>
        <item x="349"/>
        <item x="300"/>
        <item x="194"/>
        <item x="180"/>
        <item x="41"/>
        <item x="387"/>
        <item x="141"/>
        <item x="313"/>
        <item x="170"/>
        <item x="168"/>
        <item x="151"/>
        <item x="90"/>
        <item x="258"/>
        <item x="42"/>
        <item x="298"/>
        <item x="152"/>
        <item x="254"/>
        <item x="265"/>
        <item x="110"/>
        <item x="399"/>
        <item x="362"/>
        <item x="109"/>
        <item x="292"/>
        <item x="234"/>
        <item x="77"/>
        <item x="147"/>
        <item x="396"/>
        <item x="261"/>
        <item x="356"/>
        <item x="372"/>
        <item x="185"/>
        <item x="198"/>
        <item x="27"/>
        <item x="78"/>
        <item x="187"/>
        <item x="245"/>
        <item x="169"/>
        <item x="352"/>
        <item x="240"/>
        <item x="363"/>
        <item x="367"/>
        <item x="199"/>
        <item x="279"/>
        <item x="216"/>
        <item x="71"/>
        <item x="280"/>
        <item x="226"/>
        <item x="8"/>
        <item x="94"/>
        <item x="171"/>
        <item x="401"/>
        <item x="75"/>
        <item x="361"/>
        <item x="93"/>
        <item x="220"/>
        <item x="284"/>
        <item x="174"/>
        <item x="85"/>
        <item x="382"/>
        <item x="58"/>
        <item x="46"/>
        <item x="211"/>
        <item x="158"/>
        <item x="336"/>
        <item x="379"/>
        <item x="243"/>
        <item x="143"/>
        <item x="172"/>
        <item x="276"/>
        <item x="140"/>
        <item x="108"/>
        <item x="281"/>
        <item x="250"/>
        <item x="305"/>
        <item x="267"/>
        <item x="381"/>
        <item x="128"/>
        <item x="179"/>
        <item x="269"/>
        <item x="268"/>
        <item x="205"/>
        <item x="237"/>
        <item x="13"/>
        <item x="303"/>
        <item x="337"/>
        <item x="398"/>
        <item x="295"/>
        <item x="186"/>
        <item x="163"/>
        <item x="146"/>
        <item x="175"/>
        <item x="304"/>
        <item x="54"/>
        <item x="259"/>
        <item x="63"/>
        <item x="270"/>
        <item x="346"/>
        <item x="241"/>
        <item x="376"/>
        <item x="114"/>
        <item x="407"/>
        <item x="135"/>
        <item x="38"/>
        <item x="61"/>
        <item x="289"/>
        <item x="230"/>
        <item x="301"/>
        <item x="81"/>
        <item x="217"/>
        <item x="184"/>
        <item x="0"/>
        <item x="181"/>
        <item x="309"/>
        <item x="209"/>
        <item x="96"/>
        <item x="164"/>
        <item x="246"/>
        <item x="326"/>
        <item x="6"/>
        <item x="73"/>
        <item x="341"/>
        <item x="82"/>
        <item x="193"/>
        <item x="318"/>
        <item x="222"/>
        <item x="43"/>
        <item x="273"/>
        <item x="49"/>
        <item x="3"/>
        <item x="264"/>
        <item x="385"/>
        <item x="68"/>
        <item x="343"/>
        <item x="391"/>
        <item x="392"/>
        <item x="368"/>
        <item x="130"/>
        <item x="351"/>
        <item x="121"/>
        <item x="145"/>
        <item x="413"/>
        <item x="99"/>
        <item x="112"/>
        <item x="183"/>
        <item x="74"/>
        <item x="160"/>
        <item x="165"/>
        <item x="57"/>
        <item x="327"/>
        <item x="195"/>
        <item x="55"/>
        <item x="88"/>
        <item x="249"/>
        <item x="111"/>
        <item x="271"/>
        <item x="403"/>
        <item x="370"/>
        <item x="338"/>
        <item x="415"/>
        <item x="190"/>
        <item x="228"/>
        <item x="232"/>
        <item x="23"/>
        <item x="25"/>
        <item x="329"/>
        <item x="1"/>
        <item x="320"/>
        <item x="345"/>
        <item x="44"/>
        <item x="11"/>
        <item x="76"/>
        <item x="339"/>
        <item x="19"/>
        <item x="36"/>
        <item x="317"/>
        <item x="89"/>
        <item x="412"/>
        <item x="231"/>
        <item x="182"/>
        <item x="247"/>
        <item x="101"/>
        <item x="388"/>
        <item x="60"/>
        <item x="260"/>
        <item x="129"/>
        <item x="310"/>
        <item x="188"/>
        <item x="177"/>
        <item x="375"/>
        <item x="296"/>
        <item x="223"/>
        <item x="200"/>
        <item x="374"/>
        <item x="242"/>
        <item x="16"/>
        <item x="210"/>
        <item x="45"/>
        <item x="91"/>
        <item x="400"/>
        <item x="37"/>
        <item x="244"/>
        <item x="373"/>
        <item x="348"/>
        <item x="173"/>
        <item x="333"/>
        <item x="207"/>
        <item x="208"/>
        <item x="5"/>
        <item x="405"/>
        <item x="117"/>
        <item x="347"/>
        <item x="191"/>
        <item x="219"/>
        <item x="402"/>
        <item x="122"/>
        <item x="395"/>
        <item x="124"/>
        <item x="201"/>
        <item x="28"/>
        <item x="406"/>
        <item x="83"/>
        <item x="116"/>
        <item x="369"/>
        <item x="383"/>
        <item x="21"/>
        <item x="150"/>
        <item x="192"/>
        <item x="65"/>
        <item x="127"/>
        <item x="84"/>
        <item x="197"/>
        <item x="384"/>
        <item x="35"/>
        <item x="138"/>
        <item x="251"/>
        <item x="26"/>
        <item x="125"/>
        <item x="330"/>
        <item x="311"/>
        <item x="176"/>
        <item x="235"/>
        <item x="178"/>
        <item x="213"/>
        <item x="325"/>
        <item x="98"/>
        <item x="257"/>
        <item x="332"/>
        <item x="104"/>
        <item x="350"/>
        <item x="31"/>
        <item x="126"/>
        <item x="202"/>
        <item x="278"/>
        <item x="409"/>
        <item x="80"/>
        <item x="397"/>
        <item x="353"/>
        <item x="67"/>
        <item x="107"/>
        <item x="119"/>
        <item x="92"/>
        <item x="120"/>
        <item x="360"/>
        <item x="322"/>
        <item x="105"/>
        <item x="48"/>
        <item x="414"/>
        <item x="239"/>
        <item x="266"/>
        <item x="2"/>
        <item x="20"/>
        <item x="410"/>
        <item x="136"/>
        <item x="286"/>
        <item x="290"/>
        <item x="155"/>
        <item x="393"/>
        <item x="123"/>
        <item x="302"/>
        <item x="32"/>
        <item x="100"/>
        <item x="204"/>
        <item x="206"/>
        <item x="33"/>
        <item x="14"/>
        <item x="291"/>
        <item x="156"/>
        <item x="229"/>
        <item x="52"/>
        <item x="380"/>
        <item x="287"/>
        <item x="131"/>
        <item x="64"/>
        <item x="30"/>
        <item x="323"/>
        <item x="106"/>
        <item x="227"/>
        <item x="366"/>
        <item x="22"/>
        <item x="69"/>
        <item x="7"/>
        <item x="4"/>
        <item x="47"/>
        <item x="324"/>
        <item x="404"/>
        <item x="262"/>
        <item x="56"/>
        <item x="221"/>
        <item x="340"/>
        <item x="87"/>
        <item x="282"/>
        <item x="377"/>
        <item x="355"/>
        <item x="166"/>
        <item x="189"/>
        <item x="102"/>
        <item x="142"/>
        <item x="359"/>
        <item x="297"/>
        <item x="314"/>
        <item x="224"/>
        <item x="29"/>
        <item x="283"/>
        <item x="312"/>
        <item x="334"/>
        <item x="70"/>
        <item x="319"/>
        <item x="238"/>
        <item x="371"/>
        <item x="212"/>
        <item x="103"/>
        <item x="59"/>
        <item x="253"/>
        <item x="285"/>
        <item x="307"/>
        <item x="149"/>
        <item x="66"/>
        <item x="365"/>
        <item x="299"/>
        <item t="default"/>
      </items>
    </pivotField>
    <pivotField showAll="0">
      <items count="464">
        <item x="398"/>
        <item x="338"/>
        <item x="134"/>
        <item x="325"/>
        <item x="319"/>
        <item x="250"/>
        <item x="138"/>
        <item x="3"/>
        <item x="59"/>
        <item x="280"/>
        <item x="415"/>
        <item x="243"/>
        <item x="434"/>
        <item x="413"/>
        <item x="362"/>
        <item x="142"/>
        <item x="332"/>
        <item x="191"/>
        <item x="58"/>
        <item x="341"/>
        <item x="257"/>
        <item x="54"/>
        <item x="20"/>
        <item x="255"/>
        <item x="51"/>
        <item x="236"/>
        <item x="151"/>
        <item x="38"/>
        <item x="206"/>
        <item x="55"/>
        <item x="209"/>
        <item x="336"/>
        <item x="95"/>
        <item x="346"/>
        <item x="428"/>
        <item x="119"/>
        <item x="194"/>
        <item x="447"/>
        <item x="279"/>
        <item x="328"/>
        <item x="7"/>
        <item x="358"/>
        <item x="454"/>
        <item x="320"/>
        <item x="366"/>
        <item x="65"/>
        <item x="13"/>
        <item x="445"/>
        <item x="176"/>
        <item x="437"/>
        <item x="78"/>
        <item x="232"/>
        <item x="24"/>
        <item x="122"/>
        <item x="410"/>
        <item x="411"/>
        <item x="82"/>
        <item x="430"/>
        <item x="201"/>
        <item x="129"/>
        <item x="420"/>
        <item x="357"/>
        <item x="160"/>
        <item x="313"/>
        <item x="343"/>
        <item x="26"/>
        <item x="120"/>
        <item x="44"/>
        <item x="188"/>
        <item x="304"/>
        <item x="317"/>
        <item x="449"/>
        <item x="431"/>
        <item x="372"/>
        <item x="275"/>
        <item x="389"/>
        <item x="147"/>
        <item x="402"/>
        <item x="412"/>
        <item x="251"/>
        <item x="376"/>
        <item x="52"/>
        <item x="18"/>
        <item x="40"/>
        <item x="175"/>
        <item x="247"/>
        <item x="309"/>
        <item x="10"/>
        <item x="213"/>
        <item x="355"/>
        <item x="125"/>
        <item x="43"/>
        <item x="314"/>
        <item x="264"/>
        <item x="281"/>
        <item x="287"/>
        <item x="339"/>
        <item x="331"/>
        <item x="306"/>
        <item x="345"/>
        <item x="100"/>
        <item x="461"/>
        <item x="233"/>
        <item x="140"/>
        <item x="98"/>
        <item x="367"/>
        <item x="112"/>
        <item x="263"/>
        <item x="72"/>
        <item x="17"/>
        <item x="73"/>
        <item x="234"/>
        <item x="182"/>
        <item x="384"/>
        <item x="288"/>
        <item x="5"/>
        <item x="302"/>
        <item x="323"/>
        <item x="261"/>
        <item x="204"/>
        <item x="363"/>
        <item x="418"/>
        <item x="141"/>
        <item x="246"/>
        <item x="406"/>
        <item x="110"/>
        <item x="166"/>
        <item x="4"/>
        <item x="0"/>
        <item x="91"/>
        <item x="69"/>
        <item x="127"/>
        <item x="170"/>
        <item x="459"/>
        <item x="189"/>
        <item x="171"/>
        <item x="47"/>
        <item x="223"/>
        <item x="354"/>
        <item x="60"/>
        <item x="347"/>
        <item x="81"/>
        <item x="184"/>
        <item x="305"/>
        <item x="193"/>
        <item x="137"/>
        <item x="158"/>
        <item x="462"/>
        <item x="63"/>
        <item x="385"/>
        <item x="108"/>
        <item x="382"/>
        <item x="399"/>
        <item x="113"/>
        <item x="374"/>
        <item x="164"/>
        <item x="167"/>
        <item x="370"/>
        <item x="195"/>
        <item x="299"/>
        <item x="118"/>
        <item x="260"/>
        <item x="105"/>
        <item x="27"/>
        <item x="352"/>
        <item x="225"/>
        <item x="364"/>
        <item x="49"/>
        <item x="77"/>
        <item x="359"/>
        <item x="289"/>
        <item x="123"/>
        <item x="424"/>
        <item x="21"/>
        <item x="101"/>
        <item x="45"/>
        <item x="401"/>
        <item x="9"/>
        <item x="292"/>
        <item x="157"/>
        <item x="453"/>
        <item x="237"/>
        <item x="159"/>
        <item x="272"/>
        <item x="210"/>
        <item x="165"/>
        <item x="146"/>
        <item x="161"/>
        <item x="62"/>
        <item x="14"/>
        <item x="269"/>
        <item x="6"/>
        <item x="360"/>
        <item x="409"/>
        <item x="143"/>
        <item x="379"/>
        <item x="109"/>
        <item x="259"/>
        <item x="373"/>
        <item x="391"/>
        <item x="452"/>
        <item x="330"/>
        <item x="397"/>
        <item x="451"/>
        <item x="217"/>
        <item x="432"/>
        <item x="297"/>
        <item x="444"/>
        <item x="438"/>
        <item x="216"/>
        <item x="219"/>
        <item x="178"/>
        <item x="283"/>
        <item x="245"/>
        <item x="421"/>
        <item x="180"/>
        <item x="2"/>
        <item x="139"/>
        <item x="37"/>
        <item x="324"/>
        <item x="298"/>
        <item x="212"/>
        <item x="83"/>
        <item x="155"/>
        <item x="244"/>
        <item x="106"/>
        <item x="128"/>
        <item x="75"/>
        <item x="126"/>
        <item x="168"/>
        <item x="446"/>
        <item x="311"/>
        <item x="423"/>
        <item x="286"/>
        <item x="365"/>
        <item x="458"/>
        <item x="278"/>
        <item x="200"/>
        <item x="380"/>
        <item x="456"/>
        <item x="285"/>
        <item x="436"/>
        <item x="392"/>
        <item x="301"/>
        <item x="396"/>
        <item x="172"/>
        <item x="228"/>
        <item x="199"/>
        <item x="32"/>
        <item x="235"/>
        <item x="76"/>
        <item x="224"/>
        <item x="153"/>
        <item x="315"/>
        <item x="169"/>
        <item x="34"/>
        <item x="230"/>
        <item x="205"/>
        <item x="316"/>
        <item x="381"/>
        <item x="56"/>
        <item x="307"/>
        <item x="282"/>
        <item x="74"/>
        <item x="218"/>
        <item x="419"/>
        <item x="80"/>
        <item x="252"/>
        <item x="152"/>
        <item x="48"/>
        <item x="270"/>
        <item x="190"/>
        <item x="174"/>
        <item x="353"/>
        <item x="361"/>
        <item x="276"/>
        <item x="19"/>
        <item x="238"/>
        <item x="425"/>
        <item x="427"/>
        <item x="383"/>
        <item x="310"/>
        <item x="441"/>
        <item x="192"/>
        <item x="274"/>
        <item x="23"/>
        <item x="335"/>
        <item x="12"/>
        <item x="377"/>
        <item x="61"/>
        <item x="220"/>
        <item x="39"/>
        <item x="93"/>
        <item x="163"/>
        <item x="337"/>
        <item x="326"/>
        <item x="136"/>
        <item x="30"/>
        <item x="395"/>
        <item x="29"/>
        <item x="211"/>
        <item x="229"/>
        <item x="440"/>
        <item x="414"/>
        <item x="117"/>
        <item x="131"/>
        <item x="386"/>
        <item x="407"/>
        <item x="149"/>
        <item x="290"/>
        <item x="291"/>
        <item x="266"/>
        <item x="303"/>
        <item x="348"/>
        <item x="67"/>
        <item x="258"/>
        <item x="124"/>
        <item x="102"/>
        <item x="293"/>
        <item x="185"/>
        <item x="156"/>
        <item x="405"/>
        <item x="25"/>
        <item x="426"/>
        <item x="296"/>
        <item x="231"/>
        <item x="333"/>
        <item x="179"/>
        <item x="154"/>
        <item x="253"/>
        <item x="104"/>
        <item x="36"/>
        <item x="53"/>
        <item x="88"/>
        <item x="417"/>
        <item x="16"/>
        <item x="68"/>
        <item x="271"/>
        <item x="312"/>
        <item x="249"/>
        <item x="11"/>
        <item x="242"/>
        <item x="433"/>
        <item x="400"/>
        <item x="145"/>
        <item x="322"/>
        <item x="329"/>
        <item x="388"/>
        <item x="403"/>
        <item x="457"/>
        <item x="455"/>
        <item x="422"/>
        <item x="66"/>
        <item x="393"/>
        <item x="448"/>
        <item x="85"/>
        <item x="35"/>
        <item x="327"/>
        <item x="318"/>
        <item x="132"/>
        <item x="177"/>
        <item x="181"/>
        <item x="8"/>
        <item x="408"/>
        <item x="116"/>
        <item x="173"/>
        <item x="349"/>
        <item x="64"/>
        <item x="221"/>
        <item x="256"/>
        <item x="268"/>
        <item x="150"/>
        <item x="46"/>
        <item x="294"/>
        <item x="404"/>
        <item x="208"/>
        <item x="92"/>
        <item x="369"/>
        <item x="226"/>
        <item x="94"/>
        <item x="87"/>
        <item x="300"/>
        <item x="196"/>
        <item x="277"/>
        <item x="248"/>
        <item x="295"/>
        <item x="111"/>
        <item x="368"/>
        <item x="435"/>
        <item x="144"/>
        <item x="214"/>
        <item x="239"/>
        <item x="130"/>
        <item x="443"/>
        <item x="79"/>
        <item x="162"/>
        <item x="439"/>
        <item x="103"/>
        <item x="416"/>
        <item x="15"/>
        <item x="28"/>
        <item x="267"/>
        <item x="340"/>
        <item x="31"/>
        <item x="350"/>
        <item x="342"/>
        <item x="50"/>
        <item x="222"/>
        <item x="344"/>
        <item x="96"/>
        <item x="390"/>
        <item x="22"/>
        <item x="378"/>
        <item x="241"/>
        <item x="89"/>
        <item x="183"/>
        <item x="57"/>
        <item x="308"/>
        <item x="41"/>
        <item x="99"/>
        <item x="114"/>
        <item x="33"/>
        <item x="197"/>
        <item x="70"/>
        <item x="254"/>
        <item x="394"/>
        <item x="71"/>
        <item x="84"/>
        <item x="187"/>
        <item x="450"/>
        <item x="334"/>
        <item x="202"/>
        <item x="215"/>
        <item x="107"/>
        <item x="442"/>
        <item x="148"/>
        <item x="262"/>
        <item x="133"/>
        <item x="186"/>
        <item x="284"/>
        <item x="86"/>
        <item x="1"/>
        <item x="198"/>
        <item x="321"/>
        <item x="371"/>
        <item x="375"/>
        <item x="265"/>
        <item x="460"/>
        <item x="240"/>
        <item x="387"/>
        <item x="121"/>
        <item x="273"/>
        <item x="429"/>
        <item x="356"/>
        <item x="207"/>
        <item x="97"/>
        <item x="135"/>
        <item x="90"/>
        <item x="203"/>
        <item x="115"/>
        <item x="42"/>
        <item x="351"/>
        <item x="227"/>
        <item t="default"/>
      </items>
    </pivotField>
    <pivotField dataField="1"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sortType="descending">
      <items count="344">
        <item x="9"/>
        <item x="269"/>
        <item x="52"/>
        <item x="341"/>
        <item x="88"/>
        <item x="251"/>
        <item x="111"/>
        <item x="167"/>
        <item x="305"/>
        <item x="164"/>
        <item x="4"/>
        <item x="246"/>
        <item x="278"/>
        <item x="21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187"/>
        <item x="96"/>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autoSortScope>
        <pivotArea dataOnly="0" outline="0" fieldPosition="0">
          <references count="1">
            <reference field="4294967294" count="1" selected="0">
              <x v="0"/>
            </reference>
          </references>
        </pivotArea>
      </autoSortScope>
    </pivotField>
    <pivotField showAll="0"/>
    <pivotField showAll="0">
      <items count="199">
        <item x="185"/>
        <item x="117"/>
        <item x="190"/>
        <item x="32"/>
        <item x="196"/>
        <item x="105"/>
        <item x="107"/>
        <item x="58"/>
        <item x="48"/>
        <item x="73"/>
        <item x="83"/>
        <item x="120"/>
        <item x="1"/>
        <item x="22"/>
        <item x="64"/>
        <item x="55"/>
        <item x="136"/>
        <item x="10"/>
        <item x="112"/>
        <item x="184"/>
        <item x="187"/>
        <item x="162"/>
        <item x="124"/>
        <item x="38"/>
        <item x="168"/>
        <item x="179"/>
        <item x="167"/>
        <item x="103"/>
        <item x="13"/>
        <item x="140"/>
        <item x="177"/>
        <item x="170"/>
        <item x="165"/>
        <item x="156"/>
        <item x="197"/>
        <item x="49"/>
        <item x="186"/>
        <item x="35"/>
        <item x="130"/>
        <item x="87"/>
        <item x="118"/>
        <item x="25"/>
        <item x="44"/>
        <item x="2"/>
        <item x="153"/>
        <item x="138"/>
        <item x="46"/>
        <item x="5"/>
        <item x="147"/>
        <item x="115"/>
        <item x="78"/>
        <item x="36"/>
        <item x="15"/>
        <item x="155"/>
        <item x="21"/>
        <item x="180"/>
        <item x="182"/>
        <item x="158"/>
        <item x="89"/>
        <item x="134"/>
        <item x="63"/>
        <item x="41"/>
        <item x="108"/>
        <item x="37"/>
        <item x="161"/>
        <item x="77"/>
        <item x="81"/>
        <item x="33"/>
        <item x="47"/>
        <item x="150"/>
        <item x="92"/>
        <item x="98"/>
        <item x="0"/>
        <item x="28"/>
        <item x="146"/>
        <item x="100"/>
        <item x="97"/>
        <item x="56"/>
        <item x="9"/>
        <item x="106"/>
        <item x="172"/>
        <item x="195"/>
        <item x="39"/>
        <item x="88"/>
        <item x="24"/>
        <item x="176"/>
        <item x="152"/>
        <item x="80"/>
        <item x="110"/>
        <item x="51"/>
        <item x="57"/>
        <item x="99"/>
        <item x="122"/>
        <item x="183"/>
        <item x="84"/>
        <item x="29"/>
        <item x="175"/>
        <item x="76"/>
        <item x="54"/>
        <item x="30"/>
        <item x="125"/>
        <item x="71"/>
        <item x="95"/>
        <item x="149"/>
        <item x="93"/>
        <item x="18"/>
        <item x="174"/>
        <item x="60"/>
        <item x="154"/>
        <item x="111"/>
        <item x="75"/>
        <item x="143"/>
        <item x="14"/>
        <item x="127"/>
        <item x="163"/>
        <item x="141"/>
        <item x="61"/>
        <item x="16"/>
        <item x="4"/>
        <item x="12"/>
        <item x="104"/>
        <item x="169"/>
        <item x="171"/>
        <item x="194"/>
        <item x="178"/>
        <item x="34"/>
        <item x="137"/>
        <item x="151"/>
        <item x="11"/>
        <item x="45"/>
        <item x="173"/>
        <item x="17"/>
        <item x="159"/>
        <item x="126"/>
        <item x="192"/>
        <item x="157"/>
        <item x="70"/>
        <item x="86"/>
        <item x="166"/>
        <item x="50"/>
        <item x="69"/>
        <item x="119"/>
        <item x="121"/>
        <item x="144"/>
        <item x="94"/>
        <item x="26"/>
        <item x="133"/>
        <item x="160"/>
        <item x="53"/>
        <item x="142"/>
        <item x="3"/>
        <item x="68"/>
        <item x="191"/>
        <item x="7"/>
        <item x="74"/>
        <item x="43"/>
        <item x="85"/>
        <item x="131"/>
        <item x="52"/>
        <item x="8"/>
        <item x="19"/>
        <item x="116"/>
        <item x="145"/>
        <item x="72"/>
        <item x="123"/>
        <item x="164"/>
        <item x="42"/>
        <item x="79"/>
        <item x="109"/>
        <item x="6"/>
        <item x="114"/>
        <item x="113"/>
        <item x="31"/>
        <item x="65"/>
        <item x="91"/>
        <item x="90"/>
        <item x="101"/>
        <item x="23"/>
        <item x="66"/>
        <item x="59"/>
        <item x="181"/>
        <item x="128"/>
        <item x="139"/>
        <item x="62"/>
        <item x="148"/>
        <item x="129"/>
        <item x="67"/>
        <item x="193"/>
        <item x="82"/>
        <item x="132"/>
        <item x="102"/>
        <item x="189"/>
        <item x="188"/>
        <item x="135"/>
        <item x="96"/>
        <item x="27"/>
        <item x="20"/>
        <item x="40"/>
        <item t="default"/>
      </items>
    </pivotField>
    <pivotField showAll="0">
      <items count="9">
        <item x="1"/>
        <item x="2"/>
        <item x="4"/>
        <item x="5"/>
        <item x="0"/>
        <item x="3"/>
        <item x="7"/>
        <item x="6"/>
        <item t="default"/>
      </items>
    </pivotField>
    <pivotField showAll="0">
      <items count="103">
        <item x="28"/>
        <item x="81"/>
        <item x="14"/>
        <item x="93"/>
        <item x="97"/>
        <item x="65"/>
        <item x="19"/>
        <item x="79"/>
        <item x="66"/>
        <item x="21"/>
        <item x="90"/>
        <item x="46"/>
        <item x="37"/>
        <item x="26"/>
        <item x="87"/>
        <item x="59"/>
        <item x="76"/>
        <item x="40"/>
        <item x="77"/>
        <item x="101"/>
        <item x="99"/>
        <item x="80"/>
        <item x="35"/>
        <item x="88"/>
        <item x="94"/>
        <item x="16"/>
        <item x="75"/>
        <item x="92"/>
        <item x="34"/>
        <item x="44"/>
        <item x="86"/>
        <item x="82"/>
        <item x="74"/>
        <item x="18"/>
        <item x="58"/>
        <item x="38"/>
        <item x="48"/>
        <item x="62"/>
        <item x="64"/>
        <item x="83"/>
        <item x="42"/>
        <item x="70"/>
        <item x="20"/>
        <item x="96"/>
        <item x="31"/>
        <item x="72"/>
        <item x="12"/>
        <item x="73"/>
        <item x="3"/>
        <item x="60"/>
        <item x="71"/>
        <item x="11"/>
        <item x="25"/>
        <item x="69"/>
        <item x="61"/>
        <item x="89"/>
        <item x="0"/>
        <item x="24"/>
        <item x="98"/>
        <item x="67"/>
        <item x="55"/>
        <item x="45"/>
        <item x="100"/>
        <item x="95"/>
        <item x="68"/>
        <item x="57"/>
        <item x="91"/>
        <item x="1"/>
        <item x="27"/>
        <item x="32"/>
        <item x="63"/>
        <item x="50"/>
        <item x="85"/>
        <item x="49"/>
        <item x="84"/>
        <item x="53"/>
        <item x="30"/>
        <item x="54"/>
        <item x="15"/>
        <item x="23"/>
        <item x="22"/>
        <item x="4"/>
        <item x="33"/>
        <item x="5"/>
        <item x="51"/>
        <item x="36"/>
        <item x="43"/>
        <item x="78"/>
        <item x="7"/>
        <item x="41"/>
        <item x="52"/>
        <item x="6"/>
        <item x="9"/>
        <item x="2"/>
        <item x="10"/>
        <item x="13"/>
        <item x="17"/>
        <item x="8"/>
        <item x="29"/>
        <item x="39"/>
        <item x="47"/>
        <item x="56"/>
        <item t="default"/>
      </items>
    </pivotField>
    <pivotField axis="axisRow" showAll="0" sortType="descending">
      <items count="10">
        <item x="7"/>
        <item x="2"/>
        <item x="4"/>
        <item x="6"/>
        <item x="1"/>
        <item x="0"/>
        <item x="3"/>
        <item x="8"/>
        <item x="5"/>
        <item t="default"/>
      </items>
      <autoSortScope>
        <pivotArea dataOnly="0" outline="0" fieldPosition="0">
          <references count="1">
            <reference field="4294967294" count="1" selected="0">
              <x v="0"/>
            </reference>
          </references>
        </pivotArea>
      </autoSortScope>
    </pivotField>
    <pivotField showAll="0">
      <items count="61">
        <item x="21"/>
        <item x="55"/>
        <item x="4"/>
        <item x="0"/>
        <item x="36"/>
        <item x="50"/>
        <item x="6"/>
        <item x="59"/>
        <item x="12"/>
        <item x="37"/>
        <item x="40"/>
        <item x="20"/>
        <item x="54"/>
        <item x="7"/>
        <item x="58"/>
        <item x="22"/>
        <item x="11"/>
        <item x="32"/>
        <item x="3"/>
        <item x="14"/>
        <item x="34"/>
        <item x="31"/>
        <item x="30"/>
        <item x="25"/>
        <item x="44"/>
        <item x="43"/>
        <item x="45"/>
        <item x="56"/>
        <item x="1"/>
        <item x="57"/>
        <item x="23"/>
        <item x="16"/>
        <item x="15"/>
        <item x="8"/>
        <item x="41"/>
        <item x="19"/>
        <item x="51"/>
        <item x="42"/>
        <item x="17"/>
        <item x="24"/>
        <item x="29"/>
        <item x="13"/>
        <item x="9"/>
        <item x="5"/>
        <item x="39"/>
        <item x="10"/>
        <item x="2"/>
        <item x="49"/>
        <item x="26"/>
        <item x="27"/>
        <item x="53"/>
        <item x="52"/>
        <item x="18"/>
        <item x="33"/>
        <item x="46"/>
        <item x="38"/>
        <item x="48"/>
        <item x="35"/>
        <item x="47"/>
        <item x="28"/>
        <item t="default"/>
      </items>
    </pivotField>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numFmtId="1" showAll="0" countASubtotal="1">
      <items count="710">
        <item x="3"/>
        <item x="13"/>
        <item x="2"/>
        <item x="5"/>
        <item x="615"/>
        <item x="658"/>
        <item x="675"/>
        <item x="657"/>
        <item x="645"/>
        <item x="0"/>
        <item x="619"/>
        <item x="564"/>
        <item x="670"/>
        <item x="8"/>
        <item x="680"/>
        <item x="571"/>
        <item x="676"/>
        <item x="14"/>
        <item x="622"/>
        <item x="688"/>
        <item x="9"/>
        <item x="12"/>
        <item x="631"/>
        <item x="697"/>
        <item x="669"/>
        <item x="639"/>
        <item x="607"/>
        <item x="700"/>
        <item x="614"/>
        <item x="587"/>
        <item x="677"/>
        <item x="678"/>
        <item x="655"/>
        <item x="611"/>
        <item x="647"/>
        <item x="617"/>
        <item x="567"/>
        <item x="628"/>
        <item x="613"/>
        <item x="635"/>
        <item x="629"/>
        <item x="695"/>
        <item x="597"/>
        <item x="589"/>
        <item x="673"/>
        <item x="624"/>
        <item x="699"/>
        <item x="594"/>
        <item x="581"/>
        <item x="667"/>
        <item x="565"/>
        <item x="640"/>
        <item x="575"/>
        <item x="608"/>
        <item x="590"/>
        <item x="691"/>
        <item x="665"/>
        <item x="634"/>
        <item x="6"/>
        <item x="582"/>
        <item x="641"/>
        <item x="561"/>
        <item x="690"/>
        <item x="588"/>
        <item x="569"/>
        <item x="583"/>
        <item x="692"/>
        <item x="679"/>
        <item x="596"/>
        <item x="664"/>
        <item x="579"/>
        <item x="651"/>
        <item x="618"/>
        <item x="1"/>
        <item x="646"/>
        <item x="7"/>
        <item x="659"/>
        <item x="642"/>
        <item x="638"/>
        <item x="600"/>
        <item x="593"/>
        <item x="576"/>
        <item x="609"/>
        <item x="578"/>
        <item x="632"/>
        <item x="616"/>
        <item x="604"/>
        <item x="654"/>
        <item x="708"/>
        <item x="603"/>
        <item x="605"/>
        <item x="570"/>
        <item x="686"/>
        <item x="573"/>
        <item x="694"/>
        <item x="671"/>
        <item x="630"/>
        <item x="707"/>
        <item x="592"/>
        <item x="668"/>
        <item x="685"/>
        <item x="4"/>
        <item x="649"/>
        <item x="702"/>
        <item x="693"/>
        <item x="623"/>
        <item x="627"/>
        <item x="566"/>
        <item x="652"/>
        <item x="574"/>
        <item x="684"/>
        <item x="620"/>
        <item x="606"/>
        <item x="610"/>
        <item x="625"/>
        <item x="674"/>
        <item x="682"/>
        <item x="689"/>
        <item x="704"/>
        <item x="643"/>
        <item x="572"/>
        <item x="598"/>
        <item x="562"/>
        <item x="663"/>
        <item x="662"/>
        <item x="11"/>
        <item x="601"/>
        <item x="644"/>
        <item x="648"/>
        <item x="602"/>
        <item x="656"/>
        <item x="661"/>
        <item x="701"/>
        <item x="687"/>
        <item x="698"/>
        <item x="705"/>
        <item x="563"/>
        <item x="585"/>
        <item x="696"/>
        <item x="599"/>
        <item x="637"/>
        <item x="681"/>
        <item x="586"/>
        <item x="595"/>
        <item x="577"/>
        <item x="626"/>
        <item x="584"/>
        <item x="666"/>
        <item x="10"/>
        <item x="650"/>
        <item x="706"/>
        <item x="703"/>
        <item x="683"/>
        <item x="660"/>
        <item x="621"/>
        <item x="633"/>
        <item x="580"/>
        <item x="653"/>
        <item x="636"/>
        <item x="568"/>
        <item x="612"/>
        <item x="591"/>
        <item x="672"/>
        <item x="370"/>
        <item x="354"/>
        <item x="457"/>
        <item x="481"/>
        <item x="442"/>
        <item x="557"/>
        <item x="480"/>
        <item x="556"/>
        <item x="382"/>
        <item x="464"/>
        <item x="344"/>
        <item x="476"/>
        <item x="375"/>
        <item x="350"/>
        <item x="404"/>
        <item x="431"/>
        <item x="348"/>
        <item x="245"/>
        <item x="477"/>
        <item x="450"/>
        <item x="516"/>
        <item x="504"/>
        <item x="530"/>
        <item x="479"/>
        <item x="355"/>
        <item x="465"/>
        <item x="497"/>
        <item x="365"/>
        <item x="554"/>
        <item x="131"/>
        <item x="374"/>
        <item x="360"/>
        <item x="496"/>
        <item x="483"/>
        <item x="358"/>
        <item x="435"/>
        <item x="156"/>
        <item x="285"/>
        <item x="411"/>
        <item x="426"/>
        <item x="427"/>
        <item x="129"/>
        <item x="363"/>
        <item x="297"/>
        <item x="537"/>
        <item x="420"/>
        <item x="542"/>
        <item x="258"/>
        <item x="361"/>
        <item x="540"/>
        <item x="418"/>
        <item x="532"/>
        <item x="260"/>
        <item x="136"/>
        <item x="387"/>
        <item x="246"/>
        <item x="261"/>
        <item x="423"/>
        <item x="473"/>
        <item x="488"/>
        <item x="432"/>
        <item x="441"/>
        <item x="337"/>
        <item x="311"/>
        <item x="437"/>
        <item x="364"/>
        <item x="192"/>
        <item x="475"/>
        <item x="342"/>
        <item x="412"/>
        <item x="155"/>
        <item x="447"/>
        <item x="520"/>
        <item x="534"/>
        <item x="151"/>
        <item x="495"/>
        <item x="543"/>
        <item x="461"/>
        <item x="405"/>
        <item x="277"/>
        <item x="474"/>
        <item x="201"/>
        <item x="527"/>
        <item x="547"/>
        <item x="208"/>
        <item x="323"/>
        <item x="396"/>
        <item x="422"/>
        <item x="463"/>
        <item x="446"/>
        <item x="321"/>
        <item x="356"/>
        <item x="381"/>
        <item x="207"/>
        <item x="494"/>
        <item x="345"/>
        <item x="390"/>
        <item x="438"/>
        <item x="376"/>
        <item x="470"/>
        <item x="168"/>
        <item x="386"/>
        <item x="199"/>
        <item x="499"/>
        <item x="135"/>
        <item x="466"/>
        <item x="487"/>
        <item x="338"/>
        <item x="440"/>
        <item x="238"/>
        <item x="142"/>
        <item x="417"/>
        <item x="415"/>
        <item x="318"/>
        <item x="395"/>
        <item x="507"/>
        <item x="410"/>
        <item x="472"/>
        <item x="204"/>
        <item x="123"/>
        <item x="163"/>
        <item x="510"/>
        <item x="301"/>
        <item x="377"/>
        <item x="394"/>
        <item x="486"/>
        <item x="269"/>
        <item x="536"/>
        <item x="373"/>
        <item x="467"/>
        <item x="550"/>
        <item x="203"/>
        <item x="228"/>
        <item x="452"/>
        <item x="436"/>
        <item x="276"/>
        <item x="125"/>
        <item x="518"/>
        <item x="421"/>
        <item x="193"/>
        <item x="335"/>
        <item x="254"/>
        <item x="482"/>
        <item x="517"/>
        <item x="162"/>
        <item x="262"/>
        <item x="308"/>
        <item x="223"/>
        <item x="257"/>
        <item x="242"/>
        <item x="468"/>
        <item x="177"/>
        <item x="500"/>
        <item x="539"/>
        <item x="428"/>
        <item x="503"/>
        <item x="255"/>
        <item x="227"/>
        <item x="145"/>
        <item x="324"/>
        <item x="216"/>
        <item x="552"/>
        <item x="268"/>
        <item x="126"/>
        <item x="280"/>
        <item x="366"/>
        <item x="196"/>
        <item x="137"/>
        <item x="244"/>
        <item x="221"/>
        <item x="512"/>
        <item x="541"/>
        <item x="291"/>
        <item x="219"/>
        <item x="251"/>
        <item x="275"/>
        <item x="191"/>
        <item x="515"/>
        <item x="391"/>
        <item x="328"/>
        <item x="167"/>
        <item x="451"/>
        <item x="397"/>
        <item x="521"/>
        <item x="371"/>
        <item x="558"/>
        <item x="217"/>
        <item x="288"/>
        <item x="485"/>
        <item x="253"/>
        <item x="317"/>
        <item x="400"/>
        <item x="458"/>
        <item x="347"/>
        <item x="484"/>
        <item x="222"/>
        <item x="546"/>
        <item x="409"/>
        <item x="185"/>
        <item x="357"/>
        <item x="398"/>
        <item x="158"/>
        <item x="247"/>
        <item x="478"/>
        <item x="267"/>
        <item x="533"/>
        <item x="459"/>
        <item x="320"/>
        <item x="218"/>
        <item x="379"/>
        <item x="298"/>
        <item x="249"/>
        <item x="248"/>
        <item x="429"/>
        <item x="212"/>
        <item x="176"/>
        <item x="445"/>
        <item x="333"/>
        <item x="553"/>
        <item x="299"/>
        <item x="455"/>
        <item x="454"/>
        <item x="555"/>
        <item x="346"/>
        <item x="368"/>
        <item x="186"/>
        <item x="424"/>
        <item x="362"/>
        <item x="408"/>
        <item x="378"/>
        <item x="549"/>
        <item x="369"/>
        <item x="439"/>
        <item x="559"/>
        <item x="231"/>
        <item x="448"/>
        <item x="525"/>
        <item x="322"/>
        <item x="425"/>
        <item x="413"/>
        <item x="147"/>
        <item x="172"/>
        <item x="406"/>
        <item x="263"/>
        <item x="144"/>
        <item x="511"/>
        <item x="239"/>
        <item x="359"/>
        <item x="453"/>
        <item x="296"/>
        <item x="443"/>
        <item x="414"/>
        <item x="278"/>
        <item x="157"/>
        <item x="146"/>
        <item x="471"/>
        <item x="434"/>
        <item x="302"/>
        <item x="313"/>
        <item x="240"/>
        <item x="178"/>
        <item x="128"/>
        <item x="349"/>
        <item x="551"/>
        <item x="522"/>
        <item x="523"/>
        <item x="259"/>
        <item x="141"/>
        <item x="198"/>
        <item x="531"/>
        <item x="226"/>
        <item x="232"/>
        <item x="264"/>
        <item x="388"/>
        <item x="160"/>
        <item x="490"/>
        <item x="367"/>
        <item x="139"/>
        <item x="444"/>
        <item x="399"/>
        <item x="327"/>
        <item x="493"/>
        <item x="560"/>
        <item x="524"/>
        <item x="393"/>
        <item x="266"/>
        <item x="506"/>
        <item x="256"/>
        <item x="529"/>
        <item x="175"/>
        <item x="544"/>
        <item x="505"/>
        <item x="138"/>
        <item x="179"/>
        <item x="220"/>
        <item x="154"/>
        <item x="235"/>
        <item x="392"/>
        <item x="501"/>
        <item x="513"/>
        <item x="315"/>
        <item x="265"/>
        <item x="233"/>
        <item x="190"/>
        <item x="143"/>
        <item x="206"/>
        <item x="535"/>
        <item x="306"/>
        <item x="152"/>
        <item x="389"/>
        <item x="202"/>
        <item x="236"/>
        <item x="336"/>
        <item x="159"/>
        <item x="149"/>
        <item x="181"/>
        <item x="502"/>
        <item x="229"/>
        <item x="548"/>
        <item x="351"/>
        <item x="334"/>
        <item x="130"/>
        <item x="456"/>
        <item x="127"/>
        <item x="314"/>
        <item x="281"/>
        <item x="419"/>
        <item x="284"/>
        <item x="330"/>
        <item x="407"/>
        <item x="150"/>
        <item x="469"/>
        <item x="169"/>
        <item x="545"/>
        <item x="189"/>
        <item x="213"/>
        <item x="180"/>
        <item x="304"/>
        <item x="224"/>
        <item x="303"/>
        <item x="187"/>
        <item x="416"/>
        <item x="292"/>
        <item x="310"/>
        <item x="401"/>
        <item x="234"/>
        <item x="519"/>
        <item x="140"/>
        <item x="352"/>
        <item x="402"/>
        <item x="528"/>
        <item x="325"/>
        <item x="460"/>
        <item x="252"/>
        <item x="194"/>
        <item x="341"/>
        <item x="225"/>
        <item x="215"/>
        <item x="489"/>
        <item x="287"/>
        <item x="332"/>
        <item x="430"/>
        <item x="174"/>
        <item x="339"/>
        <item x="271"/>
        <item x="312"/>
        <item x="148"/>
        <item x="274"/>
        <item x="195"/>
        <item x="492"/>
        <item x="200"/>
        <item x="282"/>
        <item x="526"/>
        <item x="305"/>
        <item x="316"/>
        <item x="372"/>
        <item x="171"/>
        <item x="329"/>
        <item x="132"/>
        <item x="286"/>
        <item x="294"/>
        <item x="210"/>
        <item x="173"/>
        <item x="384"/>
        <item x="343"/>
        <item x="170"/>
        <item x="182"/>
        <item x="514"/>
        <item x="209"/>
        <item x="433"/>
        <item x="462"/>
        <item x="205"/>
        <item x="237"/>
        <item x="241"/>
        <item x="340"/>
        <item x="383"/>
        <item x="188"/>
        <item x="250"/>
        <item x="293"/>
        <item x="331"/>
        <item x="380"/>
        <item x="211"/>
        <item x="498"/>
        <item x="133"/>
        <item x="403"/>
        <item x="197"/>
        <item x="153"/>
        <item x="270"/>
        <item x="538"/>
        <item x="509"/>
        <item x="124"/>
        <item x="307"/>
        <item x="449"/>
        <item x="165"/>
        <item x="295"/>
        <item x="183"/>
        <item x="309"/>
        <item x="164"/>
        <item x="243"/>
        <item x="283"/>
        <item x="273"/>
        <item x="385"/>
        <item x="353"/>
        <item x="214"/>
        <item x="491"/>
        <item x="184"/>
        <item x="326"/>
        <item x="319"/>
        <item x="161"/>
        <item x="279"/>
        <item x="508"/>
        <item x="300"/>
        <item x="230"/>
        <item x="290"/>
        <item x="272"/>
        <item x="166"/>
        <item x="289"/>
        <item x="134"/>
        <item x="94"/>
        <item x="93"/>
        <item x="71"/>
        <item x="90"/>
        <item x="120"/>
        <item x="57"/>
        <item x="20"/>
        <item x="79"/>
        <item x="73"/>
        <item x="76"/>
        <item x="52"/>
        <item x="97"/>
        <item x="17"/>
        <item x="98"/>
        <item x="69"/>
        <item x="110"/>
        <item x="54"/>
        <item x="30"/>
        <item x="81"/>
        <item x="33"/>
        <item x="113"/>
        <item x="19"/>
        <item x="107"/>
        <item x="37"/>
        <item x="24"/>
        <item x="96"/>
        <item x="45"/>
        <item x="87"/>
        <item x="83"/>
        <item x="68"/>
        <item x="63"/>
        <item x="21"/>
        <item x="59"/>
        <item x="88"/>
        <item x="99"/>
        <item x="22"/>
        <item x="82"/>
        <item x="36"/>
        <item x="75"/>
        <item x="74"/>
        <item x="50"/>
        <item x="80"/>
        <item x="121"/>
        <item x="38"/>
        <item x="115"/>
        <item x="44"/>
        <item x="46"/>
        <item x="78"/>
        <item x="32"/>
        <item x="86"/>
        <item x="28"/>
        <item x="26"/>
        <item x="55"/>
        <item x="67"/>
        <item x="118"/>
        <item x="66"/>
        <item x="47"/>
        <item x="62"/>
        <item x="35"/>
        <item x="117"/>
        <item x="119"/>
        <item x="61"/>
        <item x="100"/>
        <item x="77"/>
        <item x="31"/>
        <item x="89"/>
        <item x="65"/>
        <item x="91"/>
        <item x="40"/>
        <item x="16"/>
        <item x="43"/>
        <item x="116"/>
        <item x="101"/>
        <item x="25"/>
        <item x="114"/>
        <item x="18"/>
        <item x="15"/>
        <item x="92"/>
        <item x="60"/>
        <item x="112"/>
        <item x="39"/>
        <item x="51"/>
        <item x="56"/>
        <item x="111"/>
        <item x="64"/>
        <item x="104"/>
        <item x="84"/>
        <item x="27"/>
        <item x="34"/>
        <item x="70"/>
        <item x="41"/>
        <item x="53"/>
        <item x="49"/>
        <item x="109"/>
        <item x="85"/>
        <item x="29"/>
        <item x="108"/>
        <item x="72"/>
        <item x="48"/>
        <item x="42"/>
        <item x="58"/>
        <item x="103"/>
        <item x="23"/>
        <item x="122"/>
        <item x="102"/>
        <item x="105"/>
        <item x="106"/>
        <item x="95"/>
        <item t="countA"/>
      </items>
    </pivotField>
    <pivotField showAll="0"/>
    <pivotField showAll="0"/>
    <pivotField showAll="0"/>
    <pivotField showAll="0"/>
    <pivotField showAll="0"/>
    <pivotField showAll="0">
      <items count="38">
        <item x="18"/>
        <item x="26"/>
        <item x="6"/>
        <item x="10"/>
        <item x="14"/>
        <item x="16"/>
        <item x="31"/>
        <item x="2"/>
        <item x="21"/>
        <item x="34"/>
        <item x="32"/>
        <item x="11"/>
        <item x="22"/>
        <item x="36"/>
        <item x="12"/>
        <item x="23"/>
        <item x="8"/>
        <item x="1"/>
        <item x="15"/>
        <item x="28"/>
        <item x="19"/>
        <item x="25"/>
        <item x="27"/>
        <item x="9"/>
        <item x="0"/>
        <item x="4"/>
        <item x="17"/>
        <item x="13"/>
        <item x="20"/>
        <item x="33"/>
        <item x="35"/>
        <item x="30"/>
        <item x="5"/>
        <item x="29"/>
        <item x="7"/>
        <item x="3"/>
        <item x="24"/>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s>
  <rowFields count="1">
    <field x="10"/>
  </rowFields>
  <rowItems count="10">
    <i>
      <x v="6"/>
    </i>
    <i>
      <x v="5"/>
    </i>
    <i>
      <x v="8"/>
    </i>
    <i>
      <x v="1"/>
    </i>
    <i>
      <x v="3"/>
    </i>
    <i>
      <x v="2"/>
    </i>
    <i>
      <x v="7"/>
    </i>
    <i>
      <x/>
    </i>
    <i>
      <x v="4"/>
    </i>
    <i t="grand">
      <x/>
    </i>
  </rowItems>
  <colItems count="1">
    <i/>
  </colItems>
  <dataFields count="1">
    <dataField name="Average of Rating" fld="4" subtotal="average" baseField="5" baseItem="294"/>
  </dataFields>
  <formats count="11">
    <format dxfId="17">
      <pivotArea dataOnly="0" outline="0" axis="axisValues" fieldPosition="0"/>
    </format>
    <format dxfId="16">
      <pivotArea outline="0" collapsedLevelsAreSubtotals="1" fieldPosition="0"/>
    </format>
    <format dxfId="15">
      <pivotArea type="all" dataOnly="0" outline="0" fieldPosition="0"/>
    </format>
    <format dxfId="14">
      <pivotArea field="5" type="button" dataOnly="0" labelOnly="1" outline="0"/>
    </format>
    <format dxfId="13">
      <pivotArea collapsedLevelsAreSubtotals="1" fieldPosition="0">
        <references count="1">
          <reference field="10" count="0"/>
        </references>
      </pivotArea>
    </format>
    <format dxfId="12">
      <pivotArea type="all" dataOnly="0" outline="0" fieldPosition="0"/>
    </format>
    <format dxfId="11">
      <pivotArea outline="0" collapsedLevelsAreSubtotals="1"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1F5BD4-E7DC-42CB-A8E8-360AD40200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5:G76" firstHeaderRow="1" firstDataRow="1" firstDataCol="1"/>
  <pivotFields count="38">
    <pivotField showAll="0"/>
    <pivotField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pivotField>
    <pivotField showAll="0"/>
    <pivotField showAll="0"/>
    <pivotField showAll="0">
      <items count="32">
        <item x="26"/>
        <item x="21"/>
        <item x="30"/>
        <item x="29"/>
        <item x="24"/>
        <item x="27"/>
        <item x="28"/>
        <item x="25"/>
        <item x="20"/>
        <item x="19"/>
        <item x="3"/>
        <item x="23"/>
        <item x="17"/>
        <item x="8"/>
        <item x="5"/>
        <item x="1"/>
        <item x="7"/>
        <item x="10"/>
        <item x="9"/>
        <item x="0"/>
        <item x="11"/>
        <item x="14"/>
        <item x="4"/>
        <item x="13"/>
        <item x="12"/>
        <item x="18"/>
        <item x="22"/>
        <item x="6"/>
        <item x="15"/>
        <item x="2"/>
        <item x="16"/>
        <item t="default"/>
      </items>
    </pivotField>
    <pivotField showAll="0">
      <items count="344">
        <item x="9"/>
        <item x="269"/>
        <item x="52"/>
        <item x="341"/>
        <item x="88"/>
        <item x="251"/>
        <item x="111"/>
        <item x="167"/>
        <item x="305"/>
        <item x="164"/>
        <item x="4"/>
        <item x="246"/>
        <item x="278"/>
        <item x="21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187"/>
        <item x="96"/>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pivotField showAll="0"/>
    <pivotField showAll="0">
      <items count="9">
        <item x="1"/>
        <item x="2"/>
        <item x="4"/>
        <item x="5"/>
        <item x="0"/>
        <item x="3"/>
        <item x="7"/>
        <item x="6"/>
        <item t="default"/>
      </items>
    </pivotField>
    <pivotField showAll="0"/>
    <pivotField showAll="0">
      <items count="10">
        <item x="7"/>
        <item x="2"/>
        <item x="4"/>
        <item x="6"/>
        <item x="1"/>
        <item x="0"/>
        <item x="3"/>
        <item x="8"/>
        <item x="5"/>
        <item t="default"/>
      </items>
    </pivotField>
    <pivotField axis="axisRow" showAll="0" sortType="descending">
      <items count="61">
        <item x="21"/>
        <item x="55"/>
        <item x="4"/>
        <item x="0"/>
        <item x="36"/>
        <item x="50"/>
        <item x="6"/>
        <item x="59"/>
        <item x="12"/>
        <item x="37"/>
        <item x="40"/>
        <item x="20"/>
        <item x="54"/>
        <item x="7"/>
        <item x="58"/>
        <item x="22"/>
        <item x="11"/>
        <item x="32"/>
        <item x="3"/>
        <item x="14"/>
        <item x="34"/>
        <item x="31"/>
        <item x="30"/>
        <item x="25"/>
        <item x="44"/>
        <item x="43"/>
        <item x="45"/>
        <item x="56"/>
        <item x="1"/>
        <item x="57"/>
        <item x="23"/>
        <item x="16"/>
        <item x="15"/>
        <item x="8"/>
        <item x="41"/>
        <item x="19"/>
        <item x="51"/>
        <item x="42"/>
        <item x="17"/>
        <item x="24"/>
        <item x="29"/>
        <item x="13"/>
        <item x="9"/>
        <item x="5"/>
        <item x="39"/>
        <item x="10"/>
        <item x="2"/>
        <item x="49"/>
        <item x="26"/>
        <item x="27"/>
        <item x="53"/>
        <item x="52"/>
        <item x="18"/>
        <item x="33"/>
        <item x="46"/>
        <item x="38"/>
        <item x="48"/>
        <item x="35"/>
        <item x="47"/>
        <item x="28"/>
        <item t="default"/>
      </items>
      <autoSortScope>
        <pivotArea dataOnly="0" outline="0" fieldPosition="0">
          <references count="1">
            <reference field="4294967294" count="1" selected="0">
              <x v="0"/>
            </reference>
          </references>
        </pivotArea>
      </autoSortScope>
    </pivotField>
    <pivotField multipleItemSelectionAllowed="1" showAll="0" sortType="descending">
      <items count="26">
        <item h="1" x="13"/>
        <item x="23"/>
        <item x="0"/>
        <item x="18"/>
        <item x="21"/>
        <item x="8"/>
        <item x="2"/>
        <item x="22"/>
        <item x="24"/>
        <item x="17"/>
        <item x="5"/>
        <item x="16"/>
        <item x="1"/>
        <item x="6"/>
        <item x="10"/>
        <item x="14"/>
        <item x="9"/>
        <item x="15"/>
        <item x="20"/>
        <item x="3"/>
        <item x="4"/>
        <item x="7"/>
        <item x="12"/>
        <item x="11"/>
        <item x="19"/>
        <item t="default"/>
      </items>
      <autoSortScope>
        <pivotArea dataOnly="0" outline="0" fieldPosition="0">
          <references count="1">
            <reference field="4294967294" count="1" selected="0">
              <x v="0"/>
            </reference>
          </references>
        </pivotArea>
      </autoSortScope>
    </pivotField>
    <pivotField dataField="1"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1">
    <i>
      <x v="35"/>
    </i>
    <i>
      <x v="19"/>
    </i>
    <i>
      <x v="8"/>
    </i>
    <i>
      <x v="11"/>
    </i>
    <i>
      <x v="3"/>
    </i>
    <i>
      <x v="13"/>
    </i>
    <i>
      <x v="32"/>
    </i>
    <i>
      <x v="2"/>
    </i>
    <i>
      <x v="28"/>
    </i>
    <i>
      <x v="45"/>
    </i>
    <i>
      <x v="33"/>
    </i>
    <i>
      <x v="43"/>
    </i>
    <i>
      <x v="18"/>
    </i>
    <i>
      <x v="6"/>
    </i>
    <i>
      <x v="59"/>
    </i>
    <i>
      <x v="46"/>
    </i>
    <i>
      <x v="15"/>
    </i>
    <i>
      <x v="31"/>
    </i>
    <i>
      <x v="44"/>
    </i>
    <i>
      <x v="17"/>
    </i>
    <i>
      <x v="16"/>
    </i>
    <i>
      <x v="20"/>
    </i>
    <i>
      <x v="21"/>
    </i>
    <i>
      <x v="52"/>
    </i>
    <i>
      <x v="38"/>
    </i>
    <i>
      <x v="48"/>
    </i>
    <i>
      <x v="22"/>
    </i>
    <i>
      <x v="49"/>
    </i>
    <i>
      <x v="57"/>
    </i>
    <i>
      <x v="10"/>
    </i>
    <i>
      <x v="30"/>
    </i>
    <i>
      <x v="23"/>
    </i>
    <i>
      <x v="40"/>
    </i>
    <i>
      <x v="53"/>
    </i>
    <i>
      <x v="55"/>
    </i>
    <i>
      <x v="39"/>
    </i>
    <i>
      <x v="9"/>
    </i>
    <i>
      <x v="24"/>
    </i>
    <i>
      <x v="37"/>
    </i>
    <i>
      <x v="34"/>
    </i>
    <i>
      <x/>
    </i>
    <i>
      <x v="26"/>
    </i>
    <i>
      <x v="4"/>
    </i>
    <i>
      <x v="54"/>
    </i>
    <i>
      <x v="36"/>
    </i>
    <i>
      <x v="25"/>
    </i>
    <i>
      <x v="12"/>
    </i>
    <i>
      <x v="50"/>
    </i>
    <i>
      <x v="47"/>
    </i>
    <i>
      <x v="51"/>
    </i>
    <i>
      <x v="58"/>
    </i>
    <i>
      <x v="14"/>
    </i>
    <i>
      <x v="1"/>
    </i>
    <i>
      <x v="29"/>
    </i>
    <i>
      <x v="56"/>
    </i>
    <i>
      <x v="5"/>
    </i>
    <i>
      <x v="27"/>
    </i>
    <i>
      <x v="7"/>
    </i>
    <i>
      <x v="41"/>
    </i>
    <i>
      <x v="42"/>
    </i>
    <i t="grand">
      <x/>
    </i>
  </rowItems>
  <colItems count="1">
    <i/>
  </colItems>
  <dataFields count="1">
    <dataField name="Sum of Revenue(Dollar in Thousands)" fld="13" baseField="0" baseItem="0"/>
  </dataFields>
  <formats count="7">
    <format dxfId="6">
      <pivotArea type="all" dataOnly="0" outline="0" fieldPosition="0"/>
    </format>
    <format dxfId="5">
      <pivotArea outline="0" collapsedLevelsAreSubtotals="1" fieldPosition="0"/>
    </format>
    <format dxfId="4">
      <pivotArea field="11" type="button" dataOnly="0" labelOnly="1" outline="0" axis="axisRow" fieldPosition="0"/>
    </format>
    <format dxfId="3">
      <pivotArea dataOnly="0" labelOnly="1" fieldPosition="0">
        <references count="1">
          <reference field="11" count="50">
            <x v="0"/>
            <x v="2"/>
            <x v="3"/>
            <x v="4"/>
            <x v="6"/>
            <x v="8"/>
            <x v="9"/>
            <x v="10"/>
            <x v="11"/>
            <x v="12"/>
            <x v="13"/>
            <x v="15"/>
            <x v="16"/>
            <x v="17"/>
            <x v="18"/>
            <x v="19"/>
            <x v="20"/>
            <x v="21"/>
            <x v="22"/>
            <x v="23"/>
            <x v="24"/>
            <x v="25"/>
            <x v="26"/>
            <x v="28"/>
            <x v="30"/>
            <x v="31"/>
            <x v="32"/>
            <x v="33"/>
            <x v="34"/>
            <x v="35"/>
            <x v="36"/>
            <x v="37"/>
            <x v="38"/>
            <x v="39"/>
            <x v="40"/>
            <x v="43"/>
            <x v="44"/>
            <x v="45"/>
            <x v="46"/>
            <x v="47"/>
            <x v="48"/>
            <x v="49"/>
            <x v="50"/>
            <x v="51"/>
            <x v="52"/>
            <x v="53"/>
            <x v="54"/>
            <x v="55"/>
            <x v="57"/>
            <x v="59"/>
          </reference>
        </references>
      </pivotArea>
    </format>
    <format dxfId="2">
      <pivotArea dataOnly="0" labelOnly="1" fieldPosition="0">
        <references count="1">
          <reference field="11" count="10">
            <x v="1"/>
            <x v="5"/>
            <x v="7"/>
            <x v="14"/>
            <x v="27"/>
            <x v="29"/>
            <x v="41"/>
            <x v="42"/>
            <x v="56"/>
            <x v="58"/>
          </reference>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E46A43D9-6A68-4554-8920-54749BC471D7}" sourceName="Rating">
  <pivotTables>
    <pivotTable tabId="13" name="PivotTable2"/>
    <pivotTable tabId="2" name="PivotTable1"/>
    <pivotTable tabId="7" name="PivotTable1"/>
    <pivotTable tabId="7" name="PivotTable2"/>
    <pivotTable tabId="11" name="PivotTable1"/>
  </pivotTables>
  <data>
    <tabular pivotCacheId="1119883222">
      <items count="31">
        <i x="26" s="1"/>
        <i x="21" s="1"/>
        <i x="30" s="1"/>
        <i x="29" s="1"/>
        <i x="24" s="1"/>
        <i x="27" s="1"/>
        <i x="28" s="1"/>
        <i x="25" s="1"/>
        <i x="20" s="1"/>
        <i x="19" s="1"/>
        <i x="3" s="1"/>
        <i x="23" s="1"/>
        <i x="17" s="1"/>
        <i x="8" s="1"/>
        <i x="5" s="1"/>
        <i x="1" s="1"/>
        <i x="7" s="1"/>
        <i x="10" s="1"/>
        <i x="9" s="1"/>
        <i x="0" s="1"/>
        <i x="11" s="1"/>
        <i x="14" s="1"/>
        <i x="4" s="1"/>
        <i x="13" s="1"/>
        <i x="12" s="1"/>
        <i x="18" s="1"/>
        <i x="22" s="1"/>
        <i x="6" s="1"/>
        <i x="15" s="1"/>
        <i x="2"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3FE21D21-7E61-4266-B9D3-DF36B6488D6E}" sourceName="Size">
  <pivotTables>
    <pivotTable tabId="13" name="PivotTable2"/>
    <pivotTable tabId="2" name="PivotTable1"/>
    <pivotTable tabId="7" name="PivotTable1"/>
    <pivotTable tabId="7" name="PivotTable2"/>
    <pivotTable tabId="11" name="PivotTable1"/>
  </pivotTables>
  <data>
    <tabular pivotCacheId="1119883222">
      <items count="8">
        <i x="1" s="1"/>
        <i x="2" s="1"/>
        <i x="4" s="1"/>
        <i x="5" s="1"/>
        <i x="0" s="1"/>
        <i x="3"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ownership1" xr10:uid="{4D2E9F8A-1A9E-4006-B0EB-78CBABCDB9B7}" sourceName="Type of ownership">
  <pivotTables>
    <pivotTable tabId="13" name="PivotTable2"/>
    <pivotTable tabId="2" name="PivotTable1"/>
    <pivotTable tabId="7" name="PivotTable1"/>
    <pivotTable tabId="7" name="PivotTable2"/>
    <pivotTable tabId="11" name="PivotTable1"/>
  </pivotTables>
  <data>
    <tabular pivotCacheId="1119883222">
      <items count="9">
        <i x="7" s="1"/>
        <i x="2" s="1"/>
        <i x="4" s="1"/>
        <i x="6" s="1"/>
        <i x="1" s="1"/>
        <i x="0" s="1"/>
        <i x="3"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1" xr10:uid="{3A9F176A-4E04-4ACE-B48D-ADE94CD49D00}" cache="Slicer_Rating1" caption="Rating" startItem="12" rowHeight="234950"/>
  <slicer name="Size 1" xr10:uid="{42B94940-B5AF-4E92-94CC-21133A11285F}" cache="Slicer_Size1" caption="Size" rowHeight="234950"/>
  <slicer name="Type of ownership 1" xr10:uid="{1EAFF2DA-B7BB-4BD0-8AF6-DA01B4645842}" cache="Slicer_Type_of_ownership1" caption="Type of ownershi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L2594"/>
  <sheetViews>
    <sheetView topLeftCell="J1" zoomScale="85" zoomScaleNormal="85" workbookViewId="0">
      <selection activeCell="B2" sqref="B2"/>
    </sheetView>
  </sheetViews>
  <sheetFormatPr defaultRowHeight="14.4" x14ac:dyDescent="0.3"/>
  <cols>
    <col min="2" max="2" width="23.88671875" customWidth="1"/>
    <col min="3" max="3" width="28.5546875" customWidth="1"/>
    <col min="4" max="4" width="70.77734375" customWidth="1"/>
    <col min="6" max="6" width="27.6640625" customWidth="1"/>
    <col min="7" max="7" width="16.6640625" customWidth="1"/>
    <col min="8" max="8" width="22.109375" customWidth="1"/>
    <col min="9" max="9" width="24.6640625" customWidth="1"/>
    <col min="11" max="11" width="28.6640625" customWidth="1"/>
    <col min="12" max="12" width="20.109375" customWidth="1"/>
    <col min="13" max="13" width="19.21875" customWidth="1"/>
    <col min="14" max="14" width="45.5546875" customWidth="1"/>
    <col min="16" max="16" width="24.77734375" customWidth="1"/>
    <col min="17" max="17" width="36.33203125" customWidth="1"/>
    <col min="18" max="18" width="33.5546875" customWidth="1"/>
    <col min="19" max="19" width="33.88671875" customWidth="1"/>
    <col min="20" max="20" width="19.44140625" customWidth="1"/>
  </cols>
  <sheetData>
    <row r="1" spans="1:38" s="11" customFormat="1" x14ac:dyDescent="0.3">
      <c r="A1" s="8" t="s">
        <v>40</v>
      </c>
      <c r="B1" s="9" t="s">
        <v>41</v>
      </c>
      <c r="C1" s="9" t="s">
        <v>1944</v>
      </c>
      <c r="D1" s="9" t="s">
        <v>43</v>
      </c>
      <c r="E1" s="9" t="s">
        <v>44</v>
      </c>
      <c r="F1" s="9" t="s">
        <v>1526</v>
      </c>
      <c r="G1" s="9" t="s">
        <v>46</v>
      </c>
      <c r="H1" s="9" t="s">
        <v>47</v>
      </c>
      <c r="I1" s="9" t="s">
        <v>48</v>
      </c>
      <c r="J1" s="9" t="s">
        <v>49</v>
      </c>
      <c r="K1" s="9" t="s">
        <v>50</v>
      </c>
      <c r="L1" s="9" t="s">
        <v>51</v>
      </c>
      <c r="M1" s="9" t="s">
        <v>52</v>
      </c>
      <c r="N1" s="9" t="s">
        <v>1956</v>
      </c>
      <c r="O1" s="9" t="s">
        <v>54</v>
      </c>
      <c r="P1" s="9" t="s">
        <v>55</v>
      </c>
      <c r="Q1" s="9" t="s">
        <v>1947</v>
      </c>
      <c r="R1" s="9" t="s">
        <v>1948</v>
      </c>
      <c r="S1" s="9" t="s">
        <v>56</v>
      </c>
      <c r="T1" s="9" t="s">
        <v>57</v>
      </c>
      <c r="U1" s="9" t="s">
        <v>58</v>
      </c>
      <c r="V1" s="9" t="s">
        <v>59</v>
      </c>
      <c r="W1" s="9" t="s">
        <v>60</v>
      </c>
      <c r="X1" s="9" t="s">
        <v>61</v>
      </c>
      <c r="Y1" s="9" t="s">
        <v>62</v>
      </c>
      <c r="Z1" s="9" t="s">
        <v>63</v>
      </c>
      <c r="AA1" s="9" t="s">
        <v>64</v>
      </c>
      <c r="AB1" s="9" t="s">
        <v>65</v>
      </c>
      <c r="AC1" s="9" t="s">
        <v>66</v>
      </c>
      <c r="AD1" s="9" t="s">
        <v>67</v>
      </c>
      <c r="AE1" s="9" t="s">
        <v>68</v>
      </c>
      <c r="AF1" s="9" t="s">
        <v>69</v>
      </c>
      <c r="AG1" s="9" t="s">
        <v>70</v>
      </c>
      <c r="AH1" s="9" t="s">
        <v>71</v>
      </c>
      <c r="AI1" s="9" t="s">
        <v>72</v>
      </c>
      <c r="AJ1" s="9" t="s">
        <v>73</v>
      </c>
      <c r="AK1" s="9" t="s">
        <v>74</v>
      </c>
      <c r="AL1" s="10" t="s">
        <v>75</v>
      </c>
    </row>
    <row r="2" spans="1:38" ht="15.6" x14ac:dyDescent="0.3">
      <c r="A2" s="3">
        <v>0</v>
      </c>
      <c r="B2" s="1" t="s">
        <v>76</v>
      </c>
      <c r="C2" s="1" t="s">
        <v>1529</v>
      </c>
      <c r="D2" s="1" t="s">
        <v>77</v>
      </c>
      <c r="E2" s="1">
        <v>3.8</v>
      </c>
      <c r="F2" s="1" t="s">
        <v>83</v>
      </c>
      <c r="G2" s="1" t="s">
        <v>78</v>
      </c>
      <c r="H2" s="1" t="s">
        <v>79</v>
      </c>
      <c r="I2" s="1" t="s">
        <v>80</v>
      </c>
      <c r="J2" s="1">
        <v>1973</v>
      </c>
      <c r="K2" s="1" t="s">
        <v>1945</v>
      </c>
      <c r="L2" s="1" t="s">
        <v>81</v>
      </c>
      <c r="M2" s="1" t="s">
        <v>81</v>
      </c>
      <c r="N2" s="14">
        <v>207</v>
      </c>
      <c r="O2" s="1">
        <v>0</v>
      </c>
      <c r="P2" s="1">
        <v>0</v>
      </c>
      <c r="Q2" s="1">
        <v>53</v>
      </c>
      <c r="R2" s="1">
        <v>91</v>
      </c>
      <c r="S2" s="1">
        <v>72</v>
      </c>
      <c r="T2" s="1" t="s">
        <v>33</v>
      </c>
      <c r="U2" s="1">
        <v>48</v>
      </c>
      <c r="V2" s="1">
        <v>1</v>
      </c>
      <c r="W2" s="1">
        <v>0</v>
      </c>
      <c r="X2" s="1">
        <v>0</v>
      </c>
      <c r="Y2" s="1">
        <v>1</v>
      </c>
      <c r="Z2" s="1">
        <v>0</v>
      </c>
      <c r="AA2" s="1">
        <v>1</v>
      </c>
      <c r="AB2" s="1">
        <v>0</v>
      </c>
      <c r="AC2" s="1">
        <v>0</v>
      </c>
      <c r="AD2" s="1">
        <v>0</v>
      </c>
      <c r="AE2" s="1">
        <v>0</v>
      </c>
      <c r="AF2" s="1">
        <v>0</v>
      </c>
      <c r="AG2" s="1">
        <v>1</v>
      </c>
      <c r="AH2" s="1">
        <v>1</v>
      </c>
      <c r="AI2" s="1">
        <v>0</v>
      </c>
      <c r="AJ2" s="1">
        <v>0</v>
      </c>
      <c r="AK2" s="1">
        <v>0</v>
      </c>
      <c r="AL2" s="4" t="s">
        <v>85</v>
      </c>
    </row>
    <row r="3" spans="1:38" ht="15.6" x14ac:dyDescent="0.3">
      <c r="A3" s="3">
        <v>1</v>
      </c>
      <c r="B3" s="1" t="s">
        <v>86</v>
      </c>
      <c r="C3" s="1" t="s">
        <v>1530</v>
      </c>
      <c r="D3" s="1" t="s">
        <v>87</v>
      </c>
      <c r="E3" s="1">
        <v>3.4</v>
      </c>
      <c r="F3" s="1" t="s">
        <v>95</v>
      </c>
      <c r="G3" s="1" t="s">
        <v>88</v>
      </c>
      <c r="H3" s="1" t="s">
        <v>89</v>
      </c>
      <c r="I3" s="1" t="s">
        <v>90</v>
      </c>
      <c r="J3" s="1">
        <v>1984</v>
      </c>
      <c r="K3" s="1" t="s">
        <v>91</v>
      </c>
      <c r="L3" s="1" t="s">
        <v>92</v>
      </c>
      <c r="M3" s="1" t="s">
        <v>93</v>
      </c>
      <c r="N3" s="14">
        <v>2916</v>
      </c>
      <c r="O3" s="1">
        <v>0</v>
      </c>
      <c r="P3" s="1">
        <v>0</v>
      </c>
      <c r="Q3" s="1">
        <v>63</v>
      </c>
      <c r="R3" s="1">
        <v>112</v>
      </c>
      <c r="S3" s="1">
        <v>87.5</v>
      </c>
      <c r="T3" s="1" t="s">
        <v>7</v>
      </c>
      <c r="U3" s="1">
        <v>37</v>
      </c>
      <c r="V3" s="1">
        <v>1</v>
      </c>
      <c r="W3" s="1">
        <v>0</v>
      </c>
      <c r="X3" s="1">
        <v>0</v>
      </c>
      <c r="Y3" s="1">
        <v>0</v>
      </c>
      <c r="Z3" s="1">
        <v>0</v>
      </c>
      <c r="AA3" s="1">
        <v>0</v>
      </c>
      <c r="AB3" s="1">
        <v>0</v>
      </c>
      <c r="AC3" s="1">
        <v>0</v>
      </c>
      <c r="AD3" s="1">
        <v>0</v>
      </c>
      <c r="AE3" s="1">
        <v>0</v>
      </c>
      <c r="AF3" s="1">
        <v>0</v>
      </c>
      <c r="AG3" s="1">
        <v>0</v>
      </c>
      <c r="AH3" s="1">
        <v>0</v>
      </c>
      <c r="AI3" s="1">
        <v>0</v>
      </c>
      <c r="AJ3" s="1">
        <v>0</v>
      </c>
      <c r="AK3" s="1">
        <v>0</v>
      </c>
      <c r="AL3" s="4" t="s">
        <v>85</v>
      </c>
    </row>
    <row r="4" spans="1:38" ht="15.6" x14ac:dyDescent="0.3">
      <c r="A4" s="3">
        <v>2</v>
      </c>
      <c r="B4" s="1" t="s">
        <v>76</v>
      </c>
      <c r="C4" s="1" t="s">
        <v>1531</v>
      </c>
      <c r="D4" s="1" t="s">
        <v>96</v>
      </c>
      <c r="E4" s="1">
        <v>4.8</v>
      </c>
      <c r="F4" s="1" t="s">
        <v>101</v>
      </c>
      <c r="G4" s="1" t="s">
        <v>97</v>
      </c>
      <c r="H4" s="1" t="s">
        <v>97</v>
      </c>
      <c r="I4" s="1" t="s">
        <v>80</v>
      </c>
      <c r="J4" s="1">
        <v>2010</v>
      </c>
      <c r="K4" s="1" t="s">
        <v>1945</v>
      </c>
      <c r="L4" s="1" t="s">
        <v>98</v>
      </c>
      <c r="M4" s="1" t="s">
        <v>99</v>
      </c>
      <c r="N4" s="14">
        <v>45</v>
      </c>
      <c r="O4" s="1">
        <v>0</v>
      </c>
      <c r="P4" s="1">
        <v>0</v>
      </c>
      <c r="Q4" s="1">
        <v>80</v>
      </c>
      <c r="R4" s="1">
        <v>90</v>
      </c>
      <c r="S4" s="1">
        <v>85</v>
      </c>
      <c r="T4" s="1" t="s">
        <v>13</v>
      </c>
      <c r="U4" s="1">
        <v>11</v>
      </c>
      <c r="V4" s="1">
        <v>1</v>
      </c>
      <c r="W4" s="1">
        <v>1</v>
      </c>
      <c r="X4" s="1">
        <v>0</v>
      </c>
      <c r="Y4" s="1">
        <v>1</v>
      </c>
      <c r="Z4" s="1">
        <v>1</v>
      </c>
      <c r="AA4" s="1">
        <v>1</v>
      </c>
      <c r="AB4" s="1">
        <v>0</v>
      </c>
      <c r="AC4" s="1">
        <v>0</v>
      </c>
      <c r="AD4" s="1">
        <v>0</v>
      </c>
      <c r="AE4" s="1">
        <v>0</v>
      </c>
      <c r="AF4" s="1">
        <v>0</v>
      </c>
      <c r="AG4" s="1">
        <v>0</v>
      </c>
      <c r="AH4" s="1">
        <v>0</v>
      </c>
      <c r="AI4" s="1">
        <v>0</v>
      </c>
      <c r="AJ4" s="1">
        <v>0</v>
      </c>
      <c r="AK4" s="1">
        <v>0</v>
      </c>
      <c r="AL4" s="4" t="s">
        <v>85</v>
      </c>
    </row>
    <row r="5" spans="1:38" ht="15.6" x14ac:dyDescent="0.3">
      <c r="A5" s="3">
        <v>3</v>
      </c>
      <c r="B5" s="1" t="s">
        <v>76</v>
      </c>
      <c r="C5" s="1" t="s">
        <v>1532</v>
      </c>
      <c r="D5" s="1" t="s">
        <v>102</v>
      </c>
      <c r="E5" s="1">
        <v>3.8</v>
      </c>
      <c r="F5" s="1" t="s">
        <v>109</v>
      </c>
      <c r="G5" s="1" t="s">
        <v>103</v>
      </c>
      <c r="H5" s="1" t="s">
        <v>103</v>
      </c>
      <c r="I5" s="1" t="s">
        <v>104</v>
      </c>
      <c r="J5" s="1">
        <v>1965</v>
      </c>
      <c r="K5" s="1" t="s">
        <v>105</v>
      </c>
      <c r="L5" s="1" t="s">
        <v>106</v>
      </c>
      <c r="M5" s="1" t="s">
        <v>107</v>
      </c>
      <c r="N5" s="14">
        <v>27</v>
      </c>
      <c r="O5" s="1">
        <v>0</v>
      </c>
      <c r="P5" s="1">
        <v>0</v>
      </c>
      <c r="Q5" s="1">
        <v>56</v>
      </c>
      <c r="R5" s="1">
        <v>97</v>
      </c>
      <c r="S5" s="1">
        <v>76.5</v>
      </c>
      <c r="T5" s="1" t="s">
        <v>10</v>
      </c>
      <c r="U5" s="1">
        <v>56</v>
      </c>
      <c r="V5" s="1">
        <v>1</v>
      </c>
      <c r="W5" s="1">
        <v>0</v>
      </c>
      <c r="X5" s="1">
        <v>0</v>
      </c>
      <c r="Y5" s="1">
        <v>0</v>
      </c>
      <c r="Z5" s="1">
        <v>0</v>
      </c>
      <c r="AA5" s="1">
        <v>0</v>
      </c>
      <c r="AB5" s="1">
        <v>0</v>
      </c>
      <c r="AC5" s="1">
        <v>0</v>
      </c>
      <c r="AD5" s="1">
        <v>0</v>
      </c>
      <c r="AE5" s="1">
        <v>0</v>
      </c>
      <c r="AF5" s="1">
        <v>0</v>
      </c>
      <c r="AG5" s="1">
        <v>0</v>
      </c>
      <c r="AH5" s="1">
        <v>0</v>
      </c>
      <c r="AI5" s="1">
        <v>0</v>
      </c>
      <c r="AJ5" s="1">
        <v>0</v>
      </c>
      <c r="AK5" s="1">
        <v>0</v>
      </c>
      <c r="AL5" s="4" t="s">
        <v>84</v>
      </c>
    </row>
    <row r="6" spans="1:38" ht="15.6" x14ac:dyDescent="0.3">
      <c r="A6" s="3">
        <v>4</v>
      </c>
      <c r="B6" s="1" t="s">
        <v>76</v>
      </c>
      <c r="C6" s="1" t="s">
        <v>1533</v>
      </c>
      <c r="D6" s="1" t="s">
        <v>110</v>
      </c>
      <c r="E6" s="1">
        <v>2.9</v>
      </c>
      <c r="F6" s="1" t="s">
        <v>115</v>
      </c>
      <c r="G6" s="1" t="s">
        <v>111</v>
      </c>
      <c r="H6" s="1" t="s">
        <v>111</v>
      </c>
      <c r="I6" s="1" t="s">
        <v>112</v>
      </c>
      <c r="J6" s="1">
        <v>1998</v>
      </c>
      <c r="K6" s="1" t="s">
        <v>1945</v>
      </c>
      <c r="L6" s="1" t="s">
        <v>113</v>
      </c>
      <c r="M6" s="1" t="s">
        <v>99</v>
      </c>
      <c r="N6" s="14">
        <v>3915</v>
      </c>
      <c r="O6" s="1">
        <v>0</v>
      </c>
      <c r="P6" s="1">
        <v>0</v>
      </c>
      <c r="Q6" s="1">
        <v>86</v>
      </c>
      <c r="R6" s="1">
        <v>143</v>
      </c>
      <c r="S6" s="1">
        <v>114.5</v>
      </c>
      <c r="T6" s="1" t="s">
        <v>4</v>
      </c>
      <c r="U6" s="1">
        <v>23</v>
      </c>
      <c r="V6" s="1">
        <v>1</v>
      </c>
      <c r="W6" s="1">
        <v>0</v>
      </c>
      <c r="X6" s="1">
        <v>0</v>
      </c>
      <c r="Y6" s="1">
        <v>1</v>
      </c>
      <c r="Z6" s="1">
        <v>1</v>
      </c>
      <c r="AA6" s="1">
        <v>1</v>
      </c>
      <c r="AB6" s="1">
        <v>0</v>
      </c>
      <c r="AC6" s="1">
        <v>0</v>
      </c>
      <c r="AD6" s="1">
        <v>0</v>
      </c>
      <c r="AE6" s="1">
        <v>0</v>
      </c>
      <c r="AF6" s="1">
        <v>0</v>
      </c>
      <c r="AG6" s="1">
        <v>0</v>
      </c>
      <c r="AH6" s="1">
        <v>0</v>
      </c>
      <c r="AI6" s="1">
        <v>0</v>
      </c>
      <c r="AJ6" s="1">
        <v>0</v>
      </c>
      <c r="AK6" s="1">
        <v>0</v>
      </c>
      <c r="AL6" s="4" t="s">
        <v>84</v>
      </c>
    </row>
    <row r="7" spans="1:38" ht="15.6" x14ac:dyDescent="0.3">
      <c r="A7" s="3">
        <v>5</v>
      </c>
      <c r="B7" s="1" t="s">
        <v>76</v>
      </c>
      <c r="C7" s="1" t="s">
        <v>1534</v>
      </c>
      <c r="D7" s="1" t="s">
        <v>116</v>
      </c>
      <c r="E7" s="1">
        <v>3.4</v>
      </c>
      <c r="F7" s="1" t="s">
        <v>121</v>
      </c>
      <c r="G7" s="1" t="s">
        <v>117</v>
      </c>
      <c r="H7" s="1" t="s">
        <v>117</v>
      </c>
      <c r="I7" s="1" t="s">
        <v>118</v>
      </c>
      <c r="J7" s="1">
        <v>2000</v>
      </c>
      <c r="K7" s="1" t="s">
        <v>1946</v>
      </c>
      <c r="L7" s="1" t="s">
        <v>119</v>
      </c>
      <c r="M7" s="1" t="s">
        <v>119</v>
      </c>
      <c r="N7" s="14">
        <v>207</v>
      </c>
      <c r="O7" s="1">
        <v>0</v>
      </c>
      <c r="P7" s="1">
        <v>0</v>
      </c>
      <c r="Q7" s="1">
        <v>71</v>
      </c>
      <c r="R7" s="1">
        <v>119</v>
      </c>
      <c r="S7" s="1">
        <v>95</v>
      </c>
      <c r="T7" s="1" t="s">
        <v>9</v>
      </c>
      <c r="U7" s="1">
        <v>21</v>
      </c>
      <c r="V7" s="1">
        <v>1</v>
      </c>
      <c r="W7" s="1">
        <v>0</v>
      </c>
      <c r="X7" s="1">
        <v>1</v>
      </c>
      <c r="Y7" s="1">
        <v>1</v>
      </c>
      <c r="Z7" s="1">
        <v>1</v>
      </c>
      <c r="AA7" s="1">
        <v>0</v>
      </c>
      <c r="AB7" s="1">
        <v>0</v>
      </c>
      <c r="AC7" s="1">
        <v>0</v>
      </c>
      <c r="AD7" s="1">
        <v>0</v>
      </c>
      <c r="AE7" s="1">
        <v>0</v>
      </c>
      <c r="AF7" s="1">
        <v>0</v>
      </c>
      <c r="AG7" s="1">
        <v>0</v>
      </c>
      <c r="AH7" s="1">
        <v>1</v>
      </c>
      <c r="AI7" s="1">
        <v>0</v>
      </c>
      <c r="AJ7" s="1">
        <v>1</v>
      </c>
      <c r="AK7" s="1">
        <v>0</v>
      </c>
      <c r="AL7" s="4" t="s">
        <v>84</v>
      </c>
    </row>
    <row r="8" spans="1:38" ht="15.6" x14ac:dyDescent="0.3">
      <c r="A8" s="3">
        <v>6</v>
      </c>
      <c r="B8" s="1" t="s">
        <v>76</v>
      </c>
      <c r="C8" s="1" t="s">
        <v>1535</v>
      </c>
      <c r="D8" s="1" t="s">
        <v>122</v>
      </c>
      <c r="E8" s="1">
        <v>4.0999999999999996</v>
      </c>
      <c r="F8" s="1" t="s">
        <v>125</v>
      </c>
      <c r="G8" s="1" t="s">
        <v>89</v>
      </c>
      <c r="H8" s="1" t="s">
        <v>89</v>
      </c>
      <c r="I8" s="1" t="s">
        <v>80</v>
      </c>
      <c r="J8" s="1">
        <v>2008</v>
      </c>
      <c r="K8" s="1" t="s">
        <v>1945</v>
      </c>
      <c r="L8" s="1" t="s">
        <v>123</v>
      </c>
      <c r="M8" s="1" t="s">
        <v>124</v>
      </c>
      <c r="N8" s="14">
        <v>45</v>
      </c>
      <c r="O8" s="1">
        <v>0</v>
      </c>
      <c r="P8" s="1">
        <v>0</v>
      </c>
      <c r="Q8" s="1">
        <v>54</v>
      </c>
      <c r="R8" s="1">
        <v>93</v>
      </c>
      <c r="S8" s="1">
        <v>73.5</v>
      </c>
      <c r="T8" s="1" t="s">
        <v>7</v>
      </c>
      <c r="U8" s="1">
        <v>13</v>
      </c>
      <c r="V8" s="1">
        <v>0</v>
      </c>
      <c r="W8" s="1">
        <v>0</v>
      </c>
      <c r="X8" s="1">
        <v>0</v>
      </c>
      <c r="Y8" s="1">
        <v>1</v>
      </c>
      <c r="Z8" s="1">
        <v>0</v>
      </c>
      <c r="AA8" s="1">
        <v>0</v>
      </c>
      <c r="AB8" s="1">
        <v>0</v>
      </c>
      <c r="AC8" s="1">
        <v>0</v>
      </c>
      <c r="AD8" s="1">
        <v>0</v>
      </c>
      <c r="AE8" s="1">
        <v>0</v>
      </c>
      <c r="AF8" s="1">
        <v>0</v>
      </c>
      <c r="AG8" s="1">
        <v>0</v>
      </c>
      <c r="AH8" s="1">
        <v>0</v>
      </c>
      <c r="AI8" s="1">
        <v>0</v>
      </c>
      <c r="AJ8" s="1">
        <v>0</v>
      </c>
      <c r="AK8" s="1">
        <v>0</v>
      </c>
      <c r="AL8" s="4" t="s">
        <v>84</v>
      </c>
    </row>
    <row r="9" spans="1:38" ht="15.6" x14ac:dyDescent="0.3">
      <c r="A9" s="3">
        <v>7</v>
      </c>
      <c r="B9" s="1" t="s">
        <v>76</v>
      </c>
      <c r="C9" s="1" t="s">
        <v>1536</v>
      </c>
      <c r="D9" s="1" t="s">
        <v>126</v>
      </c>
      <c r="E9" s="1">
        <v>3.8</v>
      </c>
      <c r="F9" s="1" t="s">
        <v>131</v>
      </c>
      <c r="G9" s="1" t="s">
        <v>127</v>
      </c>
      <c r="H9" s="1" t="s">
        <v>128</v>
      </c>
      <c r="I9" s="1" t="s">
        <v>118</v>
      </c>
      <c r="J9" s="1">
        <v>2005</v>
      </c>
      <c r="K9" s="1" t="s">
        <v>1945</v>
      </c>
      <c r="L9" s="1" t="s">
        <v>129</v>
      </c>
      <c r="M9" s="1" t="s">
        <v>99</v>
      </c>
      <c r="N9" s="14">
        <v>27</v>
      </c>
      <c r="O9" s="1">
        <v>0</v>
      </c>
      <c r="P9" s="1">
        <v>0</v>
      </c>
      <c r="Q9" s="1">
        <v>86</v>
      </c>
      <c r="R9" s="1">
        <v>142</v>
      </c>
      <c r="S9" s="1">
        <v>114</v>
      </c>
      <c r="T9" s="1" t="s">
        <v>2</v>
      </c>
      <c r="U9" s="1">
        <v>16</v>
      </c>
      <c r="V9" s="1">
        <v>1</v>
      </c>
      <c r="W9" s="1">
        <v>1</v>
      </c>
      <c r="X9" s="1">
        <v>1</v>
      </c>
      <c r="Y9" s="1">
        <v>1</v>
      </c>
      <c r="Z9" s="1">
        <v>1</v>
      </c>
      <c r="AA9" s="1">
        <v>0</v>
      </c>
      <c r="AB9" s="1">
        <v>0</v>
      </c>
      <c r="AC9" s="1">
        <v>1</v>
      </c>
      <c r="AD9" s="1">
        <v>0</v>
      </c>
      <c r="AE9" s="1">
        <v>1</v>
      </c>
      <c r="AF9" s="1">
        <v>0</v>
      </c>
      <c r="AG9" s="1">
        <v>0</v>
      </c>
      <c r="AH9" s="1">
        <v>0</v>
      </c>
      <c r="AI9" s="1">
        <v>0</v>
      </c>
      <c r="AJ9" s="1">
        <v>0</v>
      </c>
      <c r="AK9" s="1">
        <v>0</v>
      </c>
      <c r="AL9" s="4" t="s">
        <v>85</v>
      </c>
    </row>
    <row r="10" spans="1:38" ht="15.6" x14ac:dyDescent="0.3">
      <c r="A10" s="3">
        <v>8</v>
      </c>
      <c r="B10" s="1" t="s">
        <v>132</v>
      </c>
      <c r="C10" s="1" t="s">
        <v>1537</v>
      </c>
      <c r="D10" s="1" t="s">
        <v>133</v>
      </c>
      <c r="E10" s="1">
        <v>3.3</v>
      </c>
      <c r="F10" s="1" t="s">
        <v>136</v>
      </c>
      <c r="G10" s="1" t="s">
        <v>134</v>
      </c>
      <c r="H10" s="1" t="s">
        <v>134</v>
      </c>
      <c r="I10" s="1" t="s">
        <v>90</v>
      </c>
      <c r="J10" s="1">
        <v>2014</v>
      </c>
      <c r="K10" s="1" t="s">
        <v>135</v>
      </c>
      <c r="L10" s="1" t="s">
        <v>92</v>
      </c>
      <c r="M10" s="1" t="s">
        <v>93</v>
      </c>
      <c r="N10" s="14">
        <v>54</v>
      </c>
      <c r="O10" s="1">
        <v>0</v>
      </c>
      <c r="P10" s="1">
        <v>0</v>
      </c>
      <c r="Q10" s="1">
        <v>38</v>
      </c>
      <c r="R10" s="1">
        <v>84</v>
      </c>
      <c r="S10" s="1">
        <v>61</v>
      </c>
      <c r="T10" s="1" t="s">
        <v>4</v>
      </c>
      <c r="U10" s="1">
        <v>7</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4" t="s">
        <v>137</v>
      </c>
    </row>
    <row r="11" spans="1:38" ht="15.6" x14ac:dyDescent="0.3">
      <c r="A11" s="3">
        <v>9</v>
      </c>
      <c r="B11" s="1" t="s">
        <v>76</v>
      </c>
      <c r="C11" s="1" t="s">
        <v>1538</v>
      </c>
      <c r="D11" s="1" t="s">
        <v>138</v>
      </c>
      <c r="E11" s="1">
        <v>4.5999999999999996</v>
      </c>
      <c r="F11" s="1" t="s">
        <v>141</v>
      </c>
      <c r="G11" s="1" t="s">
        <v>111</v>
      </c>
      <c r="H11" s="1" t="s">
        <v>111</v>
      </c>
      <c r="I11" s="1" t="s">
        <v>112</v>
      </c>
      <c r="J11" s="1">
        <v>2009</v>
      </c>
      <c r="K11" s="1" t="s">
        <v>1945</v>
      </c>
      <c r="L11" s="1" t="s">
        <v>139</v>
      </c>
      <c r="M11" s="1" t="s">
        <v>140</v>
      </c>
      <c r="N11" s="14">
        <v>2106</v>
      </c>
      <c r="O11" s="1">
        <v>0</v>
      </c>
      <c r="P11" s="1">
        <v>0</v>
      </c>
      <c r="Q11" s="1">
        <v>120</v>
      </c>
      <c r="R11" s="1">
        <v>160</v>
      </c>
      <c r="S11" s="1">
        <v>140</v>
      </c>
      <c r="T11" s="1" t="s">
        <v>4</v>
      </c>
      <c r="U11" s="1">
        <v>12</v>
      </c>
      <c r="V11" s="1">
        <v>1</v>
      </c>
      <c r="W11" s="1">
        <v>1</v>
      </c>
      <c r="X11" s="1">
        <v>0</v>
      </c>
      <c r="Y11" s="1">
        <v>0</v>
      </c>
      <c r="Z11" s="1">
        <v>0</v>
      </c>
      <c r="AA11" s="1">
        <v>0</v>
      </c>
      <c r="AB11" s="1">
        <v>0</v>
      </c>
      <c r="AC11" s="1">
        <v>0</v>
      </c>
      <c r="AD11" s="1">
        <v>0</v>
      </c>
      <c r="AE11" s="1">
        <v>0</v>
      </c>
      <c r="AF11" s="1">
        <v>0</v>
      </c>
      <c r="AG11" s="1">
        <v>0</v>
      </c>
      <c r="AH11" s="1">
        <v>0</v>
      </c>
      <c r="AI11" s="1">
        <v>0</v>
      </c>
      <c r="AJ11" s="1">
        <v>0</v>
      </c>
      <c r="AK11" s="1">
        <v>0</v>
      </c>
      <c r="AL11" s="4" t="s">
        <v>84</v>
      </c>
    </row>
    <row r="12" spans="1:38" ht="15.6" x14ac:dyDescent="0.3">
      <c r="A12" s="3">
        <v>10</v>
      </c>
      <c r="B12" s="1" t="s">
        <v>76</v>
      </c>
      <c r="C12" s="1" t="s">
        <v>1539</v>
      </c>
      <c r="D12" s="1" t="s">
        <v>142</v>
      </c>
      <c r="E12" s="1">
        <v>3.5</v>
      </c>
      <c r="F12" s="1" t="s">
        <v>146</v>
      </c>
      <c r="G12" s="1" t="s">
        <v>127</v>
      </c>
      <c r="H12" s="1" t="s">
        <v>143</v>
      </c>
      <c r="I12" s="1" t="s">
        <v>80</v>
      </c>
      <c r="J12" s="1">
        <v>2011</v>
      </c>
      <c r="K12" s="1" t="s">
        <v>1945</v>
      </c>
      <c r="L12" s="1" t="s">
        <v>144</v>
      </c>
      <c r="M12" s="1" t="s">
        <v>145</v>
      </c>
      <c r="N12" s="14">
        <v>54</v>
      </c>
      <c r="O12" s="1">
        <v>0</v>
      </c>
      <c r="P12" s="1">
        <v>0</v>
      </c>
      <c r="Q12" s="1">
        <v>126</v>
      </c>
      <c r="R12" s="1">
        <v>201</v>
      </c>
      <c r="S12" s="1">
        <v>163.5</v>
      </c>
      <c r="T12" s="1" t="s">
        <v>2</v>
      </c>
      <c r="U12" s="1">
        <v>10</v>
      </c>
      <c r="V12" s="1">
        <v>1</v>
      </c>
      <c r="W12" s="1">
        <v>0</v>
      </c>
      <c r="X12" s="1">
        <v>0</v>
      </c>
      <c r="Y12" s="1">
        <v>0</v>
      </c>
      <c r="Z12" s="1">
        <v>0</v>
      </c>
      <c r="AA12" s="1">
        <v>0</v>
      </c>
      <c r="AB12" s="1">
        <v>0</v>
      </c>
      <c r="AC12" s="1">
        <v>0</v>
      </c>
      <c r="AD12" s="1">
        <v>0</v>
      </c>
      <c r="AE12" s="1">
        <v>0</v>
      </c>
      <c r="AF12" s="1">
        <v>0</v>
      </c>
      <c r="AG12" s="1">
        <v>0</v>
      </c>
      <c r="AH12" s="1">
        <v>0</v>
      </c>
      <c r="AI12" s="1">
        <v>0</v>
      </c>
      <c r="AJ12" s="1">
        <v>0</v>
      </c>
      <c r="AK12" s="1">
        <v>0</v>
      </c>
      <c r="AL12" s="4" t="s">
        <v>84</v>
      </c>
    </row>
    <row r="13" spans="1:38" ht="15.6" x14ac:dyDescent="0.3">
      <c r="A13" s="3">
        <v>11</v>
      </c>
      <c r="B13" s="1" t="s">
        <v>76</v>
      </c>
      <c r="C13" s="1" t="s">
        <v>1540</v>
      </c>
      <c r="D13" s="1" t="s">
        <v>147</v>
      </c>
      <c r="E13" s="1">
        <v>4.0999999999999996</v>
      </c>
      <c r="F13" s="1" t="s">
        <v>152</v>
      </c>
      <c r="G13" s="1" t="s">
        <v>148</v>
      </c>
      <c r="H13" s="1" t="s">
        <v>149</v>
      </c>
      <c r="I13" s="1" t="s">
        <v>150</v>
      </c>
      <c r="J13" s="1">
        <v>1968</v>
      </c>
      <c r="K13" s="1" t="s">
        <v>1946</v>
      </c>
      <c r="L13" s="1" t="s">
        <v>151</v>
      </c>
      <c r="M13" s="1" t="s">
        <v>99</v>
      </c>
      <c r="N13" s="14">
        <v>54</v>
      </c>
      <c r="O13" s="1">
        <v>0</v>
      </c>
      <c r="P13" s="1">
        <v>0</v>
      </c>
      <c r="Q13" s="1">
        <v>64</v>
      </c>
      <c r="R13" s="1">
        <v>106</v>
      </c>
      <c r="S13" s="1">
        <v>85</v>
      </c>
      <c r="T13" s="1" t="s">
        <v>5</v>
      </c>
      <c r="U13" s="1">
        <v>53</v>
      </c>
      <c r="V13" s="1">
        <v>0</v>
      </c>
      <c r="W13" s="1">
        <v>0</v>
      </c>
      <c r="X13" s="1">
        <v>0</v>
      </c>
      <c r="Y13" s="1">
        <v>0</v>
      </c>
      <c r="Z13" s="1">
        <v>1</v>
      </c>
      <c r="AA13" s="1">
        <v>0</v>
      </c>
      <c r="AB13" s="1">
        <v>0</v>
      </c>
      <c r="AC13" s="1">
        <v>0</v>
      </c>
      <c r="AD13" s="1">
        <v>0</v>
      </c>
      <c r="AE13" s="1">
        <v>0</v>
      </c>
      <c r="AF13" s="1">
        <v>1</v>
      </c>
      <c r="AG13" s="1">
        <v>0</v>
      </c>
      <c r="AH13" s="1">
        <v>0</v>
      </c>
      <c r="AI13" s="1">
        <v>0</v>
      </c>
      <c r="AJ13" s="1">
        <v>0</v>
      </c>
      <c r="AK13" s="1">
        <v>0</v>
      </c>
      <c r="AL13" s="4" t="s">
        <v>84</v>
      </c>
    </row>
    <row r="14" spans="1:38" ht="15.6" x14ac:dyDescent="0.3">
      <c r="A14" s="3">
        <v>12</v>
      </c>
      <c r="B14" s="1" t="s">
        <v>153</v>
      </c>
      <c r="C14" s="1" t="s">
        <v>1541</v>
      </c>
      <c r="D14" s="1" t="s">
        <v>154</v>
      </c>
      <c r="E14" s="1">
        <v>3.2</v>
      </c>
      <c r="F14" s="1" t="s">
        <v>159</v>
      </c>
      <c r="G14" s="1" t="s">
        <v>155</v>
      </c>
      <c r="H14" s="1" t="s">
        <v>156</v>
      </c>
      <c r="I14" s="1" t="s">
        <v>90</v>
      </c>
      <c r="J14" s="1">
        <v>1962</v>
      </c>
      <c r="K14" s="1" t="s">
        <v>1946</v>
      </c>
      <c r="L14" s="1" t="s">
        <v>157</v>
      </c>
      <c r="M14" s="1" t="s">
        <v>145</v>
      </c>
      <c r="N14" s="14">
        <v>3078</v>
      </c>
      <c r="O14" s="1">
        <v>0</v>
      </c>
      <c r="P14" s="1">
        <v>0</v>
      </c>
      <c r="Q14" s="1">
        <v>106</v>
      </c>
      <c r="R14" s="1">
        <v>172</v>
      </c>
      <c r="S14" s="1">
        <v>139</v>
      </c>
      <c r="T14" s="1" t="s">
        <v>9</v>
      </c>
      <c r="U14" s="1">
        <v>59</v>
      </c>
      <c r="V14" s="1">
        <v>0</v>
      </c>
      <c r="W14" s="1">
        <v>0</v>
      </c>
      <c r="X14" s="1">
        <v>0</v>
      </c>
      <c r="Y14" s="1">
        <v>0</v>
      </c>
      <c r="Z14" s="1">
        <v>1</v>
      </c>
      <c r="AA14" s="1">
        <v>0</v>
      </c>
      <c r="AB14" s="1">
        <v>0</v>
      </c>
      <c r="AC14" s="1">
        <v>0</v>
      </c>
      <c r="AD14" s="1">
        <v>0</v>
      </c>
      <c r="AE14" s="1">
        <v>0</v>
      </c>
      <c r="AF14" s="1">
        <v>1</v>
      </c>
      <c r="AG14" s="1">
        <v>0</v>
      </c>
      <c r="AH14" s="1">
        <v>0</v>
      </c>
      <c r="AI14" s="1">
        <v>0</v>
      </c>
      <c r="AJ14" s="1">
        <v>0</v>
      </c>
      <c r="AK14" s="1">
        <v>0</v>
      </c>
      <c r="AL14" s="4" t="s">
        <v>85</v>
      </c>
    </row>
    <row r="15" spans="1:38" ht="15.6" x14ac:dyDescent="0.3">
      <c r="A15" s="3">
        <v>13</v>
      </c>
      <c r="B15" s="1" t="s">
        <v>160</v>
      </c>
      <c r="C15" s="1" t="s">
        <v>1542</v>
      </c>
      <c r="D15" s="1" t="s">
        <v>161</v>
      </c>
      <c r="E15" s="1">
        <v>4.0999999999999996</v>
      </c>
      <c r="F15" s="1" t="s">
        <v>162</v>
      </c>
      <c r="G15" s="1" t="s">
        <v>128</v>
      </c>
      <c r="H15" s="1" t="s">
        <v>128</v>
      </c>
      <c r="I15" s="1" t="s">
        <v>118</v>
      </c>
      <c r="J15" s="1">
        <v>2012</v>
      </c>
      <c r="K15" s="1" t="s">
        <v>1945</v>
      </c>
      <c r="L15" s="1" t="s">
        <v>113</v>
      </c>
      <c r="M15" s="1" t="s">
        <v>99</v>
      </c>
      <c r="N15" s="14">
        <v>387</v>
      </c>
      <c r="O15" s="1">
        <v>0</v>
      </c>
      <c r="P15" s="1">
        <v>0</v>
      </c>
      <c r="Q15" s="1">
        <v>46</v>
      </c>
      <c r="R15" s="1">
        <v>85</v>
      </c>
      <c r="S15" s="1">
        <v>65.5</v>
      </c>
      <c r="T15" s="1" t="s">
        <v>10</v>
      </c>
      <c r="U15" s="1">
        <v>9</v>
      </c>
      <c r="V15" s="1">
        <v>1</v>
      </c>
      <c r="W15" s="1">
        <v>1</v>
      </c>
      <c r="X15" s="1">
        <v>1</v>
      </c>
      <c r="Y15" s="1">
        <v>1</v>
      </c>
      <c r="Z15" s="1">
        <v>1</v>
      </c>
      <c r="AA15" s="1">
        <v>0</v>
      </c>
      <c r="AB15" s="1">
        <v>0</v>
      </c>
      <c r="AC15" s="1">
        <v>0</v>
      </c>
      <c r="AD15" s="1">
        <v>0</v>
      </c>
      <c r="AE15" s="1">
        <v>0</v>
      </c>
      <c r="AF15" s="1">
        <v>0</v>
      </c>
      <c r="AG15" s="1">
        <v>1</v>
      </c>
      <c r="AH15" s="1">
        <v>1</v>
      </c>
      <c r="AI15" s="1">
        <v>0</v>
      </c>
      <c r="AJ15" s="1">
        <v>0</v>
      </c>
      <c r="AK15" s="1">
        <v>0</v>
      </c>
      <c r="AL15" s="4" t="s">
        <v>84</v>
      </c>
    </row>
    <row r="16" spans="1:38" ht="15.6" x14ac:dyDescent="0.3">
      <c r="A16" s="3">
        <v>14</v>
      </c>
      <c r="B16" s="1" t="s">
        <v>76</v>
      </c>
      <c r="C16" s="1" t="s">
        <v>1543</v>
      </c>
      <c r="D16" s="1" t="s">
        <v>163</v>
      </c>
      <c r="E16" s="1">
        <v>3.7</v>
      </c>
      <c r="F16" s="1" t="s">
        <v>167</v>
      </c>
      <c r="G16" s="1" t="s">
        <v>164</v>
      </c>
      <c r="H16" s="1" t="s">
        <v>165</v>
      </c>
      <c r="I16" s="1" t="s">
        <v>90</v>
      </c>
      <c r="J16" s="1">
        <v>1781</v>
      </c>
      <c r="K16" s="1" t="s">
        <v>1946</v>
      </c>
      <c r="L16" s="1" t="s">
        <v>166</v>
      </c>
      <c r="M16" s="1" t="s">
        <v>166</v>
      </c>
      <c r="N16" s="14">
        <v>585</v>
      </c>
      <c r="O16" s="1">
        <v>0</v>
      </c>
      <c r="P16" s="1">
        <v>0</v>
      </c>
      <c r="Q16" s="1">
        <v>83</v>
      </c>
      <c r="R16" s="1">
        <v>144</v>
      </c>
      <c r="S16" s="1">
        <v>113.5</v>
      </c>
      <c r="T16" s="1" t="s">
        <v>3</v>
      </c>
      <c r="U16" s="1">
        <v>240</v>
      </c>
      <c r="V16" s="1">
        <v>1</v>
      </c>
      <c r="W16" s="1">
        <v>1</v>
      </c>
      <c r="X16" s="1">
        <v>0</v>
      </c>
      <c r="Y16" s="1">
        <v>0</v>
      </c>
      <c r="Z16" s="1">
        <v>1</v>
      </c>
      <c r="AA16" s="1">
        <v>0</v>
      </c>
      <c r="AB16" s="1">
        <v>0</v>
      </c>
      <c r="AC16" s="1">
        <v>0</v>
      </c>
      <c r="AD16" s="1">
        <v>0</v>
      </c>
      <c r="AE16" s="1">
        <v>1</v>
      </c>
      <c r="AF16" s="1">
        <v>0</v>
      </c>
      <c r="AG16" s="1">
        <v>0</v>
      </c>
      <c r="AH16" s="1">
        <v>0</v>
      </c>
      <c r="AI16" s="1">
        <v>0</v>
      </c>
      <c r="AJ16" s="1">
        <v>0</v>
      </c>
      <c r="AK16" s="1">
        <v>0</v>
      </c>
      <c r="AL16" s="4" t="s">
        <v>85</v>
      </c>
    </row>
    <row r="17" spans="1:38" ht="15.6" x14ac:dyDescent="0.3">
      <c r="A17" s="3">
        <v>15</v>
      </c>
      <c r="B17" s="1" t="s">
        <v>168</v>
      </c>
      <c r="C17" s="1" t="s">
        <v>1544</v>
      </c>
      <c r="D17" s="1" t="s">
        <v>169</v>
      </c>
      <c r="E17" s="1">
        <v>3.6</v>
      </c>
      <c r="F17" s="1" t="s">
        <v>174</v>
      </c>
      <c r="G17" s="1" t="s">
        <v>170</v>
      </c>
      <c r="H17" s="1" t="s">
        <v>170</v>
      </c>
      <c r="I17" s="1" t="s">
        <v>104</v>
      </c>
      <c r="J17" s="1">
        <v>1995</v>
      </c>
      <c r="K17" s="1" t="s">
        <v>171</v>
      </c>
      <c r="L17" s="1" t="s">
        <v>172</v>
      </c>
      <c r="M17" s="1" t="s">
        <v>173</v>
      </c>
      <c r="N17" s="14">
        <v>585</v>
      </c>
      <c r="O17" s="1">
        <v>0</v>
      </c>
      <c r="P17" s="1">
        <v>0</v>
      </c>
      <c r="Q17" s="1">
        <v>102</v>
      </c>
      <c r="R17" s="1">
        <v>190</v>
      </c>
      <c r="S17" s="1">
        <v>146</v>
      </c>
      <c r="T17" s="1" t="s">
        <v>12</v>
      </c>
      <c r="U17" s="1">
        <v>26</v>
      </c>
      <c r="V17" s="1">
        <v>0</v>
      </c>
      <c r="W17" s="1">
        <v>0</v>
      </c>
      <c r="X17" s="1">
        <v>0</v>
      </c>
      <c r="Y17" s="1">
        <v>1</v>
      </c>
      <c r="Z17" s="1">
        <v>0</v>
      </c>
      <c r="AA17" s="1">
        <v>0</v>
      </c>
      <c r="AB17" s="1">
        <v>0</v>
      </c>
      <c r="AC17" s="1">
        <v>0</v>
      </c>
      <c r="AD17" s="1">
        <v>0</v>
      </c>
      <c r="AE17" s="1">
        <v>0</v>
      </c>
      <c r="AF17" s="1">
        <v>0</v>
      </c>
      <c r="AG17" s="1">
        <v>0</v>
      </c>
      <c r="AH17" s="1">
        <v>0</v>
      </c>
      <c r="AI17" s="1">
        <v>0</v>
      </c>
      <c r="AJ17" s="1">
        <v>0</v>
      </c>
      <c r="AK17" s="1">
        <v>0</v>
      </c>
      <c r="AL17" s="4" t="s">
        <v>84</v>
      </c>
    </row>
    <row r="18" spans="1:38" ht="15.6" x14ac:dyDescent="0.3">
      <c r="A18" s="3">
        <v>16</v>
      </c>
      <c r="B18" s="1" t="s">
        <v>175</v>
      </c>
      <c r="C18" s="1" t="s">
        <v>1545</v>
      </c>
      <c r="D18" s="1" t="s">
        <v>176</v>
      </c>
      <c r="E18" s="1">
        <v>3.9</v>
      </c>
      <c r="F18" s="1" t="s">
        <v>178</v>
      </c>
      <c r="G18" s="1" t="s">
        <v>164</v>
      </c>
      <c r="H18" s="1" t="s">
        <v>164</v>
      </c>
      <c r="I18" s="1" t="s">
        <v>112</v>
      </c>
      <c r="J18" s="1">
        <v>2011</v>
      </c>
      <c r="K18" s="1" t="s">
        <v>1946</v>
      </c>
      <c r="L18" s="1" t="s">
        <v>166</v>
      </c>
      <c r="M18" s="1" t="s">
        <v>166</v>
      </c>
      <c r="N18" s="14">
        <v>6606</v>
      </c>
      <c r="O18" s="1">
        <v>0</v>
      </c>
      <c r="P18" s="1">
        <v>0</v>
      </c>
      <c r="Q18" s="1">
        <v>67</v>
      </c>
      <c r="R18" s="1">
        <v>137</v>
      </c>
      <c r="S18" s="1">
        <v>102</v>
      </c>
      <c r="T18" s="1" t="s">
        <v>3</v>
      </c>
      <c r="U18" s="1">
        <v>10</v>
      </c>
      <c r="V18" s="1">
        <v>0</v>
      </c>
      <c r="W18" s="1">
        <v>0</v>
      </c>
      <c r="X18" s="1">
        <v>0</v>
      </c>
      <c r="Y18" s="1">
        <v>1</v>
      </c>
      <c r="Z18" s="1">
        <v>0</v>
      </c>
      <c r="AA18" s="1">
        <v>0</v>
      </c>
      <c r="AB18" s="1">
        <v>0</v>
      </c>
      <c r="AC18" s="1">
        <v>0</v>
      </c>
      <c r="AD18" s="1">
        <v>0</v>
      </c>
      <c r="AE18" s="1">
        <v>0</v>
      </c>
      <c r="AF18" s="1">
        <v>0</v>
      </c>
      <c r="AG18" s="1">
        <v>0</v>
      </c>
      <c r="AH18" s="1">
        <v>0</v>
      </c>
      <c r="AI18" s="1">
        <v>0</v>
      </c>
      <c r="AJ18" s="1">
        <v>0</v>
      </c>
      <c r="AK18" s="1">
        <v>0</v>
      </c>
      <c r="AL18" s="4" t="s">
        <v>137</v>
      </c>
    </row>
    <row r="19" spans="1:38" ht="15.6" x14ac:dyDescent="0.3">
      <c r="A19" s="3">
        <v>17</v>
      </c>
      <c r="B19" s="1" t="s">
        <v>179</v>
      </c>
      <c r="C19" s="1" t="s">
        <v>1546</v>
      </c>
      <c r="D19" s="1" t="s">
        <v>180</v>
      </c>
      <c r="E19" s="1">
        <v>4.3</v>
      </c>
      <c r="F19" s="1" t="s">
        <v>183</v>
      </c>
      <c r="G19" s="1" t="s">
        <v>181</v>
      </c>
      <c r="H19" s="1" t="s">
        <v>181</v>
      </c>
      <c r="I19" s="1" t="s">
        <v>118</v>
      </c>
      <c r="J19" s="1">
        <v>2011</v>
      </c>
      <c r="K19" s="1" t="s">
        <v>1945</v>
      </c>
      <c r="L19" s="1" t="s">
        <v>182</v>
      </c>
      <c r="M19" s="1" t="s">
        <v>140</v>
      </c>
      <c r="N19" s="14">
        <v>4806</v>
      </c>
      <c r="O19" s="1">
        <v>0</v>
      </c>
      <c r="P19" s="1">
        <v>0</v>
      </c>
      <c r="Q19" s="1">
        <v>118</v>
      </c>
      <c r="R19" s="1">
        <v>189</v>
      </c>
      <c r="S19" s="1">
        <v>153.5</v>
      </c>
      <c r="T19" s="1" t="s">
        <v>2</v>
      </c>
      <c r="U19" s="1">
        <v>10</v>
      </c>
      <c r="V19" s="1">
        <v>1</v>
      </c>
      <c r="W19" s="1">
        <v>1</v>
      </c>
      <c r="X19" s="1">
        <v>1</v>
      </c>
      <c r="Y19" s="1">
        <v>1</v>
      </c>
      <c r="Z19" s="1">
        <v>0</v>
      </c>
      <c r="AA19" s="1">
        <v>0</v>
      </c>
      <c r="AB19" s="1">
        <v>0</v>
      </c>
      <c r="AC19" s="1">
        <v>0</v>
      </c>
      <c r="AD19" s="1">
        <v>0</v>
      </c>
      <c r="AE19" s="1">
        <v>0</v>
      </c>
      <c r="AF19" s="1">
        <v>1</v>
      </c>
      <c r="AG19" s="1">
        <v>0</v>
      </c>
      <c r="AH19" s="1">
        <v>0</v>
      </c>
      <c r="AI19" s="1">
        <v>0</v>
      </c>
      <c r="AJ19" s="1">
        <v>0</v>
      </c>
      <c r="AK19" s="1">
        <v>0</v>
      </c>
      <c r="AL19" s="4" t="s">
        <v>85</v>
      </c>
    </row>
    <row r="20" spans="1:38" ht="15.6" x14ac:dyDescent="0.3">
      <c r="A20" s="3">
        <v>18</v>
      </c>
      <c r="B20" s="1" t="s">
        <v>184</v>
      </c>
      <c r="C20" s="1" t="s">
        <v>1547</v>
      </c>
      <c r="D20" s="1" t="s">
        <v>185</v>
      </c>
      <c r="E20" s="1">
        <v>4.2</v>
      </c>
      <c r="F20" s="1" t="s">
        <v>186</v>
      </c>
      <c r="G20" s="1" t="s">
        <v>143</v>
      </c>
      <c r="H20" s="1" t="s">
        <v>143</v>
      </c>
      <c r="I20" s="1" t="s">
        <v>112</v>
      </c>
      <c r="J20" s="1">
        <v>2010</v>
      </c>
      <c r="K20" s="1" t="s">
        <v>1945</v>
      </c>
      <c r="L20" s="1" t="s">
        <v>182</v>
      </c>
      <c r="M20" s="1" t="s">
        <v>140</v>
      </c>
      <c r="N20" s="14">
        <v>675</v>
      </c>
      <c r="O20" s="1">
        <v>0</v>
      </c>
      <c r="P20" s="1">
        <v>0</v>
      </c>
      <c r="Q20" s="1">
        <v>110</v>
      </c>
      <c r="R20" s="1">
        <v>175</v>
      </c>
      <c r="S20" s="1">
        <v>142.5</v>
      </c>
      <c r="T20" s="1" t="s">
        <v>2</v>
      </c>
      <c r="U20" s="1">
        <v>11</v>
      </c>
      <c r="V20" s="1">
        <v>0</v>
      </c>
      <c r="W20" s="1">
        <v>0</v>
      </c>
      <c r="X20" s="1">
        <v>0</v>
      </c>
      <c r="Y20" s="1">
        <v>0</v>
      </c>
      <c r="Z20" s="1">
        <v>1</v>
      </c>
      <c r="AA20" s="1">
        <v>0</v>
      </c>
      <c r="AB20" s="1">
        <v>0</v>
      </c>
      <c r="AC20" s="1">
        <v>0</v>
      </c>
      <c r="AD20" s="1">
        <v>0</v>
      </c>
      <c r="AE20" s="1">
        <v>0</v>
      </c>
      <c r="AF20" s="1">
        <v>0</v>
      </c>
      <c r="AG20" s="1">
        <v>0</v>
      </c>
      <c r="AH20" s="1">
        <v>0</v>
      </c>
      <c r="AI20" s="1">
        <v>0</v>
      </c>
      <c r="AJ20" s="1">
        <v>0</v>
      </c>
      <c r="AK20" s="1">
        <v>0</v>
      </c>
      <c r="AL20" s="4" t="s">
        <v>84</v>
      </c>
    </row>
    <row r="21" spans="1:38" ht="15.6" x14ac:dyDescent="0.3">
      <c r="A21" s="3">
        <v>19</v>
      </c>
      <c r="B21" s="1" t="s">
        <v>76</v>
      </c>
      <c r="C21" s="1" t="s">
        <v>1548</v>
      </c>
      <c r="D21" s="1" t="s">
        <v>187</v>
      </c>
      <c r="E21" s="1">
        <v>4</v>
      </c>
      <c r="F21" s="1" t="s">
        <v>192</v>
      </c>
      <c r="G21" s="1" t="s">
        <v>188</v>
      </c>
      <c r="H21" s="1" t="s">
        <v>188</v>
      </c>
      <c r="I21" s="1" t="s">
        <v>80</v>
      </c>
      <c r="J21" s="1">
        <v>1915</v>
      </c>
      <c r="K21" s="1" t="s">
        <v>189</v>
      </c>
      <c r="L21" s="1" t="s">
        <v>190</v>
      </c>
      <c r="M21" s="1" t="s">
        <v>191</v>
      </c>
      <c r="N21" s="14">
        <v>36</v>
      </c>
      <c r="O21" s="1">
        <v>0</v>
      </c>
      <c r="P21" s="1">
        <v>0</v>
      </c>
      <c r="Q21" s="1">
        <v>64</v>
      </c>
      <c r="R21" s="1">
        <v>111</v>
      </c>
      <c r="S21" s="1">
        <v>87.5</v>
      </c>
      <c r="T21" s="1" t="s">
        <v>16</v>
      </c>
      <c r="U21" s="1">
        <v>106</v>
      </c>
      <c r="V21" s="1">
        <v>1</v>
      </c>
      <c r="W21" s="1">
        <v>0</v>
      </c>
      <c r="X21" s="1">
        <v>0</v>
      </c>
      <c r="Y21" s="1">
        <v>1</v>
      </c>
      <c r="Z21" s="1">
        <v>1</v>
      </c>
      <c r="AA21" s="1">
        <v>0</v>
      </c>
      <c r="AB21" s="1">
        <v>1</v>
      </c>
      <c r="AC21" s="1">
        <v>1</v>
      </c>
      <c r="AD21" s="1">
        <v>1</v>
      </c>
      <c r="AE21" s="1">
        <v>1</v>
      </c>
      <c r="AF21" s="1">
        <v>0</v>
      </c>
      <c r="AG21" s="1">
        <v>0</v>
      </c>
      <c r="AH21" s="1">
        <v>0</v>
      </c>
      <c r="AI21" s="1">
        <v>0</v>
      </c>
      <c r="AJ21" s="1">
        <v>0</v>
      </c>
      <c r="AK21" s="1">
        <v>0</v>
      </c>
      <c r="AL21" s="4" t="s">
        <v>85</v>
      </c>
    </row>
    <row r="22" spans="1:38" ht="15.6" x14ac:dyDescent="0.3">
      <c r="A22" s="3">
        <v>20</v>
      </c>
      <c r="B22" s="1" t="s">
        <v>76</v>
      </c>
      <c r="C22" s="1" t="s">
        <v>1549</v>
      </c>
      <c r="D22" s="1" t="s">
        <v>193</v>
      </c>
      <c r="E22" s="1">
        <v>3.2</v>
      </c>
      <c r="F22" s="1" t="s">
        <v>194</v>
      </c>
      <c r="G22" s="1" t="s">
        <v>128</v>
      </c>
      <c r="H22" s="1" t="s">
        <v>128</v>
      </c>
      <c r="I22" s="1" t="s">
        <v>118</v>
      </c>
      <c r="J22" s="1">
        <v>2012</v>
      </c>
      <c r="K22" s="1" t="s">
        <v>1945</v>
      </c>
      <c r="L22" s="1" t="s">
        <v>139</v>
      </c>
      <c r="M22" s="1" t="s">
        <v>140</v>
      </c>
      <c r="N22" s="14">
        <v>477</v>
      </c>
      <c r="O22" s="1">
        <v>0</v>
      </c>
      <c r="P22" s="1">
        <v>0</v>
      </c>
      <c r="Q22" s="1">
        <v>81</v>
      </c>
      <c r="R22" s="1">
        <v>130</v>
      </c>
      <c r="S22" s="1">
        <v>105.5</v>
      </c>
      <c r="T22" s="1" t="s">
        <v>10</v>
      </c>
      <c r="U22" s="1">
        <v>9</v>
      </c>
      <c r="V22" s="1">
        <v>1</v>
      </c>
      <c r="W22" s="1">
        <v>1</v>
      </c>
      <c r="X22" s="1">
        <v>0</v>
      </c>
      <c r="Y22" s="1">
        <v>0</v>
      </c>
      <c r="Z22" s="1">
        <v>1</v>
      </c>
      <c r="AA22" s="1">
        <v>0</v>
      </c>
      <c r="AB22" s="1">
        <v>0</v>
      </c>
      <c r="AC22" s="1">
        <v>0</v>
      </c>
      <c r="AD22" s="1">
        <v>0</v>
      </c>
      <c r="AE22" s="1">
        <v>0</v>
      </c>
      <c r="AF22" s="1">
        <v>0</v>
      </c>
      <c r="AG22" s="1">
        <v>0</v>
      </c>
      <c r="AH22" s="1">
        <v>0</v>
      </c>
      <c r="AI22" s="1">
        <v>0</v>
      </c>
      <c r="AJ22" s="1">
        <v>0</v>
      </c>
      <c r="AK22" s="1">
        <v>0</v>
      </c>
      <c r="AL22" s="4" t="s">
        <v>85</v>
      </c>
    </row>
    <row r="23" spans="1:38" ht="15.6" x14ac:dyDescent="0.3">
      <c r="A23" s="3">
        <v>21</v>
      </c>
      <c r="B23" s="1" t="s">
        <v>195</v>
      </c>
      <c r="C23" s="1" t="s">
        <v>1550</v>
      </c>
      <c r="D23" s="1" t="s">
        <v>196</v>
      </c>
      <c r="E23" s="1">
        <v>3.9</v>
      </c>
      <c r="F23" s="1" t="s">
        <v>198</v>
      </c>
      <c r="G23" s="1" t="s">
        <v>117</v>
      </c>
      <c r="H23" s="1" t="s">
        <v>181</v>
      </c>
      <c r="I23" s="1" t="s">
        <v>118</v>
      </c>
      <c r="J23" s="1">
        <v>2013</v>
      </c>
      <c r="K23" s="1" t="s">
        <v>1945</v>
      </c>
      <c r="L23" s="1" t="s">
        <v>197</v>
      </c>
      <c r="M23" s="1" t="s">
        <v>191</v>
      </c>
      <c r="N23" s="14">
        <v>6606</v>
      </c>
      <c r="O23" s="1">
        <v>0</v>
      </c>
      <c r="P23" s="1">
        <v>0</v>
      </c>
      <c r="Q23" s="1">
        <v>73</v>
      </c>
      <c r="R23" s="1">
        <v>119</v>
      </c>
      <c r="S23" s="1">
        <v>96</v>
      </c>
      <c r="T23" s="1" t="s">
        <v>9</v>
      </c>
      <c r="U23" s="1">
        <v>8</v>
      </c>
      <c r="V23" s="1">
        <v>0</v>
      </c>
      <c r="W23" s="1">
        <v>0</v>
      </c>
      <c r="X23" s="1">
        <v>0</v>
      </c>
      <c r="Y23" s="1">
        <v>1</v>
      </c>
      <c r="Z23" s="1">
        <v>0</v>
      </c>
      <c r="AA23" s="1">
        <v>0</v>
      </c>
      <c r="AB23" s="1">
        <v>0</v>
      </c>
      <c r="AC23" s="1">
        <v>0</v>
      </c>
      <c r="AD23" s="1">
        <v>0</v>
      </c>
      <c r="AE23" s="1">
        <v>0</v>
      </c>
      <c r="AF23" s="1">
        <v>0</v>
      </c>
      <c r="AG23" s="1">
        <v>0</v>
      </c>
      <c r="AH23" s="1">
        <v>0</v>
      </c>
      <c r="AI23" s="1">
        <v>0</v>
      </c>
      <c r="AJ23" s="1">
        <v>0</v>
      </c>
      <c r="AK23" s="1">
        <v>0</v>
      </c>
      <c r="AL23" s="4" t="s">
        <v>137</v>
      </c>
    </row>
    <row r="24" spans="1:38" ht="15.6" x14ac:dyDescent="0.3">
      <c r="A24" s="3">
        <v>22</v>
      </c>
      <c r="B24" s="1" t="s">
        <v>199</v>
      </c>
      <c r="C24" s="1" t="s">
        <v>1551</v>
      </c>
      <c r="D24" s="1" t="s">
        <v>200</v>
      </c>
      <c r="E24" s="1">
        <v>3.8</v>
      </c>
      <c r="F24" s="1" t="s">
        <v>205</v>
      </c>
      <c r="G24" s="1" t="s">
        <v>201</v>
      </c>
      <c r="H24" s="1" t="s">
        <v>202</v>
      </c>
      <c r="I24" s="1" t="s">
        <v>80</v>
      </c>
      <c r="J24" s="1">
        <v>1995</v>
      </c>
      <c r="K24" s="1" t="s">
        <v>1945</v>
      </c>
      <c r="L24" s="1" t="s">
        <v>203</v>
      </c>
      <c r="M24" s="1" t="s">
        <v>204</v>
      </c>
      <c r="N24" s="14">
        <v>4806</v>
      </c>
      <c r="O24" s="1">
        <v>0</v>
      </c>
      <c r="P24" s="1">
        <v>0</v>
      </c>
      <c r="Q24" s="1">
        <v>86</v>
      </c>
      <c r="R24" s="1">
        <v>139</v>
      </c>
      <c r="S24" s="1">
        <v>112.5</v>
      </c>
      <c r="T24" s="1" t="s">
        <v>6</v>
      </c>
      <c r="U24" s="1">
        <v>26</v>
      </c>
      <c r="V24" s="1">
        <v>1</v>
      </c>
      <c r="W24" s="1">
        <v>0</v>
      </c>
      <c r="X24" s="1">
        <v>1</v>
      </c>
      <c r="Y24" s="1">
        <v>1</v>
      </c>
      <c r="Z24" s="1">
        <v>1</v>
      </c>
      <c r="AA24" s="1">
        <v>0</v>
      </c>
      <c r="AB24" s="1">
        <v>0</v>
      </c>
      <c r="AC24" s="1">
        <v>0</v>
      </c>
      <c r="AD24" s="1">
        <v>0</v>
      </c>
      <c r="AE24" s="1">
        <v>0</v>
      </c>
      <c r="AF24" s="1">
        <v>0</v>
      </c>
      <c r="AG24" s="1">
        <v>0</v>
      </c>
      <c r="AH24" s="1">
        <v>0</v>
      </c>
      <c r="AI24" s="1">
        <v>0</v>
      </c>
      <c r="AJ24" s="1">
        <v>1</v>
      </c>
      <c r="AK24" s="1">
        <v>0</v>
      </c>
      <c r="AL24" s="4" t="s">
        <v>85</v>
      </c>
    </row>
    <row r="25" spans="1:38" ht="15.6" x14ac:dyDescent="0.3">
      <c r="A25" s="3">
        <v>23</v>
      </c>
      <c r="B25" s="1" t="s">
        <v>76</v>
      </c>
      <c r="C25" s="1" t="s">
        <v>1552</v>
      </c>
      <c r="D25" s="1" t="s">
        <v>206</v>
      </c>
      <c r="E25" s="1">
        <v>4.3</v>
      </c>
      <c r="F25" s="1" t="s">
        <v>210</v>
      </c>
      <c r="G25" s="1" t="s">
        <v>207</v>
      </c>
      <c r="H25" s="1" t="s">
        <v>208</v>
      </c>
      <c r="I25" s="1" t="s">
        <v>112</v>
      </c>
      <c r="J25" s="1">
        <v>1935</v>
      </c>
      <c r="K25" s="1" t="s">
        <v>189</v>
      </c>
      <c r="L25" s="1" t="s">
        <v>203</v>
      </c>
      <c r="M25" s="1" t="s">
        <v>204</v>
      </c>
      <c r="N25" s="14">
        <v>647593.46753993514</v>
      </c>
      <c r="O25" s="1">
        <v>0</v>
      </c>
      <c r="P25" s="1">
        <v>0</v>
      </c>
      <c r="Q25" s="1">
        <v>63</v>
      </c>
      <c r="R25" s="1">
        <v>105</v>
      </c>
      <c r="S25" s="1">
        <v>84</v>
      </c>
      <c r="T25" s="1" t="s">
        <v>26</v>
      </c>
      <c r="U25" s="1">
        <v>86</v>
      </c>
      <c r="V25" s="1">
        <v>1</v>
      </c>
      <c r="W25" s="1">
        <v>0</v>
      </c>
      <c r="X25" s="1">
        <v>0</v>
      </c>
      <c r="Y25" s="1">
        <v>1</v>
      </c>
      <c r="Z25" s="1">
        <v>1</v>
      </c>
      <c r="AA25" s="1">
        <v>0</v>
      </c>
      <c r="AB25" s="1">
        <v>0</v>
      </c>
      <c r="AC25" s="1">
        <v>0</v>
      </c>
      <c r="AD25" s="1">
        <v>0</v>
      </c>
      <c r="AE25" s="1">
        <v>0</v>
      </c>
      <c r="AF25" s="1">
        <v>0</v>
      </c>
      <c r="AG25" s="1">
        <v>1</v>
      </c>
      <c r="AH25" s="1">
        <v>0</v>
      </c>
      <c r="AI25" s="1">
        <v>0</v>
      </c>
      <c r="AJ25" s="1">
        <v>0</v>
      </c>
      <c r="AK25" s="1">
        <v>0</v>
      </c>
      <c r="AL25" s="4" t="s">
        <v>85</v>
      </c>
    </row>
    <row r="26" spans="1:38" ht="15.6" x14ac:dyDescent="0.3">
      <c r="A26" s="3">
        <v>25</v>
      </c>
      <c r="B26" s="1" t="s">
        <v>76</v>
      </c>
      <c r="C26" s="1" t="s">
        <v>1553</v>
      </c>
      <c r="D26" s="1" t="s">
        <v>211</v>
      </c>
      <c r="E26" s="1">
        <v>4</v>
      </c>
      <c r="F26" s="1" t="s">
        <v>213</v>
      </c>
      <c r="G26" s="1" t="s">
        <v>149</v>
      </c>
      <c r="H26" s="1" t="s">
        <v>212</v>
      </c>
      <c r="I26" s="1" t="s">
        <v>80</v>
      </c>
      <c r="J26" s="1">
        <v>2012</v>
      </c>
      <c r="K26" s="1" t="s">
        <v>1945</v>
      </c>
      <c r="L26" s="1" t="s">
        <v>182</v>
      </c>
      <c r="M26" s="1" t="s">
        <v>140</v>
      </c>
      <c r="N26" s="14">
        <v>627099.38014700287</v>
      </c>
      <c r="O26" s="1">
        <v>0</v>
      </c>
      <c r="P26" s="1">
        <v>0</v>
      </c>
      <c r="Q26" s="1">
        <v>109</v>
      </c>
      <c r="R26" s="1">
        <v>177</v>
      </c>
      <c r="S26" s="1">
        <v>143</v>
      </c>
      <c r="T26" s="1" t="s">
        <v>5</v>
      </c>
      <c r="U26" s="1">
        <v>9</v>
      </c>
      <c r="V26" s="1">
        <v>1</v>
      </c>
      <c r="W26" s="1">
        <v>0</v>
      </c>
      <c r="X26" s="1">
        <v>1</v>
      </c>
      <c r="Y26" s="1">
        <v>0</v>
      </c>
      <c r="Z26" s="1">
        <v>0</v>
      </c>
      <c r="AA26" s="1">
        <v>0</v>
      </c>
      <c r="AB26" s="1">
        <v>1</v>
      </c>
      <c r="AC26" s="1">
        <v>0</v>
      </c>
      <c r="AD26" s="1">
        <v>0</v>
      </c>
      <c r="AE26" s="1">
        <v>1</v>
      </c>
      <c r="AF26" s="1">
        <v>0</v>
      </c>
      <c r="AG26" s="1">
        <v>0</v>
      </c>
      <c r="AH26" s="1">
        <v>0</v>
      </c>
      <c r="AI26" s="1">
        <v>0</v>
      </c>
      <c r="AJ26" s="1">
        <v>0</v>
      </c>
      <c r="AK26" s="1">
        <v>0</v>
      </c>
      <c r="AL26" s="4" t="s">
        <v>84</v>
      </c>
    </row>
    <row r="27" spans="1:38" ht="15.6" x14ac:dyDescent="0.3">
      <c r="A27" s="3">
        <v>26</v>
      </c>
      <c r="B27" s="1" t="s">
        <v>214</v>
      </c>
      <c r="C27" s="1" t="s">
        <v>1554</v>
      </c>
      <c r="D27" s="1" t="s">
        <v>215</v>
      </c>
      <c r="E27" s="1">
        <v>4</v>
      </c>
      <c r="F27" s="1" t="s">
        <v>216</v>
      </c>
      <c r="G27" s="1" t="s">
        <v>164</v>
      </c>
      <c r="H27" s="1" t="s">
        <v>111</v>
      </c>
      <c r="I27" s="1" t="s">
        <v>90</v>
      </c>
      <c r="J27" s="1">
        <v>1849</v>
      </c>
      <c r="K27" s="1" t="s">
        <v>1946</v>
      </c>
      <c r="L27" s="1" t="s">
        <v>166</v>
      </c>
      <c r="M27" s="1" t="s">
        <v>166</v>
      </c>
      <c r="N27" s="14">
        <v>238729.95007432235</v>
      </c>
      <c r="O27" s="1">
        <v>0</v>
      </c>
      <c r="P27" s="1">
        <v>0</v>
      </c>
      <c r="Q27" s="1">
        <v>63</v>
      </c>
      <c r="R27" s="1">
        <v>110</v>
      </c>
      <c r="S27" s="1">
        <v>86.5</v>
      </c>
      <c r="T27" s="1" t="s">
        <v>3</v>
      </c>
      <c r="U27" s="1">
        <v>172</v>
      </c>
      <c r="V27" s="1">
        <v>1</v>
      </c>
      <c r="W27" s="1">
        <v>0</v>
      </c>
      <c r="X27" s="1">
        <v>1</v>
      </c>
      <c r="Y27" s="1">
        <v>1</v>
      </c>
      <c r="Z27" s="1">
        <v>0</v>
      </c>
      <c r="AA27" s="1">
        <v>0</v>
      </c>
      <c r="AB27" s="1">
        <v>0</v>
      </c>
      <c r="AC27" s="1">
        <v>0</v>
      </c>
      <c r="AD27" s="1">
        <v>0</v>
      </c>
      <c r="AE27" s="1">
        <v>0</v>
      </c>
      <c r="AF27" s="1">
        <v>0</v>
      </c>
      <c r="AG27" s="1">
        <v>0</v>
      </c>
      <c r="AH27" s="1">
        <v>0</v>
      </c>
      <c r="AI27" s="1">
        <v>0</v>
      </c>
      <c r="AJ27" s="1">
        <v>0</v>
      </c>
      <c r="AK27" s="1">
        <v>0</v>
      </c>
      <c r="AL27" s="4" t="s">
        <v>84</v>
      </c>
    </row>
    <row r="28" spans="1:38" ht="15.6" x14ac:dyDescent="0.3">
      <c r="A28" s="3">
        <v>27</v>
      </c>
      <c r="B28" s="1" t="s">
        <v>76</v>
      </c>
      <c r="C28" s="1" t="s">
        <v>1555</v>
      </c>
      <c r="D28" s="1" t="s">
        <v>217</v>
      </c>
      <c r="E28" s="1">
        <v>3.5</v>
      </c>
      <c r="F28" s="1" t="s">
        <v>219</v>
      </c>
      <c r="G28" s="1" t="s">
        <v>218</v>
      </c>
      <c r="H28" s="1" t="s">
        <v>127</v>
      </c>
      <c r="I28" s="1" t="s">
        <v>104</v>
      </c>
      <c r="J28" s="1">
        <v>1952</v>
      </c>
      <c r="K28" s="1" t="s">
        <v>1945</v>
      </c>
      <c r="L28" s="1" t="s">
        <v>123</v>
      </c>
      <c r="M28" s="1" t="s">
        <v>124</v>
      </c>
      <c r="N28" s="14">
        <v>646392.8779107884</v>
      </c>
      <c r="O28" s="1">
        <v>0</v>
      </c>
      <c r="P28" s="1">
        <v>0</v>
      </c>
      <c r="Q28" s="1">
        <v>75</v>
      </c>
      <c r="R28" s="1">
        <v>124</v>
      </c>
      <c r="S28" s="1">
        <v>99.5</v>
      </c>
      <c r="T28" s="1" t="s">
        <v>31</v>
      </c>
      <c r="U28" s="1">
        <v>69</v>
      </c>
      <c r="V28" s="1">
        <v>1</v>
      </c>
      <c r="W28" s="1">
        <v>1</v>
      </c>
      <c r="X28" s="1">
        <v>1</v>
      </c>
      <c r="Y28" s="1">
        <v>1</v>
      </c>
      <c r="Z28" s="1">
        <v>1</v>
      </c>
      <c r="AA28" s="1">
        <v>0</v>
      </c>
      <c r="AB28" s="1">
        <v>1</v>
      </c>
      <c r="AC28" s="1">
        <v>0</v>
      </c>
      <c r="AD28" s="1">
        <v>1</v>
      </c>
      <c r="AE28" s="1">
        <v>1</v>
      </c>
      <c r="AF28" s="1">
        <v>0</v>
      </c>
      <c r="AG28" s="1">
        <v>1</v>
      </c>
      <c r="AH28" s="1">
        <v>0</v>
      </c>
      <c r="AI28" s="1">
        <v>0</v>
      </c>
      <c r="AJ28" s="1">
        <v>0</v>
      </c>
      <c r="AK28" s="1">
        <v>0</v>
      </c>
      <c r="AL28" s="4" t="s">
        <v>84</v>
      </c>
    </row>
    <row r="29" spans="1:38" ht="15.6" x14ac:dyDescent="0.3">
      <c r="A29" s="3">
        <v>28</v>
      </c>
      <c r="B29" s="1" t="s">
        <v>220</v>
      </c>
      <c r="C29" s="1" t="s">
        <v>1556</v>
      </c>
      <c r="D29" s="1" t="s">
        <v>221</v>
      </c>
      <c r="E29" s="1">
        <v>3.7</v>
      </c>
      <c r="F29" s="1" t="s">
        <v>224</v>
      </c>
      <c r="G29" s="1" t="s">
        <v>222</v>
      </c>
      <c r="H29" s="1" t="s">
        <v>222</v>
      </c>
      <c r="I29" s="1" t="s">
        <v>150</v>
      </c>
      <c r="J29" s="1">
        <v>1852</v>
      </c>
      <c r="K29" s="1" t="s">
        <v>1946</v>
      </c>
      <c r="L29" s="1" t="s">
        <v>190</v>
      </c>
      <c r="M29" s="1" t="s">
        <v>191</v>
      </c>
      <c r="N29" s="14">
        <v>288492.77951886272</v>
      </c>
      <c r="O29" s="1">
        <v>0</v>
      </c>
      <c r="P29" s="1">
        <v>0</v>
      </c>
      <c r="Q29" s="1">
        <v>34</v>
      </c>
      <c r="R29" s="1">
        <v>61</v>
      </c>
      <c r="S29" s="1">
        <v>47.5</v>
      </c>
      <c r="T29" s="1" t="s">
        <v>3</v>
      </c>
      <c r="U29" s="1">
        <v>169</v>
      </c>
      <c r="V29" s="1">
        <v>0</v>
      </c>
      <c r="W29" s="1">
        <v>0</v>
      </c>
      <c r="X29" s="1">
        <v>0</v>
      </c>
      <c r="Y29" s="1">
        <v>1</v>
      </c>
      <c r="Z29" s="1">
        <v>0</v>
      </c>
      <c r="AA29" s="1">
        <v>0</v>
      </c>
      <c r="AB29" s="1">
        <v>0</v>
      </c>
      <c r="AC29" s="1">
        <v>0</v>
      </c>
      <c r="AD29" s="1">
        <v>0</v>
      </c>
      <c r="AE29" s="1">
        <v>0</v>
      </c>
      <c r="AF29" s="1">
        <v>0</v>
      </c>
      <c r="AG29" s="1">
        <v>0</v>
      </c>
      <c r="AH29" s="1">
        <v>0</v>
      </c>
      <c r="AI29" s="1">
        <v>0</v>
      </c>
      <c r="AJ29" s="1">
        <v>0</v>
      </c>
      <c r="AK29" s="1">
        <v>0</v>
      </c>
      <c r="AL29" s="4" t="s">
        <v>84</v>
      </c>
    </row>
    <row r="30" spans="1:38" ht="15.6" x14ac:dyDescent="0.3">
      <c r="A30" s="3">
        <v>29</v>
      </c>
      <c r="B30" s="1" t="s">
        <v>225</v>
      </c>
      <c r="C30" s="1" t="s">
        <v>1552</v>
      </c>
      <c r="D30" s="1" t="s">
        <v>226</v>
      </c>
      <c r="E30" s="1">
        <v>4</v>
      </c>
      <c r="F30" s="1" t="s">
        <v>216</v>
      </c>
      <c r="G30" s="1" t="s">
        <v>227</v>
      </c>
      <c r="H30" s="1" t="s">
        <v>111</v>
      </c>
      <c r="I30" s="1" t="s">
        <v>90</v>
      </c>
      <c r="J30" s="1">
        <v>1849</v>
      </c>
      <c r="K30" s="1" t="s">
        <v>1946</v>
      </c>
      <c r="L30" s="1" t="s">
        <v>166</v>
      </c>
      <c r="M30" s="1" t="s">
        <v>166</v>
      </c>
      <c r="N30" s="14">
        <v>210627.89149066363</v>
      </c>
      <c r="O30" s="1">
        <v>0</v>
      </c>
      <c r="P30" s="1">
        <v>0</v>
      </c>
      <c r="Q30" s="1">
        <v>63</v>
      </c>
      <c r="R30" s="1">
        <v>105</v>
      </c>
      <c r="S30" s="1">
        <v>84</v>
      </c>
      <c r="T30" s="1" t="s">
        <v>28</v>
      </c>
      <c r="U30" s="1">
        <v>172</v>
      </c>
      <c r="V30" s="1">
        <v>0</v>
      </c>
      <c r="W30" s="1">
        <v>0</v>
      </c>
      <c r="X30" s="1">
        <v>1</v>
      </c>
      <c r="Y30" s="1">
        <v>1</v>
      </c>
      <c r="Z30" s="1">
        <v>0</v>
      </c>
      <c r="AA30" s="1">
        <v>0</v>
      </c>
      <c r="AB30" s="1">
        <v>0</v>
      </c>
      <c r="AC30" s="1">
        <v>0</v>
      </c>
      <c r="AD30" s="1">
        <v>0</v>
      </c>
      <c r="AE30" s="1">
        <v>0</v>
      </c>
      <c r="AF30" s="1">
        <v>0</v>
      </c>
      <c r="AG30" s="1">
        <v>0</v>
      </c>
      <c r="AH30" s="1">
        <v>0</v>
      </c>
      <c r="AI30" s="1">
        <v>0</v>
      </c>
      <c r="AJ30" s="1">
        <v>0</v>
      </c>
      <c r="AK30" s="1">
        <v>0</v>
      </c>
      <c r="AL30" s="4" t="s">
        <v>85</v>
      </c>
    </row>
    <row r="31" spans="1:38" ht="15.6" x14ac:dyDescent="0.3">
      <c r="A31" s="3">
        <v>30</v>
      </c>
      <c r="B31" s="1" t="s">
        <v>76</v>
      </c>
      <c r="C31" s="1" t="s">
        <v>1531</v>
      </c>
      <c r="D31" s="1" t="s">
        <v>96</v>
      </c>
      <c r="E31" s="1">
        <v>4.8</v>
      </c>
      <c r="F31" s="1" t="s">
        <v>101</v>
      </c>
      <c r="G31" s="1" t="s">
        <v>97</v>
      </c>
      <c r="H31" s="1" t="s">
        <v>97</v>
      </c>
      <c r="I31" s="1" t="s">
        <v>80</v>
      </c>
      <c r="J31" s="1">
        <v>2010</v>
      </c>
      <c r="K31" s="1" t="s">
        <v>1945</v>
      </c>
      <c r="L31" s="1" t="s">
        <v>98</v>
      </c>
      <c r="M31" s="1" t="s">
        <v>99</v>
      </c>
      <c r="N31" s="14">
        <v>347417.62090283446</v>
      </c>
      <c r="O31" s="1">
        <v>0</v>
      </c>
      <c r="P31" s="1">
        <v>0</v>
      </c>
      <c r="Q31" s="1">
        <v>80</v>
      </c>
      <c r="R31" s="1">
        <v>90</v>
      </c>
      <c r="S31" s="1">
        <v>85</v>
      </c>
      <c r="T31" s="1" t="s">
        <v>13</v>
      </c>
      <c r="U31" s="1">
        <v>11</v>
      </c>
      <c r="V31" s="1">
        <v>1</v>
      </c>
      <c r="W31" s="1">
        <v>1</v>
      </c>
      <c r="X31" s="1">
        <v>0</v>
      </c>
      <c r="Y31" s="1">
        <v>1</v>
      </c>
      <c r="Z31" s="1">
        <v>1</v>
      </c>
      <c r="AA31" s="1">
        <v>1</v>
      </c>
      <c r="AB31" s="1">
        <v>0</v>
      </c>
      <c r="AC31" s="1">
        <v>0</v>
      </c>
      <c r="AD31" s="1">
        <v>0</v>
      </c>
      <c r="AE31" s="1">
        <v>0</v>
      </c>
      <c r="AF31" s="1">
        <v>0</v>
      </c>
      <c r="AG31" s="1">
        <v>0</v>
      </c>
      <c r="AH31" s="1">
        <v>0</v>
      </c>
      <c r="AI31" s="1">
        <v>0</v>
      </c>
      <c r="AJ31" s="1">
        <v>0</v>
      </c>
      <c r="AK31" s="1">
        <v>0</v>
      </c>
      <c r="AL31" s="4" t="s">
        <v>85</v>
      </c>
    </row>
    <row r="32" spans="1:38" ht="15.6" x14ac:dyDescent="0.3">
      <c r="A32" s="3">
        <v>31</v>
      </c>
      <c r="B32" s="1" t="s">
        <v>76</v>
      </c>
      <c r="C32" s="1" t="s">
        <v>1532</v>
      </c>
      <c r="D32" s="1" t="s">
        <v>102</v>
      </c>
      <c r="E32" s="1">
        <v>3.8</v>
      </c>
      <c r="F32" s="1" t="s">
        <v>109</v>
      </c>
      <c r="G32" s="1" t="s">
        <v>103</v>
      </c>
      <c r="H32" s="1" t="s">
        <v>103</v>
      </c>
      <c r="I32" s="1" t="s">
        <v>104</v>
      </c>
      <c r="J32" s="1">
        <v>1965</v>
      </c>
      <c r="K32" s="1" t="s">
        <v>105</v>
      </c>
      <c r="L32" s="1" t="s">
        <v>106</v>
      </c>
      <c r="M32" s="1" t="s">
        <v>107</v>
      </c>
      <c r="N32" s="14">
        <v>372843.0885604971</v>
      </c>
      <c r="O32" s="1">
        <v>0</v>
      </c>
      <c r="P32" s="1">
        <v>0</v>
      </c>
      <c r="Q32" s="1">
        <v>56</v>
      </c>
      <c r="R32" s="1">
        <v>97</v>
      </c>
      <c r="S32" s="1">
        <v>76.5</v>
      </c>
      <c r="T32" s="1" t="s">
        <v>10</v>
      </c>
      <c r="U32" s="1">
        <v>56</v>
      </c>
      <c r="V32" s="1">
        <v>1</v>
      </c>
      <c r="W32" s="1">
        <v>0</v>
      </c>
      <c r="X32" s="1">
        <v>0</v>
      </c>
      <c r="Y32" s="1">
        <v>0</v>
      </c>
      <c r="Z32" s="1">
        <v>0</v>
      </c>
      <c r="AA32" s="1">
        <v>0</v>
      </c>
      <c r="AB32" s="1">
        <v>0</v>
      </c>
      <c r="AC32" s="1">
        <v>0</v>
      </c>
      <c r="AD32" s="1">
        <v>0</v>
      </c>
      <c r="AE32" s="1">
        <v>0</v>
      </c>
      <c r="AF32" s="1">
        <v>0</v>
      </c>
      <c r="AG32" s="1">
        <v>0</v>
      </c>
      <c r="AH32" s="1">
        <v>0</v>
      </c>
      <c r="AI32" s="1">
        <v>0</v>
      </c>
      <c r="AJ32" s="1">
        <v>0</v>
      </c>
      <c r="AK32" s="1">
        <v>0</v>
      </c>
      <c r="AL32" s="4" t="s">
        <v>84</v>
      </c>
    </row>
    <row r="33" spans="1:38" ht="15.6" x14ac:dyDescent="0.3">
      <c r="A33" s="3">
        <v>32</v>
      </c>
      <c r="B33" s="1" t="s">
        <v>76</v>
      </c>
      <c r="C33" s="1" t="s">
        <v>1557</v>
      </c>
      <c r="D33" s="1" t="s">
        <v>228</v>
      </c>
      <c r="E33" s="1">
        <v>3.6</v>
      </c>
      <c r="F33" s="1" t="s">
        <v>230</v>
      </c>
      <c r="G33" s="1" t="s">
        <v>229</v>
      </c>
      <c r="H33" s="1" t="s">
        <v>229</v>
      </c>
      <c r="I33" s="1" t="s">
        <v>104</v>
      </c>
      <c r="J33" s="1">
        <v>1997</v>
      </c>
      <c r="K33" s="1" t="s">
        <v>1945</v>
      </c>
      <c r="L33" s="1" t="s">
        <v>119</v>
      </c>
      <c r="M33" s="1" t="s">
        <v>119</v>
      </c>
      <c r="N33" s="14">
        <v>791633.6482084929</v>
      </c>
      <c r="O33" s="1">
        <v>0</v>
      </c>
      <c r="P33" s="1">
        <v>0</v>
      </c>
      <c r="Q33" s="1">
        <v>72</v>
      </c>
      <c r="R33" s="1">
        <v>120</v>
      </c>
      <c r="S33" s="1">
        <v>96</v>
      </c>
      <c r="T33" s="1" t="s">
        <v>27</v>
      </c>
      <c r="U33" s="1">
        <v>24</v>
      </c>
      <c r="V33" s="1">
        <v>1</v>
      </c>
      <c r="W33" s="1">
        <v>0</v>
      </c>
      <c r="X33" s="1">
        <v>0</v>
      </c>
      <c r="Y33" s="1">
        <v>0</v>
      </c>
      <c r="Z33" s="1">
        <v>1</v>
      </c>
      <c r="AA33" s="1">
        <v>1</v>
      </c>
      <c r="AB33" s="1">
        <v>0</v>
      </c>
      <c r="AC33" s="1">
        <v>0</v>
      </c>
      <c r="AD33" s="1">
        <v>0</v>
      </c>
      <c r="AE33" s="1">
        <v>0</v>
      </c>
      <c r="AF33" s="1">
        <v>0</v>
      </c>
      <c r="AG33" s="1">
        <v>0</v>
      </c>
      <c r="AH33" s="1">
        <v>0</v>
      </c>
      <c r="AI33" s="1">
        <v>0</v>
      </c>
      <c r="AJ33" s="1">
        <v>0</v>
      </c>
      <c r="AK33" s="1">
        <v>0</v>
      </c>
      <c r="AL33" s="4" t="s">
        <v>85</v>
      </c>
    </row>
    <row r="34" spans="1:38" ht="15.6" x14ac:dyDescent="0.3">
      <c r="A34" s="3">
        <v>33</v>
      </c>
      <c r="B34" s="1" t="s">
        <v>231</v>
      </c>
      <c r="C34" s="1" t="s">
        <v>1533</v>
      </c>
      <c r="D34" s="1" t="s">
        <v>232</v>
      </c>
      <c r="E34" s="1">
        <v>3.8</v>
      </c>
      <c r="F34" s="1" t="s">
        <v>234</v>
      </c>
      <c r="G34" s="1" t="s">
        <v>164</v>
      </c>
      <c r="H34" s="1" t="s">
        <v>233</v>
      </c>
      <c r="I34" s="1" t="s">
        <v>90</v>
      </c>
      <c r="J34" s="1">
        <v>1996</v>
      </c>
      <c r="K34" s="1" t="s">
        <v>1946</v>
      </c>
      <c r="L34" s="1" t="s">
        <v>166</v>
      </c>
      <c r="M34" s="1" t="s">
        <v>166</v>
      </c>
      <c r="N34" s="14">
        <v>298691.94998657861</v>
      </c>
      <c r="O34" s="1">
        <v>0</v>
      </c>
      <c r="P34" s="1">
        <v>0</v>
      </c>
      <c r="Q34" s="1">
        <v>86</v>
      </c>
      <c r="R34" s="1">
        <v>143</v>
      </c>
      <c r="S34" s="1">
        <v>114.5</v>
      </c>
      <c r="T34" s="1" t="s">
        <v>3</v>
      </c>
      <c r="U34" s="1">
        <v>25</v>
      </c>
      <c r="V34" s="1">
        <v>1</v>
      </c>
      <c r="W34" s="1">
        <v>0</v>
      </c>
      <c r="X34" s="1">
        <v>0</v>
      </c>
      <c r="Y34" s="1">
        <v>0</v>
      </c>
      <c r="Z34" s="1">
        <v>0</v>
      </c>
      <c r="AA34" s="1">
        <v>0</v>
      </c>
      <c r="AB34" s="1">
        <v>0</v>
      </c>
      <c r="AC34" s="1">
        <v>1</v>
      </c>
      <c r="AD34" s="1">
        <v>1</v>
      </c>
      <c r="AE34" s="1">
        <v>0</v>
      </c>
      <c r="AF34" s="1">
        <v>0</v>
      </c>
      <c r="AG34" s="1">
        <v>0</v>
      </c>
      <c r="AH34" s="1">
        <v>0</v>
      </c>
      <c r="AI34" s="1">
        <v>0</v>
      </c>
      <c r="AJ34" s="1">
        <v>0</v>
      </c>
      <c r="AK34" s="1">
        <v>0</v>
      </c>
      <c r="AL34" s="4" t="s">
        <v>84</v>
      </c>
    </row>
    <row r="35" spans="1:38" ht="15.6" x14ac:dyDescent="0.3">
      <c r="A35" s="3">
        <v>34</v>
      </c>
      <c r="B35" s="1" t="s">
        <v>76</v>
      </c>
      <c r="C35" s="1" t="s">
        <v>1558</v>
      </c>
      <c r="D35" s="1" t="s">
        <v>235</v>
      </c>
      <c r="E35" s="1">
        <v>3.8</v>
      </c>
      <c r="F35" s="1" t="s">
        <v>239</v>
      </c>
      <c r="G35" s="1" t="s">
        <v>236</v>
      </c>
      <c r="H35" s="1" t="s">
        <v>236</v>
      </c>
      <c r="I35" s="1" t="s">
        <v>150</v>
      </c>
      <c r="J35" s="1">
        <v>1996</v>
      </c>
      <c r="K35" s="1" t="s">
        <v>1946</v>
      </c>
      <c r="L35" s="1" t="s">
        <v>237</v>
      </c>
      <c r="M35" s="1" t="s">
        <v>238</v>
      </c>
      <c r="N35" s="14">
        <v>642074.99038646009</v>
      </c>
      <c r="O35" s="1">
        <v>0</v>
      </c>
      <c r="P35" s="1">
        <v>0</v>
      </c>
      <c r="Q35" s="1">
        <v>93</v>
      </c>
      <c r="R35" s="1">
        <v>149</v>
      </c>
      <c r="S35" s="1">
        <v>121</v>
      </c>
      <c r="T35" s="1" t="s">
        <v>2</v>
      </c>
      <c r="U35" s="1">
        <v>25</v>
      </c>
      <c r="V35" s="1">
        <v>1</v>
      </c>
      <c r="W35" s="1">
        <v>1</v>
      </c>
      <c r="X35" s="1">
        <v>0</v>
      </c>
      <c r="Y35" s="1">
        <v>1</v>
      </c>
      <c r="Z35" s="1">
        <v>1</v>
      </c>
      <c r="AA35" s="1">
        <v>0</v>
      </c>
      <c r="AB35" s="1">
        <v>1</v>
      </c>
      <c r="AC35" s="1">
        <v>0</v>
      </c>
      <c r="AD35" s="1">
        <v>1</v>
      </c>
      <c r="AE35" s="1">
        <v>1</v>
      </c>
      <c r="AF35" s="1">
        <v>0</v>
      </c>
      <c r="AG35" s="1">
        <v>0</v>
      </c>
      <c r="AH35" s="1">
        <v>0</v>
      </c>
      <c r="AI35" s="1">
        <v>0</v>
      </c>
      <c r="AJ35" s="1">
        <v>1</v>
      </c>
      <c r="AK35" s="1">
        <v>0</v>
      </c>
      <c r="AL35" s="4" t="s">
        <v>85</v>
      </c>
    </row>
    <row r="36" spans="1:38" ht="15.6" x14ac:dyDescent="0.3">
      <c r="A36" s="3">
        <v>35</v>
      </c>
      <c r="B36" s="1" t="s">
        <v>76</v>
      </c>
      <c r="C36" s="1" t="s">
        <v>1559</v>
      </c>
      <c r="D36" s="1" t="s">
        <v>240</v>
      </c>
      <c r="E36" s="1">
        <v>4.7</v>
      </c>
      <c r="F36" s="1" t="s">
        <v>242</v>
      </c>
      <c r="G36" s="1" t="s">
        <v>241</v>
      </c>
      <c r="H36" s="1" t="s">
        <v>241</v>
      </c>
      <c r="I36" s="1" t="s">
        <v>118</v>
      </c>
      <c r="J36" s="1">
        <v>1974</v>
      </c>
      <c r="K36" s="1" t="s">
        <v>1945</v>
      </c>
      <c r="L36" s="1" t="s">
        <v>166</v>
      </c>
      <c r="M36" s="1" t="s">
        <v>166</v>
      </c>
      <c r="N36" s="14">
        <v>490499.78586643859</v>
      </c>
      <c r="O36" s="1">
        <v>0</v>
      </c>
      <c r="P36" s="1">
        <v>0</v>
      </c>
      <c r="Q36" s="1">
        <v>85</v>
      </c>
      <c r="R36" s="1">
        <v>140</v>
      </c>
      <c r="S36" s="1">
        <v>112.5</v>
      </c>
      <c r="T36" s="1" t="s">
        <v>3</v>
      </c>
      <c r="U36" s="1">
        <v>47</v>
      </c>
      <c r="V36" s="1">
        <v>1</v>
      </c>
      <c r="W36" s="1">
        <v>0</v>
      </c>
      <c r="X36" s="1">
        <v>0</v>
      </c>
      <c r="Y36" s="1">
        <v>1</v>
      </c>
      <c r="Z36" s="1">
        <v>0</v>
      </c>
      <c r="AA36" s="1">
        <v>0</v>
      </c>
      <c r="AB36" s="1">
        <v>0</v>
      </c>
      <c r="AC36" s="1">
        <v>0</v>
      </c>
      <c r="AD36" s="1">
        <v>0</v>
      </c>
      <c r="AE36" s="1">
        <v>0</v>
      </c>
      <c r="AF36" s="1">
        <v>0</v>
      </c>
      <c r="AG36" s="1">
        <v>0</v>
      </c>
      <c r="AH36" s="1">
        <v>0</v>
      </c>
      <c r="AI36" s="1">
        <v>0</v>
      </c>
      <c r="AJ36" s="1">
        <v>0</v>
      </c>
      <c r="AK36" s="1">
        <v>0</v>
      </c>
      <c r="AL36" s="4" t="s">
        <v>84</v>
      </c>
    </row>
    <row r="37" spans="1:38" ht="15.6" x14ac:dyDescent="0.3">
      <c r="A37" s="3">
        <v>36</v>
      </c>
      <c r="B37" s="1" t="s">
        <v>243</v>
      </c>
      <c r="C37" s="1" t="s">
        <v>1560</v>
      </c>
      <c r="D37" s="1" t="s">
        <v>244</v>
      </c>
      <c r="E37" s="1">
        <v>4.2</v>
      </c>
      <c r="F37" s="1" t="s">
        <v>246</v>
      </c>
      <c r="G37" s="1" t="s">
        <v>127</v>
      </c>
      <c r="H37" s="1" t="s">
        <v>201</v>
      </c>
      <c r="I37" s="1" t="s">
        <v>118</v>
      </c>
      <c r="J37" s="1">
        <v>2008</v>
      </c>
      <c r="K37" s="1" t="s">
        <v>1945</v>
      </c>
      <c r="L37" s="1" t="s">
        <v>245</v>
      </c>
      <c r="M37" s="1" t="s">
        <v>140</v>
      </c>
      <c r="N37" s="14">
        <v>692357.39290311607</v>
      </c>
      <c r="O37" s="1">
        <v>0</v>
      </c>
      <c r="P37" s="1">
        <v>0</v>
      </c>
      <c r="Q37" s="1">
        <v>77</v>
      </c>
      <c r="R37" s="1">
        <v>135</v>
      </c>
      <c r="S37" s="1">
        <v>106</v>
      </c>
      <c r="T37" s="1" t="s">
        <v>2</v>
      </c>
      <c r="U37" s="1">
        <v>13</v>
      </c>
      <c r="V37" s="1">
        <v>1</v>
      </c>
      <c r="W37" s="1">
        <v>0</v>
      </c>
      <c r="X37" s="1">
        <v>0</v>
      </c>
      <c r="Y37" s="1">
        <v>1</v>
      </c>
      <c r="Z37" s="1">
        <v>1</v>
      </c>
      <c r="AA37" s="1">
        <v>0</v>
      </c>
      <c r="AB37" s="1">
        <v>0</v>
      </c>
      <c r="AC37" s="1">
        <v>0</v>
      </c>
      <c r="AD37" s="1">
        <v>0</v>
      </c>
      <c r="AE37" s="1">
        <v>0</v>
      </c>
      <c r="AF37" s="1">
        <v>0</v>
      </c>
      <c r="AG37" s="1">
        <v>1</v>
      </c>
      <c r="AH37" s="1">
        <v>1</v>
      </c>
      <c r="AI37" s="1">
        <v>0</v>
      </c>
      <c r="AJ37" s="1">
        <v>0</v>
      </c>
      <c r="AK37" s="1">
        <v>0</v>
      </c>
      <c r="AL37" s="4" t="s">
        <v>84</v>
      </c>
    </row>
    <row r="38" spans="1:38" ht="15.6" x14ac:dyDescent="0.3">
      <c r="A38" s="3">
        <v>37</v>
      </c>
      <c r="B38" s="1" t="s">
        <v>76</v>
      </c>
      <c r="C38" s="1" t="s">
        <v>1561</v>
      </c>
      <c r="D38" s="1" t="s">
        <v>247</v>
      </c>
      <c r="E38" s="1">
        <v>3.5</v>
      </c>
      <c r="F38" s="1" t="s">
        <v>250</v>
      </c>
      <c r="G38" s="1" t="s">
        <v>248</v>
      </c>
      <c r="H38" s="1" t="s">
        <v>248</v>
      </c>
      <c r="I38" s="1" t="s">
        <v>104</v>
      </c>
      <c r="J38" s="1">
        <v>1969</v>
      </c>
      <c r="K38" s="1" t="s">
        <v>1945</v>
      </c>
      <c r="L38" s="1" t="s">
        <v>249</v>
      </c>
      <c r="M38" s="1" t="s">
        <v>140</v>
      </c>
      <c r="N38" s="14">
        <v>487607.78429058107</v>
      </c>
      <c r="O38" s="1">
        <v>0</v>
      </c>
      <c r="P38" s="1">
        <v>0</v>
      </c>
      <c r="Q38" s="1">
        <v>82</v>
      </c>
      <c r="R38" s="1">
        <v>132</v>
      </c>
      <c r="S38" s="1">
        <v>107</v>
      </c>
      <c r="T38" s="1" t="s">
        <v>2</v>
      </c>
      <c r="U38" s="1">
        <v>52</v>
      </c>
      <c r="V38" s="1">
        <v>1</v>
      </c>
      <c r="W38" s="1">
        <v>1</v>
      </c>
      <c r="X38" s="1">
        <v>1</v>
      </c>
      <c r="Y38" s="1">
        <v>0</v>
      </c>
      <c r="Z38" s="1">
        <v>0</v>
      </c>
      <c r="AA38" s="1">
        <v>0</v>
      </c>
      <c r="AB38" s="1">
        <v>0</v>
      </c>
      <c r="AC38" s="1">
        <v>0</v>
      </c>
      <c r="AD38" s="1">
        <v>0</v>
      </c>
      <c r="AE38" s="1">
        <v>0</v>
      </c>
      <c r="AF38" s="1">
        <v>1</v>
      </c>
      <c r="AG38" s="1">
        <v>1</v>
      </c>
      <c r="AH38" s="1">
        <v>0</v>
      </c>
      <c r="AI38" s="1">
        <v>0</v>
      </c>
      <c r="AJ38" s="1">
        <v>1</v>
      </c>
      <c r="AK38" s="1">
        <v>0</v>
      </c>
      <c r="AL38" s="4" t="s">
        <v>85</v>
      </c>
    </row>
    <row r="39" spans="1:38" ht="15.6" x14ac:dyDescent="0.3">
      <c r="A39" s="3">
        <v>38</v>
      </c>
      <c r="B39" s="1" t="s">
        <v>76</v>
      </c>
      <c r="C39" s="1" t="s">
        <v>1562</v>
      </c>
      <c r="D39" s="1" t="s">
        <v>251</v>
      </c>
      <c r="E39" s="1">
        <v>4.7</v>
      </c>
      <c r="F39" s="1" t="s">
        <v>253</v>
      </c>
      <c r="G39" s="1" t="s">
        <v>252</v>
      </c>
      <c r="H39" s="1" t="s">
        <v>252</v>
      </c>
      <c r="I39" s="1" t="s">
        <v>118</v>
      </c>
      <c r="J39" s="1">
        <v>2010</v>
      </c>
      <c r="K39" s="1" t="s">
        <v>1945</v>
      </c>
      <c r="L39" s="1" t="s">
        <v>81</v>
      </c>
      <c r="M39" s="1" t="s">
        <v>81</v>
      </c>
      <c r="N39" s="14">
        <v>746875.81219017785</v>
      </c>
      <c r="O39" s="1">
        <v>0</v>
      </c>
      <c r="P39" s="1">
        <v>0</v>
      </c>
      <c r="Q39" s="1">
        <v>83</v>
      </c>
      <c r="R39" s="1">
        <v>137</v>
      </c>
      <c r="S39" s="1">
        <v>110</v>
      </c>
      <c r="T39" s="1" t="s">
        <v>3</v>
      </c>
      <c r="U39" s="1">
        <v>11</v>
      </c>
      <c r="V39" s="1">
        <v>1</v>
      </c>
      <c r="W39" s="1">
        <v>1</v>
      </c>
      <c r="X39" s="1">
        <v>0</v>
      </c>
      <c r="Y39" s="1">
        <v>1</v>
      </c>
      <c r="Z39" s="1">
        <v>1</v>
      </c>
      <c r="AA39" s="1">
        <v>0</v>
      </c>
      <c r="AB39" s="1">
        <v>0</v>
      </c>
      <c r="AC39" s="1">
        <v>1</v>
      </c>
      <c r="AD39" s="1">
        <v>1</v>
      </c>
      <c r="AE39" s="1">
        <v>1</v>
      </c>
      <c r="AF39" s="1">
        <v>1</v>
      </c>
      <c r="AG39" s="1">
        <v>0</v>
      </c>
      <c r="AH39" s="1">
        <v>0</v>
      </c>
      <c r="AI39" s="1">
        <v>0</v>
      </c>
      <c r="AJ39" s="1">
        <v>0</v>
      </c>
      <c r="AK39" s="1">
        <v>0</v>
      </c>
      <c r="AL39" s="4" t="s">
        <v>137</v>
      </c>
    </row>
    <row r="40" spans="1:38" ht="15.6" x14ac:dyDescent="0.3">
      <c r="A40" s="3">
        <v>39</v>
      </c>
      <c r="B40" s="1" t="s">
        <v>254</v>
      </c>
      <c r="C40" s="1" t="s">
        <v>1563</v>
      </c>
      <c r="D40" s="1" t="s">
        <v>255</v>
      </c>
      <c r="E40" s="1">
        <v>3.5</v>
      </c>
      <c r="F40" s="1" t="s">
        <v>258</v>
      </c>
      <c r="G40" s="1" t="s">
        <v>256</v>
      </c>
      <c r="H40" s="1" t="s">
        <v>257</v>
      </c>
      <c r="I40" s="1" t="s">
        <v>150</v>
      </c>
      <c r="J40" s="1">
        <v>1870</v>
      </c>
      <c r="K40" s="1" t="s">
        <v>1946</v>
      </c>
      <c r="L40" s="1" t="s">
        <v>166</v>
      </c>
      <c r="M40" s="1" t="s">
        <v>166</v>
      </c>
      <c r="N40" s="14">
        <v>6606</v>
      </c>
      <c r="O40" s="1">
        <v>0</v>
      </c>
      <c r="P40" s="1">
        <v>0</v>
      </c>
      <c r="Q40" s="1">
        <v>115</v>
      </c>
      <c r="R40" s="1">
        <v>180</v>
      </c>
      <c r="S40" s="1">
        <v>147.5</v>
      </c>
      <c r="T40" s="1" t="s">
        <v>2</v>
      </c>
      <c r="U40" s="1">
        <v>151</v>
      </c>
      <c r="V40" s="1">
        <v>1</v>
      </c>
      <c r="W40" s="1">
        <v>0</v>
      </c>
      <c r="X40" s="1">
        <v>0</v>
      </c>
      <c r="Y40" s="1">
        <v>1</v>
      </c>
      <c r="Z40" s="1">
        <v>0</v>
      </c>
      <c r="AA40" s="1">
        <v>0</v>
      </c>
      <c r="AB40" s="1">
        <v>0</v>
      </c>
      <c r="AC40" s="1">
        <v>0</v>
      </c>
      <c r="AD40" s="1">
        <v>0</v>
      </c>
      <c r="AE40" s="1">
        <v>0</v>
      </c>
      <c r="AF40" s="1">
        <v>0</v>
      </c>
      <c r="AG40" s="1">
        <v>0</v>
      </c>
      <c r="AH40" s="1">
        <v>0</v>
      </c>
      <c r="AI40" s="1">
        <v>0</v>
      </c>
      <c r="AJ40" s="1">
        <v>0</v>
      </c>
      <c r="AK40" s="1">
        <v>0</v>
      </c>
      <c r="AL40" s="4" t="s">
        <v>85</v>
      </c>
    </row>
    <row r="41" spans="1:38" ht="15.6" x14ac:dyDescent="0.3">
      <c r="A41" s="3">
        <v>40</v>
      </c>
      <c r="B41" s="1" t="s">
        <v>259</v>
      </c>
      <c r="C41" s="1" t="s">
        <v>1564</v>
      </c>
      <c r="D41" s="1" t="s">
        <v>260</v>
      </c>
      <c r="E41" s="1">
        <v>3.5</v>
      </c>
      <c r="F41" s="1" t="s">
        <v>262</v>
      </c>
      <c r="G41" s="1" t="s">
        <v>261</v>
      </c>
      <c r="H41" s="1" t="s">
        <v>261</v>
      </c>
      <c r="I41" s="1" t="s">
        <v>118</v>
      </c>
      <c r="J41" s="1">
        <v>1985</v>
      </c>
      <c r="K41" s="1" t="s">
        <v>1945</v>
      </c>
      <c r="L41" s="1" t="s">
        <v>190</v>
      </c>
      <c r="M41" s="1" t="s">
        <v>191</v>
      </c>
      <c r="N41" s="14">
        <v>4806</v>
      </c>
      <c r="O41" s="1">
        <v>0</v>
      </c>
      <c r="P41" s="1">
        <v>0</v>
      </c>
      <c r="Q41" s="1">
        <v>74</v>
      </c>
      <c r="R41" s="1">
        <v>138</v>
      </c>
      <c r="S41" s="1">
        <v>106</v>
      </c>
      <c r="T41" s="1" t="s">
        <v>4</v>
      </c>
      <c r="U41" s="1">
        <v>36</v>
      </c>
      <c r="V41" s="1">
        <v>1</v>
      </c>
      <c r="W41" s="1">
        <v>0</v>
      </c>
      <c r="X41" s="1">
        <v>0</v>
      </c>
      <c r="Y41" s="1">
        <v>1</v>
      </c>
      <c r="Z41" s="1">
        <v>1</v>
      </c>
      <c r="AA41" s="1">
        <v>0</v>
      </c>
      <c r="AB41" s="1">
        <v>0</v>
      </c>
      <c r="AC41" s="1">
        <v>0</v>
      </c>
      <c r="AD41" s="1">
        <v>0</v>
      </c>
      <c r="AE41" s="1">
        <v>0</v>
      </c>
      <c r="AF41" s="1">
        <v>0</v>
      </c>
      <c r="AG41" s="1">
        <v>0</v>
      </c>
      <c r="AH41" s="1">
        <v>0</v>
      </c>
      <c r="AI41" s="1">
        <v>0</v>
      </c>
      <c r="AJ41" s="1">
        <v>0</v>
      </c>
      <c r="AK41" s="1">
        <v>0</v>
      </c>
      <c r="AL41" s="4" t="s">
        <v>85</v>
      </c>
    </row>
    <row r="42" spans="1:38" ht="15.6" x14ac:dyDescent="0.3">
      <c r="A42" s="3">
        <v>41</v>
      </c>
      <c r="B42" s="1" t="s">
        <v>160</v>
      </c>
      <c r="C42" s="1" t="s">
        <v>1565</v>
      </c>
      <c r="D42" s="1" t="s">
        <v>263</v>
      </c>
      <c r="E42" s="1">
        <v>4.2</v>
      </c>
      <c r="F42" s="1" t="s">
        <v>264</v>
      </c>
      <c r="G42" s="1" t="s">
        <v>143</v>
      </c>
      <c r="H42" s="1" t="s">
        <v>143</v>
      </c>
      <c r="I42" s="1" t="s">
        <v>118</v>
      </c>
      <c r="J42" s="1">
        <v>2008</v>
      </c>
      <c r="K42" s="1" t="s">
        <v>1945</v>
      </c>
      <c r="L42" s="1" t="s">
        <v>245</v>
      </c>
      <c r="M42" s="1" t="s">
        <v>140</v>
      </c>
      <c r="N42" s="14">
        <v>675</v>
      </c>
      <c r="O42" s="1">
        <v>0</v>
      </c>
      <c r="P42" s="1">
        <v>0</v>
      </c>
      <c r="Q42" s="1">
        <v>64</v>
      </c>
      <c r="R42" s="1">
        <v>112</v>
      </c>
      <c r="S42" s="1">
        <v>88</v>
      </c>
      <c r="T42" s="1" t="s">
        <v>2</v>
      </c>
      <c r="U42" s="1">
        <v>13</v>
      </c>
      <c r="V42" s="1">
        <v>1</v>
      </c>
      <c r="W42" s="1">
        <v>0</v>
      </c>
      <c r="X42" s="1">
        <v>1</v>
      </c>
      <c r="Y42" s="1">
        <v>1</v>
      </c>
      <c r="Z42" s="1">
        <v>1</v>
      </c>
      <c r="AA42" s="1">
        <v>0</v>
      </c>
      <c r="AB42" s="1">
        <v>0</v>
      </c>
      <c r="AC42" s="1">
        <v>0</v>
      </c>
      <c r="AD42" s="1">
        <v>0</v>
      </c>
      <c r="AE42" s="1">
        <v>0</v>
      </c>
      <c r="AF42" s="1">
        <v>0</v>
      </c>
      <c r="AG42" s="1">
        <v>1</v>
      </c>
      <c r="AH42" s="1">
        <v>0</v>
      </c>
      <c r="AI42" s="1">
        <v>0</v>
      </c>
      <c r="AJ42" s="1">
        <v>1</v>
      </c>
      <c r="AK42" s="1">
        <v>0</v>
      </c>
      <c r="AL42" s="4" t="s">
        <v>84</v>
      </c>
    </row>
    <row r="43" spans="1:38" ht="15.6" x14ac:dyDescent="0.3">
      <c r="A43" s="3">
        <v>43</v>
      </c>
      <c r="B43" s="1" t="s">
        <v>259</v>
      </c>
      <c r="C43" s="1" t="s">
        <v>1566</v>
      </c>
      <c r="D43" s="1" t="s">
        <v>265</v>
      </c>
      <c r="E43" s="1">
        <v>3.6</v>
      </c>
      <c r="F43" s="1" t="s">
        <v>269</v>
      </c>
      <c r="G43" s="1" t="s">
        <v>266</v>
      </c>
      <c r="H43" s="1" t="s">
        <v>267</v>
      </c>
      <c r="I43" s="2">
        <v>18264</v>
      </c>
      <c r="J43" s="1">
        <v>-1</v>
      </c>
      <c r="K43" s="1" t="s">
        <v>1945</v>
      </c>
      <c r="L43" s="1">
        <v>-1</v>
      </c>
      <c r="M43" s="1">
        <v>-1</v>
      </c>
      <c r="N43" s="14">
        <v>36</v>
      </c>
      <c r="O43" s="1">
        <v>0</v>
      </c>
      <c r="P43" s="1">
        <v>0</v>
      </c>
      <c r="Q43" s="1">
        <v>68</v>
      </c>
      <c r="R43" s="1">
        <v>129</v>
      </c>
      <c r="S43" s="1">
        <v>98.5</v>
      </c>
      <c r="T43" s="1" t="s">
        <v>3</v>
      </c>
      <c r="U43" s="1">
        <v>-1</v>
      </c>
      <c r="V43" s="1">
        <v>0</v>
      </c>
      <c r="W43" s="1">
        <v>0</v>
      </c>
      <c r="X43" s="1">
        <v>0</v>
      </c>
      <c r="Y43" s="1">
        <v>1</v>
      </c>
      <c r="Z43" s="1">
        <v>1</v>
      </c>
      <c r="AA43" s="1">
        <v>0</v>
      </c>
      <c r="AB43" s="1">
        <v>0</v>
      </c>
      <c r="AC43" s="1">
        <v>0</v>
      </c>
      <c r="AD43" s="1">
        <v>0</v>
      </c>
      <c r="AE43" s="1">
        <v>0</v>
      </c>
      <c r="AF43" s="1">
        <v>0</v>
      </c>
      <c r="AG43" s="1">
        <v>0</v>
      </c>
      <c r="AH43" s="1">
        <v>0</v>
      </c>
      <c r="AI43" s="1">
        <v>0</v>
      </c>
      <c r="AJ43" s="1">
        <v>0</v>
      </c>
      <c r="AK43" s="1">
        <v>0</v>
      </c>
      <c r="AL43" s="4" t="s">
        <v>84</v>
      </c>
    </row>
    <row r="44" spans="1:38" ht="15.6" x14ac:dyDescent="0.3">
      <c r="A44" s="3">
        <v>44</v>
      </c>
      <c r="B44" s="1" t="s">
        <v>270</v>
      </c>
      <c r="C44" s="1" t="s">
        <v>1547</v>
      </c>
      <c r="D44" s="1" t="s">
        <v>271</v>
      </c>
      <c r="E44" s="1">
        <v>4.2</v>
      </c>
      <c r="F44" s="1" t="s">
        <v>186</v>
      </c>
      <c r="G44" s="1" t="s">
        <v>143</v>
      </c>
      <c r="H44" s="1" t="s">
        <v>143</v>
      </c>
      <c r="I44" s="1" t="s">
        <v>112</v>
      </c>
      <c r="J44" s="1">
        <v>2010</v>
      </c>
      <c r="K44" s="1" t="s">
        <v>1945</v>
      </c>
      <c r="L44" s="1" t="s">
        <v>182</v>
      </c>
      <c r="M44" s="1" t="s">
        <v>140</v>
      </c>
      <c r="N44" s="14">
        <v>477</v>
      </c>
      <c r="O44" s="1">
        <v>0</v>
      </c>
      <c r="P44" s="1">
        <v>0</v>
      </c>
      <c r="Q44" s="1">
        <v>110</v>
      </c>
      <c r="R44" s="1">
        <v>175</v>
      </c>
      <c r="S44" s="1">
        <v>142.5</v>
      </c>
      <c r="T44" s="1" t="s">
        <v>2</v>
      </c>
      <c r="U44" s="1">
        <v>11</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4" t="s">
        <v>85</v>
      </c>
    </row>
    <row r="45" spans="1:38" ht="15.6" x14ac:dyDescent="0.3">
      <c r="A45" s="3">
        <v>45</v>
      </c>
      <c r="B45" s="1" t="s">
        <v>272</v>
      </c>
      <c r="C45" s="1" t="s">
        <v>1567</v>
      </c>
      <c r="D45" s="1" t="s">
        <v>273</v>
      </c>
      <c r="E45" s="1">
        <v>3.4</v>
      </c>
      <c r="F45" s="1" t="s">
        <v>278</v>
      </c>
      <c r="G45" s="1" t="s">
        <v>274</v>
      </c>
      <c r="H45" s="1" t="s">
        <v>275</v>
      </c>
      <c r="I45" s="1" t="s">
        <v>150</v>
      </c>
      <c r="J45" s="1">
        <v>2015</v>
      </c>
      <c r="K45" s="1" t="s">
        <v>1946</v>
      </c>
      <c r="L45" s="1" t="s">
        <v>276</v>
      </c>
      <c r="M45" s="1" t="s">
        <v>277</v>
      </c>
      <c r="N45" s="14">
        <v>6606</v>
      </c>
      <c r="O45" s="1">
        <v>0</v>
      </c>
      <c r="P45" s="1">
        <v>0</v>
      </c>
      <c r="Q45" s="1">
        <v>52</v>
      </c>
      <c r="R45" s="1">
        <v>113</v>
      </c>
      <c r="S45" s="1">
        <v>82.5</v>
      </c>
      <c r="T45" s="1" t="s">
        <v>12</v>
      </c>
      <c r="U45" s="1">
        <v>6</v>
      </c>
      <c r="V45" s="1">
        <v>0</v>
      </c>
      <c r="W45" s="1">
        <v>0</v>
      </c>
      <c r="X45" s="1">
        <v>1</v>
      </c>
      <c r="Y45" s="1">
        <v>0</v>
      </c>
      <c r="Z45" s="1">
        <v>0</v>
      </c>
      <c r="AA45" s="1">
        <v>0</v>
      </c>
      <c r="AB45" s="1">
        <v>0</v>
      </c>
      <c r="AC45" s="1">
        <v>0</v>
      </c>
      <c r="AD45" s="1">
        <v>0</v>
      </c>
      <c r="AE45" s="1">
        <v>0</v>
      </c>
      <c r="AF45" s="1">
        <v>0</v>
      </c>
      <c r="AG45" s="1">
        <v>0</v>
      </c>
      <c r="AH45" s="1">
        <v>0</v>
      </c>
      <c r="AI45" s="1">
        <v>0</v>
      </c>
      <c r="AJ45" s="1">
        <v>0</v>
      </c>
      <c r="AK45" s="1">
        <v>0</v>
      </c>
      <c r="AL45" s="4" t="s">
        <v>85</v>
      </c>
    </row>
    <row r="46" spans="1:38" ht="15.6" x14ac:dyDescent="0.3">
      <c r="A46" s="3">
        <v>46</v>
      </c>
      <c r="B46" s="1" t="s">
        <v>254</v>
      </c>
      <c r="C46" s="1" t="s">
        <v>1568</v>
      </c>
      <c r="D46" s="1" t="s">
        <v>279</v>
      </c>
      <c r="E46" s="1">
        <v>4.3</v>
      </c>
      <c r="F46" s="1" t="s">
        <v>280</v>
      </c>
      <c r="G46" s="1" t="s">
        <v>201</v>
      </c>
      <c r="H46" s="1" t="s">
        <v>201</v>
      </c>
      <c r="I46" s="1" t="s">
        <v>104</v>
      </c>
      <c r="J46" s="1">
        <v>1993</v>
      </c>
      <c r="K46" s="1" t="s">
        <v>1946</v>
      </c>
      <c r="L46" s="1" t="s">
        <v>119</v>
      </c>
      <c r="M46" s="1" t="s">
        <v>119</v>
      </c>
      <c r="N46" s="14">
        <v>4806</v>
      </c>
      <c r="O46" s="1">
        <v>0</v>
      </c>
      <c r="P46" s="1">
        <v>0</v>
      </c>
      <c r="Q46" s="1">
        <v>110</v>
      </c>
      <c r="R46" s="1">
        <v>150</v>
      </c>
      <c r="S46" s="1">
        <v>130</v>
      </c>
      <c r="T46" s="1" t="s">
        <v>6</v>
      </c>
      <c r="U46" s="1">
        <v>28</v>
      </c>
      <c r="V46" s="1">
        <v>1</v>
      </c>
      <c r="W46" s="1">
        <v>1</v>
      </c>
      <c r="X46" s="1">
        <v>0</v>
      </c>
      <c r="Y46" s="1">
        <v>1</v>
      </c>
      <c r="Z46" s="1">
        <v>1</v>
      </c>
      <c r="AA46" s="1">
        <v>0</v>
      </c>
      <c r="AB46" s="1">
        <v>0</v>
      </c>
      <c r="AC46" s="1">
        <v>0</v>
      </c>
      <c r="AD46" s="1">
        <v>1</v>
      </c>
      <c r="AE46" s="1">
        <v>0</v>
      </c>
      <c r="AF46" s="1">
        <v>1</v>
      </c>
      <c r="AG46" s="1">
        <v>1</v>
      </c>
      <c r="AH46" s="1">
        <v>1</v>
      </c>
      <c r="AI46" s="1">
        <v>0</v>
      </c>
      <c r="AJ46" s="1">
        <v>0</v>
      </c>
      <c r="AK46" s="1">
        <v>0</v>
      </c>
      <c r="AL46" s="4" t="s">
        <v>85</v>
      </c>
    </row>
    <row r="47" spans="1:38" ht="15.6" x14ac:dyDescent="0.3">
      <c r="A47" s="3">
        <v>48</v>
      </c>
      <c r="B47" s="1" t="s">
        <v>76</v>
      </c>
      <c r="C47" s="1" t="s">
        <v>1569</v>
      </c>
      <c r="D47" s="1" t="s">
        <v>281</v>
      </c>
      <c r="E47" s="1">
        <v>5</v>
      </c>
      <c r="F47" s="1" t="s">
        <v>285</v>
      </c>
      <c r="G47" s="1" t="s">
        <v>282</v>
      </c>
      <c r="H47" s="1" t="s">
        <v>283</v>
      </c>
      <c r="I47" s="1" t="s">
        <v>284</v>
      </c>
      <c r="J47" s="1">
        <v>-1</v>
      </c>
      <c r="K47" s="1" t="s">
        <v>1945</v>
      </c>
      <c r="L47" s="1" t="s">
        <v>182</v>
      </c>
      <c r="M47" s="1" t="s">
        <v>140</v>
      </c>
      <c r="N47" s="15">
        <v>647593.46753993514</v>
      </c>
      <c r="O47" s="1">
        <v>0</v>
      </c>
      <c r="P47" s="1">
        <v>1</v>
      </c>
      <c r="Q47" s="1">
        <v>150</v>
      </c>
      <c r="R47" s="1">
        <v>160</v>
      </c>
      <c r="S47" s="1">
        <v>155</v>
      </c>
      <c r="T47" s="1" t="s">
        <v>17</v>
      </c>
      <c r="U47" s="1">
        <v>-1</v>
      </c>
      <c r="V47" s="1">
        <v>0</v>
      </c>
      <c r="W47" s="1">
        <v>0</v>
      </c>
      <c r="X47" s="1">
        <v>1</v>
      </c>
      <c r="Y47" s="1">
        <v>1</v>
      </c>
      <c r="Z47" s="1">
        <v>0</v>
      </c>
      <c r="AA47" s="1">
        <v>0</v>
      </c>
      <c r="AB47" s="1">
        <v>0</v>
      </c>
      <c r="AC47" s="1">
        <v>0</v>
      </c>
      <c r="AD47" s="1">
        <v>0</v>
      </c>
      <c r="AE47" s="1">
        <v>0</v>
      </c>
      <c r="AF47" s="1">
        <v>0</v>
      </c>
      <c r="AG47" s="1">
        <v>0</v>
      </c>
      <c r="AH47" s="1">
        <v>0</v>
      </c>
      <c r="AI47" s="1">
        <v>0</v>
      </c>
      <c r="AJ47" s="1">
        <v>0</v>
      </c>
      <c r="AK47" s="1">
        <v>0</v>
      </c>
      <c r="AL47" s="4" t="s">
        <v>84</v>
      </c>
    </row>
    <row r="48" spans="1:38" ht="15.6" x14ac:dyDescent="0.3">
      <c r="A48" s="3">
        <v>49</v>
      </c>
      <c r="B48" s="1" t="s">
        <v>286</v>
      </c>
      <c r="C48" s="1" t="s">
        <v>1570</v>
      </c>
      <c r="D48" s="1" t="s">
        <v>287</v>
      </c>
      <c r="E48" s="1">
        <v>3.7</v>
      </c>
      <c r="F48" s="1" t="s">
        <v>290</v>
      </c>
      <c r="G48" s="1" t="s">
        <v>288</v>
      </c>
      <c r="H48" s="1" t="s">
        <v>289</v>
      </c>
      <c r="I48" s="1" t="s">
        <v>90</v>
      </c>
      <c r="J48" s="1">
        <v>1958</v>
      </c>
      <c r="K48" s="1" t="s">
        <v>1946</v>
      </c>
      <c r="L48" s="1" t="s">
        <v>245</v>
      </c>
      <c r="M48" s="1" t="s">
        <v>140</v>
      </c>
      <c r="N48" s="15">
        <v>627099.38014700287</v>
      </c>
      <c r="O48" s="1">
        <v>0</v>
      </c>
      <c r="P48" s="1">
        <v>0</v>
      </c>
      <c r="Q48" s="1">
        <v>158</v>
      </c>
      <c r="R48" s="1">
        <v>211</v>
      </c>
      <c r="S48" s="1">
        <v>184.5</v>
      </c>
      <c r="T48" s="1" t="s">
        <v>10</v>
      </c>
      <c r="U48" s="1">
        <v>63</v>
      </c>
      <c r="V48" s="1">
        <v>1</v>
      </c>
      <c r="W48" s="1">
        <v>0</v>
      </c>
      <c r="X48" s="1">
        <v>0</v>
      </c>
      <c r="Y48" s="1">
        <v>1</v>
      </c>
      <c r="Z48" s="1">
        <v>1</v>
      </c>
      <c r="AA48" s="1">
        <v>1</v>
      </c>
      <c r="AB48" s="1">
        <v>0</v>
      </c>
      <c r="AC48" s="1">
        <v>0</v>
      </c>
      <c r="AD48" s="1">
        <v>0</v>
      </c>
      <c r="AE48" s="1">
        <v>0</v>
      </c>
      <c r="AF48" s="1">
        <v>0</v>
      </c>
      <c r="AG48" s="1">
        <v>1</v>
      </c>
      <c r="AH48" s="1">
        <v>0</v>
      </c>
      <c r="AI48" s="1">
        <v>0</v>
      </c>
      <c r="AJ48" s="1">
        <v>0</v>
      </c>
      <c r="AK48" s="1">
        <v>0</v>
      </c>
      <c r="AL48" s="4" t="s">
        <v>84</v>
      </c>
    </row>
    <row r="49" spans="1:38" ht="15.6" x14ac:dyDescent="0.3">
      <c r="A49" s="3">
        <v>50</v>
      </c>
      <c r="B49" s="1" t="s">
        <v>220</v>
      </c>
      <c r="C49" s="1" t="s">
        <v>1571</v>
      </c>
      <c r="D49" s="1" t="s">
        <v>291</v>
      </c>
      <c r="E49" s="1">
        <v>3.1</v>
      </c>
      <c r="F49" s="1" t="s">
        <v>294</v>
      </c>
      <c r="G49" s="1" t="s">
        <v>292</v>
      </c>
      <c r="H49" s="1" t="s">
        <v>293</v>
      </c>
      <c r="I49" s="1" t="s">
        <v>150</v>
      </c>
      <c r="J49" s="1">
        <v>1986</v>
      </c>
      <c r="K49" s="1" t="s">
        <v>1945</v>
      </c>
      <c r="L49" s="1" t="s">
        <v>182</v>
      </c>
      <c r="M49" s="1" t="s">
        <v>140</v>
      </c>
      <c r="N49" s="15">
        <v>238729.95007432235</v>
      </c>
      <c r="O49" s="1">
        <v>0</v>
      </c>
      <c r="P49" s="1">
        <v>0</v>
      </c>
      <c r="Q49" s="1">
        <v>20</v>
      </c>
      <c r="R49" s="1">
        <v>39</v>
      </c>
      <c r="S49" s="1">
        <v>29.5</v>
      </c>
      <c r="T49" s="1" t="s">
        <v>16</v>
      </c>
      <c r="U49" s="1">
        <v>35</v>
      </c>
      <c r="V49" s="1">
        <v>0</v>
      </c>
      <c r="W49" s="1">
        <v>0</v>
      </c>
      <c r="X49" s="1">
        <v>0</v>
      </c>
      <c r="Y49" s="1">
        <v>1</v>
      </c>
      <c r="Z49" s="1">
        <v>0</v>
      </c>
      <c r="AA49" s="1">
        <v>0</v>
      </c>
      <c r="AB49" s="1">
        <v>0</v>
      </c>
      <c r="AC49" s="1">
        <v>0</v>
      </c>
      <c r="AD49" s="1">
        <v>0</v>
      </c>
      <c r="AE49" s="1">
        <v>0</v>
      </c>
      <c r="AF49" s="1">
        <v>0</v>
      </c>
      <c r="AG49" s="1">
        <v>0</v>
      </c>
      <c r="AH49" s="1">
        <v>0</v>
      </c>
      <c r="AI49" s="1">
        <v>0</v>
      </c>
      <c r="AJ49" s="1">
        <v>0</v>
      </c>
      <c r="AK49" s="1">
        <v>0</v>
      </c>
      <c r="AL49" s="4" t="s">
        <v>85</v>
      </c>
    </row>
    <row r="50" spans="1:38" ht="15.6" x14ac:dyDescent="0.3">
      <c r="A50" s="3">
        <v>51</v>
      </c>
      <c r="B50" s="1" t="s">
        <v>295</v>
      </c>
      <c r="C50" s="1" t="s">
        <v>1572</v>
      </c>
      <c r="D50" s="1" t="s">
        <v>296</v>
      </c>
      <c r="E50" s="1">
        <v>4.7</v>
      </c>
      <c r="F50" s="1" t="s">
        <v>298</v>
      </c>
      <c r="G50" s="1" t="s">
        <v>297</v>
      </c>
      <c r="H50" s="1" t="s">
        <v>148</v>
      </c>
      <c r="I50" s="1" t="s">
        <v>80</v>
      </c>
      <c r="J50" s="1">
        <v>1999</v>
      </c>
      <c r="K50" s="1" t="s">
        <v>1945</v>
      </c>
      <c r="L50" s="1" t="s">
        <v>81</v>
      </c>
      <c r="M50" s="1" t="s">
        <v>81</v>
      </c>
      <c r="N50" s="15">
        <v>646392.8779107884</v>
      </c>
      <c r="O50" s="1">
        <v>0</v>
      </c>
      <c r="P50" s="1">
        <v>0</v>
      </c>
      <c r="Q50" s="1">
        <v>56</v>
      </c>
      <c r="R50" s="1">
        <v>117</v>
      </c>
      <c r="S50" s="1">
        <v>86.5</v>
      </c>
      <c r="T50" s="1" t="s">
        <v>14</v>
      </c>
      <c r="U50" s="1">
        <v>22</v>
      </c>
      <c r="V50" s="1">
        <v>0</v>
      </c>
      <c r="W50" s="1">
        <v>0</v>
      </c>
      <c r="X50" s="1">
        <v>0</v>
      </c>
      <c r="Y50" s="1">
        <v>0</v>
      </c>
      <c r="Z50" s="1">
        <v>0</v>
      </c>
      <c r="AA50" s="1">
        <v>0</v>
      </c>
      <c r="AB50" s="1">
        <v>0</v>
      </c>
      <c r="AC50" s="1">
        <v>0</v>
      </c>
      <c r="AD50" s="1">
        <v>0</v>
      </c>
      <c r="AE50" s="1">
        <v>0</v>
      </c>
      <c r="AF50" s="1">
        <v>0</v>
      </c>
      <c r="AG50" s="1">
        <v>0</v>
      </c>
      <c r="AH50" s="1">
        <v>0</v>
      </c>
      <c r="AI50" s="1">
        <v>0</v>
      </c>
      <c r="AJ50" s="1">
        <v>0</v>
      </c>
      <c r="AK50" s="1">
        <v>0</v>
      </c>
      <c r="AL50" s="4" t="s">
        <v>85</v>
      </c>
    </row>
    <row r="51" spans="1:38" ht="15.6" x14ac:dyDescent="0.3">
      <c r="A51" s="3">
        <v>52</v>
      </c>
      <c r="B51" s="1" t="s">
        <v>299</v>
      </c>
      <c r="C51" s="1" t="s">
        <v>1573</v>
      </c>
      <c r="D51" s="1" t="s">
        <v>300</v>
      </c>
      <c r="E51" s="1">
        <v>3.7</v>
      </c>
      <c r="F51" s="1" t="s">
        <v>304</v>
      </c>
      <c r="G51" s="1" t="s">
        <v>301</v>
      </c>
      <c r="H51" s="1" t="s">
        <v>302</v>
      </c>
      <c r="I51" s="1" t="s">
        <v>90</v>
      </c>
      <c r="J51" s="1">
        <v>1925</v>
      </c>
      <c r="K51" s="1" t="s">
        <v>1946</v>
      </c>
      <c r="L51" s="1" t="s">
        <v>303</v>
      </c>
      <c r="M51" s="1" t="s">
        <v>277</v>
      </c>
      <c r="N51" s="15">
        <v>288492.77951886272</v>
      </c>
      <c r="O51" s="1">
        <v>0</v>
      </c>
      <c r="P51" s="1">
        <v>0</v>
      </c>
      <c r="Q51" s="1">
        <v>63</v>
      </c>
      <c r="R51" s="1">
        <v>99</v>
      </c>
      <c r="S51" s="1">
        <v>81</v>
      </c>
      <c r="T51" s="1" t="s">
        <v>6</v>
      </c>
      <c r="U51" s="1">
        <v>96</v>
      </c>
      <c r="V51" s="1">
        <v>0</v>
      </c>
      <c r="W51" s="1">
        <v>0</v>
      </c>
      <c r="X51" s="1">
        <v>0</v>
      </c>
      <c r="Y51" s="1">
        <v>0</v>
      </c>
      <c r="Z51" s="1">
        <v>0</v>
      </c>
      <c r="AA51" s="1">
        <v>0</v>
      </c>
      <c r="AB51" s="1">
        <v>0</v>
      </c>
      <c r="AC51" s="1">
        <v>0</v>
      </c>
      <c r="AD51" s="1">
        <v>0</v>
      </c>
      <c r="AE51" s="1">
        <v>0</v>
      </c>
      <c r="AF51" s="1">
        <v>0</v>
      </c>
      <c r="AG51" s="1">
        <v>1</v>
      </c>
      <c r="AH51" s="1">
        <v>0</v>
      </c>
      <c r="AI51" s="1">
        <v>0</v>
      </c>
      <c r="AJ51" s="1">
        <v>0</v>
      </c>
      <c r="AK51" s="1">
        <v>0</v>
      </c>
      <c r="AL51" s="4" t="s">
        <v>84</v>
      </c>
    </row>
    <row r="52" spans="1:38" ht="15.6" x14ac:dyDescent="0.3">
      <c r="A52" s="3">
        <v>54</v>
      </c>
      <c r="B52" s="1" t="s">
        <v>76</v>
      </c>
      <c r="C52" s="1" t="s">
        <v>1574</v>
      </c>
      <c r="D52" s="1" t="s">
        <v>305</v>
      </c>
      <c r="E52" s="1">
        <v>3.8</v>
      </c>
      <c r="F52" s="1" t="s">
        <v>307</v>
      </c>
      <c r="G52" s="1" t="s">
        <v>306</v>
      </c>
      <c r="H52" s="1" t="s">
        <v>306</v>
      </c>
      <c r="I52" s="1" t="s">
        <v>80</v>
      </c>
      <c r="J52" s="1">
        <v>1984</v>
      </c>
      <c r="K52" s="1" t="s">
        <v>171</v>
      </c>
      <c r="L52" s="1" t="s">
        <v>113</v>
      </c>
      <c r="M52" s="1" t="s">
        <v>99</v>
      </c>
      <c r="N52" s="15">
        <v>210627.89149066363</v>
      </c>
      <c r="O52" s="1">
        <v>0</v>
      </c>
      <c r="P52" s="1">
        <v>0</v>
      </c>
      <c r="Q52" s="1">
        <v>68</v>
      </c>
      <c r="R52" s="1">
        <v>114</v>
      </c>
      <c r="S52" s="1">
        <v>91</v>
      </c>
      <c r="T52" s="1" t="s">
        <v>13</v>
      </c>
      <c r="U52" s="1">
        <v>37</v>
      </c>
      <c r="V52" s="1">
        <v>1</v>
      </c>
      <c r="W52" s="1">
        <v>0</v>
      </c>
      <c r="X52" s="1">
        <v>0</v>
      </c>
      <c r="Y52" s="1">
        <v>1</v>
      </c>
      <c r="Z52" s="1">
        <v>1</v>
      </c>
      <c r="AA52" s="1">
        <v>0</v>
      </c>
      <c r="AB52" s="1">
        <v>0</v>
      </c>
      <c r="AC52" s="1">
        <v>0</v>
      </c>
      <c r="AD52" s="1">
        <v>0</v>
      </c>
      <c r="AE52" s="1">
        <v>0</v>
      </c>
      <c r="AF52" s="1">
        <v>1</v>
      </c>
      <c r="AG52" s="1">
        <v>1</v>
      </c>
      <c r="AH52" s="1">
        <v>0</v>
      </c>
      <c r="AI52" s="1">
        <v>0</v>
      </c>
      <c r="AJ52" s="1">
        <v>0</v>
      </c>
      <c r="AK52" s="1">
        <v>0</v>
      </c>
      <c r="AL52" s="4" t="s">
        <v>84</v>
      </c>
    </row>
    <row r="53" spans="1:38" ht="15.6" x14ac:dyDescent="0.3">
      <c r="A53" s="3">
        <v>55</v>
      </c>
      <c r="B53" s="1" t="s">
        <v>308</v>
      </c>
      <c r="C53" s="1" t="s">
        <v>1533</v>
      </c>
      <c r="D53" s="1" t="s">
        <v>309</v>
      </c>
      <c r="E53" s="1">
        <v>3.3</v>
      </c>
      <c r="F53" s="1" t="s">
        <v>311</v>
      </c>
      <c r="G53" s="1" t="s">
        <v>310</v>
      </c>
      <c r="H53" s="1" t="s">
        <v>310</v>
      </c>
      <c r="I53" s="1" t="s">
        <v>90</v>
      </c>
      <c r="J53" s="1">
        <v>1912</v>
      </c>
      <c r="K53" s="1" t="s">
        <v>1945</v>
      </c>
      <c r="L53" s="1" t="s">
        <v>190</v>
      </c>
      <c r="M53" s="1" t="s">
        <v>191</v>
      </c>
      <c r="N53" s="15">
        <v>347417.62090283446</v>
      </c>
      <c r="O53" s="1">
        <v>0</v>
      </c>
      <c r="P53" s="1">
        <v>0</v>
      </c>
      <c r="Q53" s="1">
        <v>86</v>
      </c>
      <c r="R53" s="1">
        <v>143</v>
      </c>
      <c r="S53" s="1">
        <v>114.5</v>
      </c>
      <c r="T53" s="1" t="s">
        <v>3</v>
      </c>
      <c r="U53" s="1">
        <v>109</v>
      </c>
      <c r="V53" s="1">
        <v>1</v>
      </c>
      <c r="W53" s="1">
        <v>0</v>
      </c>
      <c r="X53" s="1">
        <v>0</v>
      </c>
      <c r="Y53" s="1">
        <v>0</v>
      </c>
      <c r="Z53" s="1">
        <v>0</v>
      </c>
      <c r="AA53" s="1">
        <v>0</v>
      </c>
      <c r="AB53" s="1">
        <v>0</v>
      </c>
      <c r="AC53" s="1">
        <v>0</v>
      </c>
      <c r="AD53" s="1">
        <v>0</v>
      </c>
      <c r="AE53" s="1">
        <v>0</v>
      </c>
      <c r="AF53" s="1">
        <v>0</v>
      </c>
      <c r="AG53" s="1">
        <v>0</v>
      </c>
      <c r="AH53" s="1">
        <v>0</v>
      </c>
      <c r="AI53" s="1">
        <v>0</v>
      </c>
      <c r="AJ53" s="1">
        <v>0</v>
      </c>
      <c r="AK53" s="1">
        <v>0</v>
      </c>
      <c r="AL53" s="4" t="s">
        <v>84</v>
      </c>
    </row>
    <row r="54" spans="1:38" ht="15.6" x14ac:dyDescent="0.3">
      <c r="A54" s="3">
        <v>56</v>
      </c>
      <c r="B54" s="1" t="s">
        <v>312</v>
      </c>
      <c r="C54" s="1" t="s">
        <v>1575</v>
      </c>
      <c r="D54" s="1" t="s">
        <v>313</v>
      </c>
      <c r="E54" s="1">
        <v>4.5999999999999996</v>
      </c>
      <c r="F54" s="1" t="s">
        <v>315</v>
      </c>
      <c r="G54" s="1" t="s">
        <v>314</v>
      </c>
      <c r="H54" s="1" t="s">
        <v>314</v>
      </c>
      <c r="I54" s="1" t="s">
        <v>104</v>
      </c>
      <c r="J54" s="1">
        <v>2002</v>
      </c>
      <c r="K54" s="1" t="s">
        <v>1945</v>
      </c>
      <c r="L54" s="1" t="s">
        <v>81</v>
      </c>
      <c r="M54" s="1" t="s">
        <v>81</v>
      </c>
      <c r="N54" s="15">
        <v>372843.0885604971</v>
      </c>
      <c r="O54" s="1">
        <v>0</v>
      </c>
      <c r="P54" s="1">
        <v>0</v>
      </c>
      <c r="Q54" s="1">
        <v>41</v>
      </c>
      <c r="R54" s="1">
        <v>95</v>
      </c>
      <c r="S54" s="1">
        <v>68</v>
      </c>
      <c r="T54" s="1" t="s">
        <v>23</v>
      </c>
      <c r="U54" s="1">
        <v>19</v>
      </c>
      <c r="V54" s="1">
        <v>1</v>
      </c>
      <c r="W54" s="1">
        <v>0</v>
      </c>
      <c r="X54" s="1">
        <v>0</v>
      </c>
      <c r="Y54" s="1">
        <v>1</v>
      </c>
      <c r="Z54" s="1">
        <v>0</v>
      </c>
      <c r="AA54" s="1">
        <v>0</v>
      </c>
      <c r="AB54" s="1">
        <v>0</v>
      </c>
      <c r="AC54" s="1">
        <v>0</v>
      </c>
      <c r="AD54" s="1">
        <v>0</v>
      </c>
      <c r="AE54" s="1">
        <v>0</v>
      </c>
      <c r="AF54" s="1">
        <v>0</v>
      </c>
      <c r="AG54" s="1">
        <v>1</v>
      </c>
      <c r="AH54" s="1">
        <v>0</v>
      </c>
      <c r="AI54" s="1">
        <v>0</v>
      </c>
      <c r="AJ54" s="1">
        <v>0</v>
      </c>
      <c r="AK54" s="1">
        <v>0</v>
      </c>
      <c r="AL54" s="4" t="s">
        <v>84</v>
      </c>
    </row>
    <row r="55" spans="1:38" ht="15.6" x14ac:dyDescent="0.3">
      <c r="A55" s="3">
        <v>57</v>
      </c>
      <c r="B55" s="1" t="s">
        <v>76</v>
      </c>
      <c r="C55" s="1" t="s">
        <v>1576</v>
      </c>
      <c r="D55" s="1" t="s">
        <v>316</v>
      </c>
      <c r="E55" s="1">
        <v>3.7</v>
      </c>
      <c r="F55" s="1" t="s">
        <v>319</v>
      </c>
      <c r="G55" s="1" t="s">
        <v>317</v>
      </c>
      <c r="H55" s="1" t="s">
        <v>318</v>
      </c>
      <c r="I55" s="1" t="s">
        <v>90</v>
      </c>
      <c r="J55" s="1">
        <v>1863</v>
      </c>
      <c r="K55" s="1" t="s">
        <v>1946</v>
      </c>
      <c r="L55" s="1" t="s">
        <v>197</v>
      </c>
      <c r="M55" s="1" t="s">
        <v>191</v>
      </c>
      <c r="N55" s="15">
        <v>791633.6482084929</v>
      </c>
      <c r="O55" s="1">
        <v>0</v>
      </c>
      <c r="P55" s="1">
        <v>0</v>
      </c>
      <c r="Q55" s="1">
        <v>86</v>
      </c>
      <c r="R55" s="1">
        <v>144</v>
      </c>
      <c r="S55" s="1">
        <v>115</v>
      </c>
      <c r="T55" s="1" t="s">
        <v>4</v>
      </c>
      <c r="U55" s="1">
        <v>158</v>
      </c>
      <c r="V55" s="1">
        <v>1</v>
      </c>
      <c r="W55" s="1">
        <v>0</v>
      </c>
      <c r="X55" s="1">
        <v>0</v>
      </c>
      <c r="Y55" s="1">
        <v>1</v>
      </c>
      <c r="Z55" s="1">
        <v>1</v>
      </c>
      <c r="AA55" s="1">
        <v>0</v>
      </c>
      <c r="AB55" s="1">
        <v>0</v>
      </c>
      <c r="AC55" s="1">
        <v>0</v>
      </c>
      <c r="AD55" s="1">
        <v>0</v>
      </c>
      <c r="AE55" s="1">
        <v>0</v>
      </c>
      <c r="AF55" s="1">
        <v>0</v>
      </c>
      <c r="AG55" s="1">
        <v>0</v>
      </c>
      <c r="AH55" s="1">
        <v>0</v>
      </c>
      <c r="AI55" s="1">
        <v>0</v>
      </c>
      <c r="AJ55" s="1">
        <v>0</v>
      </c>
      <c r="AK55" s="1">
        <v>0</v>
      </c>
      <c r="AL55" s="4" t="s">
        <v>85</v>
      </c>
    </row>
    <row r="56" spans="1:38" ht="15.6" x14ac:dyDescent="0.3">
      <c r="A56" s="3">
        <v>58</v>
      </c>
      <c r="B56" s="1" t="s">
        <v>76</v>
      </c>
      <c r="C56" s="1" t="s">
        <v>1577</v>
      </c>
      <c r="D56" s="1" t="s">
        <v>320</v>
      </c>
      <c r="E56" s="1">
        <v>3.7</v>
      </c>
      <c r="F56" s="1" t="s">
        <v>323</v>
      </c>
      <c r="G56" s="1" t="s">
        <v>321</v>
      </c>
      <c r="H56" s="1" t="s">
        <v>322</v>
      </c>
      <c r="I56" s="1" t="s">
        <v>90</v>
      </c>
      <c r="J56" s="1">
        <v>1939</v>
      </c>
      <c r="K56" s="1" t="s">
        <v>1946</v>
      </c>
      <c r="L56" s="1" t="s">
        <v>81</v>
      </c>
      <c r="M56" s="1" t="s">
        <v>81</v>
      </c>
      <c r="N56" s="15">
        <v>298691.94998657861</v>
      </c>
      <c r="O56" s="1">
        <v>0</v>
      </c>
      <c r="P56" s="1">
        <v>0</v>
      </c>
      <c r="Q56" s="1">
        <v>80</v>
      </c>
      <c r="R56" s="1">
        <v>139</v>
      </c>
      <c r="S56" s="1">
        <v>109.5</v>
      </c>
      <c r="T56" s="1" t="s">
        <v>2</v>
      </c>
      <c r="U56" s="1">
        <v>82</v>
      </c>
      <c r="V56" s="1">
        <v>0</v>
      </c>
      <c r="W56" s="1">
        <v>0</v>
      </c>
      <c r="X56" s="1">
        <v>0</v>
      </c>
      <c r="Y56" s="1">
        <v>1</v>
      </c>
      <c r="Z56" s="1">
        <v>1</v>
      </c>
      <c r="AA56" s="1">
        <v>0</v>
      </c>
      <c r="AB56" s="1">
        <v>0</v>
      </c>
      <c r="AC56" s="1">
        <v>0</v>
      </c>
      <c r="AD56" s="1">
        <v>0</v>
      </c>
      <c r="AE56" s="1">
        <v>0</v>
      </c>
      <c r="AF56" s="1">
        <v>0</v>
      </c>
      <c r="AG56" s="1">
        <v>1</v>
      </c>
      <c r="AH56" s="1">
        <v>0</v>
      </c>
      <c r="AI56" s="1">
        <v>0</v>
      </c>
      <c r="AJ56" s="1">
        <v>0</v>
      </c>
      <c r="AK56" s="1">
        <v>0</v>
      </c>
      <c r="AL56" s="4" t="s">
        <v>84</v>
      </c>
    </row>
    <row r="57" spans="1:38" ht="15.6" x14ac:dyDescent="0.3">
      <c r="A57" s="3">
        <v>59</v>
      </c>
      <c r="B57" s="1" t="s">
        <v>76</v>
      </c>
      <c r="C57" s="1" t="s">
        <v>1578</v>
      </c>
      <c r="D57" s="1" t="s">
        <v>324</v>
      </c>
      <c r="E57" s="1">
        <v>3.5</v>
      </c>
      <c r="F57" s="1" t="s">
        <v>258</v>
      </c>
      <c r="G57" s="1" t="s">
        <v>78</v>
      </c>
      <c r="H57" s="1" t="s">
        <v>257</v>
      </c>
      <c r="I57" s="1" t="s">
        <v>150</v>
      </c>
      <c r="J57" s="1">
        <v>1870</v>
      </c>
      <c r="K57" s="1" t="s">
        <v>1946</v>
      </c>
      <c r="L57" s="1" t="s">
        <v>166</v>
      </c>
      <c r="M57" s="1" t="s">
        <v>166</v>
      </c>
      <c r="N57" s="15">
        <v>642074.99038646009</v>
      </c>
      <c r="O57" s="1">
        <v>0</v>
      </c>
      <c r="P57" s="1">
        <v>0</v>
      </c>
      <c r="Q57" s="1">
        <v>56</v>
      </c>
      <c r="R57" s="1">
        <v>95</v>
      </c>
      <c r="S57" s="1">
        <v>75.5</v>
      </c>
      <c r="T57" s="1" t="s">
        <v>33</v>
      </c>
      <c r="U57" s="1">
        <v>151</v>
      </c>
      <c r="V57" s="1">
        <v>1</v>
      </c>
      <c r="W57" s="1">
        <v>0</v>
      </c>
      <c r="X57" s="1">
        <v>0</v>
      </c>
      <c r="Y57" s="1">
        <v>1</v>
      </c>
      <c r="Z57" s="1">
        <v>0</v>
      </c>
      <c r="AA57" s="1">
        <v>0</v>
      </c>
      <c r="AB57" s="1">
        <v>0</v>
      </c>
      <c r="AC57" s="1">
        <v>0</v>
      </c>
      <c r="AD57" s="1">
        <v>0</v>
      </c>
      <c r="AE57" s="1">
        <v>0</v>
      </c>
      <c r="AF57" s="1">
        <v>0</v>
      </c>
      <c r="AG57" s="1">
        <v>0</v>
      </c>
      <c r="AH57" s="1">
        <v>0</v>
      </c>
      <c r="AI57" s="1">
        <v>0</v>
      </c>
      <c r="AJ57" s="1">
        <v>0</v>
      </c>
      <c r="AK57" s="1">
        <v>0</v>
      </c>
      <c r="AL57" s="4" t="s">
        <v>85</v>
      </c>
    </row>
    <row r="58" spans="1:38" ht="15.6" x14ac:dyDescent="0.3">
      <c r="A58" s="3">
        <v>60</v>
      </c>
      <c r="B58" s="1" t="s">
        <v>76</v>
      </c>
      <c r="C58" s="1" t="s">
        <v>1579</v>
      </c>
      <c r="D58" s="1" t="s">
        <v>325</v>
      </c>
      <c r="E58" s="1">
        <v>4.0999999999999996</v>
      </c>
      <c r="F58" s="1" t="s">
        <v>327</v>
      </c>
      <c r="G58" s="1" t="s">
        <v>143</v>
      </c>
      <c r="H58" s="1" t="s">
        <v>326</v>
      </c>
      <c r="I58" s="1" t="s">
        <v>80</v>
      </c>
      <c r="J58" s="1">
        <v>2012</v>
      </c>
      <c r="K58" s="1" t="s">
        <v>1945</v>
      </c>
      <c r="L58" s="1" t="s">
        <v>182</v>
      </c>
      <c r="M58" s="1" t="s">
        <v>140</v>
      </c>
      <c r="N58" s="15">
        <v>490499.78586643859</v>
      </c>
      <c r="O58" s="1">
        <v>0</v>
      </c>
      <c r="P58" s="1">
        <v>0</v>
      </c>
      <c r="Q58" s="1">
        <v>120</v>
      </c>
      <c r="R58" s="1">
        <v>189</v>
      </c>
      <c r="S58" s="1">
        <v>154.5</v>
      </c>
      <c r="T58" s="1" t="s">
        <v>2</v>
      </c>
      <c r="U58" s="1">
        <v>9</v>
      </c>
      <c r="V58" s="1">
        <v>1</v>
      </c>
      <c r="W58" s="1">
        <v>1</v>
      </c>
      <c r="X58" s="1">
        <v>0</v>
      </c>
      <c r="Y58" s="1">
        <v>1</v>
      </c>
      <c r="Z58" s="1">
        <v>0</v>
      </c>
      <c r="AA58" s="1">
        <v>0</v>
      </c>
      <c r="AB58" s="1">
        <v>0</v>
      </c>
      <c r="AC58" s="1">
        <v>0</v>
      </c>
      <c r="AD58" s="1">
        <v>0</v>
      </c>
      <c r="AE58" s="1">
        <v>1</v>
      </c>
      <c r="AF58" s="1">
        <v>0</v>
      </c>
      <c r="AG58" s="1">
        <v>0</v>
      </c>
      <c r="AH58" s="1">
        <v>0</v>
      </c>
      <c r="AI58" s="1">
        <v>1</v>
      </c>
      <c r="AJ58" s="1">
        <v>0</v>
      </c>
      <c r="AK58" s="1">
        <v>0</v>
      </c>
      <c r="AL58" s="4" t="s">
        <v>137</v>
      </c>
    </row>
    <row r="59" spans="1:38" ht="15.6" x14ac:dyDescent="0.3">
      <c r="A59" s="3">
        <v>61</v>
      </c>
      <c r="B59" s="1" t="s">
        <v>76</v>
      </c>
      <c r="C59" s="1" t="s">
        <v>1580</v>
      </c>
      <c r="D59" s="1" t="s">
        <v>328</v>
      </c>
      <c r="E59" s="1">
        <v>4.7</v>
      </c>
      <c r="F59" s="1" t="s">
        <v>330</v>
      </c>
      <c r="G59" s="1" t="s">
        <v>329</v>
      </c>
      <c r="H59" s="1" t="s">
        <v>329</v>
      </c>
      <c r="I59" s="1" t="s">
        <v>112</v>
      </c>
      <c r="J59" s="1">
        <v>2016</v>
      </c>
      <c r="K59" s="1" t="s">
        <v>1945</v>
      </c>
      <c r="L59" s="1" t="s">
        <v>245</v>
      </c>
      <c r="M59" s="1" t="s">
        <v>140</v>
      </c>
      <c r="N59" s="15">
        <v>692357.39290311607</v>
      </c>
      <c r="O59" s="1">
        <v>0</v>
      </c>
      <c r="P59" s="1">
        <v>0</v>
      </c>
      <c r="Q59" s="1">
        <v>111</v>
      </c>
      <c r="R59" s="1">
        <v>176</v>
      </c>
      <c r="S59" s="1">
        <v>143.5</v>
      </c>
      <c r="T59" s="1" t="s">
        <v>21</v>
      </c>
      <c r="U59" s="1">
        <v>5</v>
      </c>
      <c r="V59" s="1">
        <v>1</v>
      </c>
      <c r="W59" s="1">
        <v>1</v>
      </c>
      <c r="X59" s="1">
        <v>0</v>
      </c>
      <c r="Y59" s="1">
        <v>0</v>
      </c>
      <c r="Z59" s="1">
        <v>1</v>
      </c>
      <c r="AA59" s="1">
        <v>0</v>
      </c>
      <c r="AB59" s="1">
        <v>1</v>
      </c>
      <c r="AC59" s="1">
        <v>0</v>
      </c>
      <c r="AD59" s="1">
        <v>1</v>
      </c>
      <c r="AE59" s="1">
        <v>1</v>
      </c>
      <c r="AF59" s="1">
        <v>0</v>
      </c>
      <c r="AG59" s="1">
        <v>0</v>
      </c>
      <c r="AH59" s="1">
        <v>0</v>
      </c>
      <c r="AI59" s="1">
        <v>0</v>
      </c>
      <c r="AJ59" s="1">
        <v>0</v>
      </c>
      <c r="AK59" s="1">
        <v>0</v>
      </c>
      <c r="AL59" s="4" t="s">
        <v>84</v>
      </c>
    </row>
    <row r="60" spans="1:38" ht="15.6" x14ac:dyDescent="0.3">
      <c r="A60" s="3">
        <v>62</v>
      </c>
      <c r="B60" s="1" t="s">
        <v>76</v>
      </c>
      <c r="C60" s="1" t="s">
        <v>1535</v>
      </c>
      <c r="D60" s="1" t="s">
        <v>122</v>
      </c>
      <c r="E60" s="1">
        <v>4.0999999999999996</v>
      </c>
      <c r="F60" s="1" t="s">
        <v>125</v>
      </c>
      <c r="G60" s="1" t="s">
        <v>89</v>
      </c>
      <c r="H60" s="1" t="s">
        <v>89</v>
      </c>
      <c r="I60" s="1" t="s">
        <v>80</v>
      </c>
      <c r="J60" s="1">
        <v>2008</v>
      </c>
      <c r="K60" s="1" t="s">
        <v>1945</v>
      </c>
      <c r="L60" s="1" t="s">
        <v>123</v>
      </c>
      <c r="M60" s="1" t="s">
        <v>124</v>
      </c>
      <c r="N60" s="15">
        <v>487607.78429058107</v>
      </c>
      <c r="O60" s="1">
        <v>0</v>
      </c>
      <c r="P60" s="1">
        <v>0</v>
      </c>
      <c r="Q60" s="1">
        <v>54</v>
      </c>
      <c r="R60" s="1">
        <v>93</v>
      </c>
      <c r="S60" s="1">
        <v>73.5</v>
      </c>
      <c r="T60" s="1" t="s">
        <v>7</v>
      </c>
      <c r="U60" s="1">
        <v>13</v>
      </c>
      <c r="V60" s="1">
        <v>0</v>
      </c>
      <c r="W60" s="1">
        <v>0</v>
      </c>
      <c r="X60" s="1">
        <v>0</v>
      </c>
      <c r="Y60" s="1">
        <v>1</v>
      </c>
      <c r="Z60" s="1">
        <v>0</v>
      </c>
      <c r="AA60" s="1">
        <v>0</v>
      </c>
      <c r="AB60" s="1">
        <v>0</v>
      </c>
      <c r="AC60" s="1">
        <v>0</v>
      </c>
      <c r="AD60" s="1">
        <v>0</v>
      </c>
      <c r="AE60" s="1">
        <v>0</v>
      </c>
      <c r="AF60" s="1">
        <v>0</v>
      </c>
      <c r="AG60" s="1">
        <v>0</v>
      </c>
      <c r="AH60" s="1">
        <v>0</v>
      </c>
      <c r="AI60" s="1">
        <v>0</v>
      </c>
      <c r="AJ60" s="1">
        <v>0</v>
      </c>
      <c r="AK60" s="1">
        <v>0</v>
      </c>
      <c r="AL60" s="4" t="s">
        <v>84</v>
      </c>
    </row>
    <row r="61" spans="1:38" ht="15.6" x14ac:dyDescent="0.3">
      <c r="A61" s="3">
        <v>63</v>
      </c>
      <c r="B61" s="1" t="s">
        <v>76</v>
      </c>
      <c r="C61" s="1" t="s">
        <v>1534</v>
      </c>
      <c r="D61" s="1" t="s">
        <v>116</v>
      </c>
      <c r="E61" s="1">
        <v>3.4</v>
      </c>
      <c r="F61" s="1" t="s">
        <v>121</v>
      </c>
      <c r="G61" s="1" t="s">
        <v>117</v>
      </c>
      <c r="H61" s="1" t="s">
        <v>117</v>
      </c>
      <c r="I61" s="1" t="s">
        <v>118</v>
      </c>
      <c r="J61" s="1">
        <v>2000</v>
      </c>
      <c r="K61" s="1" t="s">
        <v>1946</v>
      </c>
      <c r="L61" s="1" t="s">
        <v>119</v>
      </c>
      <c r="M61" s="1" t="s">
        <v>119</v>
      </c>
      <c r="N61" s="15">
        <v>746875.81219017785</v>
      </c>
      <c r="O61" s="1">
        <v>0</v>
      </c>
      <c r="P61" s="1">
        <v>0</v>
      </c>
      <c r="Q61" s="1">
        <v>71</v>
      </c>
      <c r="R61" s="1">
        <v>119</v>
      </c>
      <c r="S61" s="1">
        <v>95</v>
      </c>
      <c r="T61" s="1" t="s">
        <v>9</v>
      </c>
      <c r="U61" s="1">
        <v>21</v>
      </c>
      <c r="V61" s="1">
        <v>1</v>
      </c>
      <c r="W61" s="1">
        <v>0</v>
      </c>
      <c r="X61" s="1">
        <v>1</v>
      </c>
      <c r="Y61" s="1">
        <v>1</v>
      </c>
      <c r="Z61" s="1">
        <v>1</v>
      </c>
      <c r="AA61" s="1">
        <v>0</v>
      </c>
      <c r="AB61" s="1">
        <v>0</v>
      </c>
      <c r="AC61" s="1">
        <v>0</v>
      </c>
      <c r="AD61" s="1">
        <v>0</v>
      </c>
      <c r="AE61" s="1">
        <v>0</v>
      </c>
      <c r="AF61" s="1">
        <v>0</v>
      </c>
      <c r="AG61" s="1">
        <v>0</v>
      </c>
      <c r="AH61" s="1">
        <v>1</v>
      </c>
      <c r="AI61" s="1">
        <v>0</v>
      </c>
      <c r="AJ61" s="1">
        <v>1</v>
      </c>
      <c r="AK61" s="1">
        <v>0</v>
      </c>
      <c r="AL61" s="4" t="s">
        <v>84</v>
      </c>
    </row>
    <row r="62" spans="1:38" ht="15.6" x14ac:dyDescent="0.3">
      <c r="A62" s="3">
        <v>65</v>
      </c>
      <c r="B62" s="1" t="s">
        <v>254</v>
      </c>
      <c r="C62" s="1" t="s">
        <v>1561</v>
      </c>
      <c r="D62" s="1" t="s">
        <v>331</v>
      </c>
      <c r="E62" s="1">
        <v>4.4000000000000004</v>
      </c>
      <c r="F62" s="1" t="s">
        <v>335</v>
      </c>
      <c r="G62" s="1" t="s">
        <v>332</v>
      </c>
      <c r="H62" s="1" t="s">
        <v>332</v>
      </c>
      <c r="I62" s="1" t="s">
        <v>118</v>
      </c>
      <c r="J62" s="1">
        <v>1885</v>
      </c>
      <c r="K62" s="1" t="s">
        <v>171</v>
      </c>
      <c r="L62" s="1" t="s">
        <v>333</v>
      </c>
      <c r="M62" s="1" t="s">
        <v>334</v>
      </c>
      <c r="N62" s="15">
        <v>284177.85516622453</v>
      </c>
      <c r="O62" s="1">
        <v>0</v>
      </c>
      <c r="P62" s="1">
        <v>0</v>
      </c>
      <c r="Q62" s="1">
        <v>82</v>
      </c>
      <c r="R62" s="1">
        <v>132</v>
      </c>
      <c r="S62" s="1">
        <v>107</v>
      </c>
      <c r="T62" s="1" t="s">
        <v>14</v>
      </c>
      <c r="U62" s="1">
        <v>136</v>
      </c>
      <c r="V62" s="1">
        <v>1</v>
      </c>
      <c r="W62" s="1">
        <v>0</v>
      </c>
      <c r="X62" s="1">
        <v>1</v>
      </c>
      <c r="Y62" s="1">
        <v>0</v>
      </c>
      <c r="Z62" s="1">
        <v>1</v>
      </c>
      <c r="AA62" s="1">
        <v>0</v>
      </c>
      <c r="AB62" s="1">
        <v>0</v>
      </c>
      <c r="AC62" s="1">
        <v>0</v>
      </c>
      <c r="AD62" s="1">
        <v>0</v>
      </c>
      <c r="AE62" s="1">
        <v>0</v>
      </c>
      <c r="AF62" s="1">
        <v>0</v>
      </c>
      <c r="AG62" s="1">
        <v>1</v>
      </c>
      <c r="AH62" s="1">
        <v>1</v>
      </c>
      <c r="AI62" s="1">
        <v>0</v>
      </c>
      <c r="AJ62" s="1">
        <v>0</v>
      </c>
      <c r="AK62" s="1">
        <v>0</v>
      </c>
      <c r="AL62" s="4" t="s">
        <v>85</v>
      </c>
    </row>
    <row r="63" spans="1:38" ht="15.6" x14ac:dyDescent="0.3">
      <c r="A63" s="3">
        <v>66</v>
      </c>
      <c r="B63" s="1" t="s">
        <v>76</v>
      </c>
      <c r="C63" s="1" t="s">
        <v>1581</v>
      </c>
      <c r="D63" s="1" t="s">
        <v>336</v>
      </c>
      <c r="E63" s="1">
        <v>4.3</v>
      </c>
      <c r="F63" s="1" t="s">
        <v>337</v>
      </c>
      <c r="G63" s="1" t="s">
        <v>111</v>
      </c>
      <c r="H63" s="1" t="s">
        <v>111</v>
      </c>
      <c r="I63" s="1" t="s">
        <v>118</v>
      </c>
      <c r="J63" s="1">
        <v>2011</v>
      </c>
      <c r="K63" s="1" t="s">
        <v>1945</v>
      </c>
      <c r="L63" s="1" t="s">
        <v>129</v>
      </c>
      <c r="M63" s="1" t="s">
        <v>99</v>
      </c>
      <c r="N63" s="15">
        <v>585028.0267272616</v>
      </c>
      <c r="O63" s="1">
        <v>0</v>
      </c>
      <c r="P63" s="1">
        <v>0</v>
      </c>
      <c r="Q63" s="1">
        <v>84</v>
      </c>
      <c r="R63" s="1">
        <v>146</v>
      </c>
      <c r="S63" s="1">
        <v>115</v>
      </c>
      <c r="T63" s="1" t="s">
        <v>4</v>
      </c>
      <c r="U63" s="1">
        <v>10</v>
      </c>
      <c r="V63" s="1">
        <v>1</v>
      </c>
      <c r="W63" s="1">
        <v>1</v>
      </c>
      <c r="X63" s="1">
        <v>1</v>
      </c>
      <c r="Y63" s="1">
        <v>0</v>
      </c>
      <c r="Z63" s="1">
        <v>1</v>
      </c>
      <c r="AA63" s="1">
        <v>0</v>
      </c>
      <c r="AB63" s="1">
        <v>0</v>
      </c>
      <c r="AC63" s="1">
        <v>0</v>
      </c>
      <c r="AD63" s="1">
        <v>0</v>
      </c>
      <c r="AE63" s="1">
        <v>0</v>
      </c>
      <c r="AF63" s="1">
        <v>1</v>
      </c>
      <c r="AG63" s="1">
        <v>1</v>
      </c>
      <c r="AH63" s="1">
        <v>0</v>
      </c>
      <c r="AI63" s="1">
        <v>0</v>
      </c>
      <c r="AJ63" s="1">
        <v>0</v>
      </c>
      <c r="AK63" s="1">
        <v>0</v>
      </c>
      <c r="AL63" s="4" t="s">
        <v>84</v>
      </c>
    </row>
    <row r="64" spans="1:38" ht="15.6" x14ac:dyDescent="0.3">
      <c r="A64" s="3">
        <v>67</v>
      </c>
      <c r="B64" s="1" t="s">
        <v>338</v>
      </c>
      <c r="C64" s="1" t="s">
        <v>1582</v>
      </c>
      <c r="D64" s="1" t="s">
        <v>339</v>
      </c>
      <c r="E64" s="1">
        <v>3.8</v>
      </c>
      <c r="F64" s="1" t="s">
        <v>342</v>
      </c>
      <c r="G64" s="1" t="s">
        <v>340</v>
      </c>
      <c r="H64" s="1" t="s">
        <v>340</v>
      </c>
      <c r="I64" s="1" t="s">
        <v>80</v>
      </c>
      <c r="J64" s="1">
        <v>2006</v>
      </c>
      <c r="K64" s="1" t="s">
        <v>1946</v>
      </c>
      <c r="L64" s="1" t="s">
        <v>341</v>
      </c>
      <c r="M64" s="1" t="s">
        <v>124</v>
      </c>
      <c r="N64" s="15">
        <v>483098.37259292678</v>
      </c>
      <c r="O64" s="1">
        <v>0</v>
      </c>
      <c r="P64" s="1">
        <v>0</v>
      </c>
      <c r="Q64" s="1">
        <v>107</v>
      </c>
      <c r="R64" s="1">
        <v>172</v>
      </c>
      <c r="S64" s="1">
        <v>139.5</v>
      </c>
      <c r="T64" s="1" t="s">
        <v>2</v>
      </c>
      <c r="U64" s="1">
        <v>15</v>
      </c>
      <c r="V64" s="1">
        <v>0</v>
      </c>
      <c r="W64" s="1">
        <v>0</v>
      </c>
      <c r="X64" s="1">
        <v>0</v>
      </c>
      <c r="Y64" s="1">
        <v>0</v>
      </c>
      <c r="Z64" s="1">
        <v>1</v>
      </c>
      <c r="AA64" s="1">
        <v>1</v>
      </c>
      <c r="AB64" s="1">
        <v>0</v>
      </c>
      <c r="AC64" s="1">
        <v>0</v>
      </c>
      <c r="AD64" s="1">
        <v>0</v>
      </c>
      <c r="AE64" s="1">
        <v>0</v>
      </c>
      <c r="AF64" s="1">
        <v>0</v>
      </c>
      <c r="AG64" s="1">
        <v>0</v>
      </c>
      <c r="AH64" s="1">
        <v>0</v>
      </c>
      <c r="AI64" s="1">
        <v>0</v>
      </c>
      <c r="AJ64" s="1">
        <v>0</v>
      </c>
      <c r="AK64" s="1">
        <v>0</v>
      </c>
      <c r="AL64" s="4" t="s">
        <v>85</v>
      </c>
    </row>
    <row r="65" spans="1:38" ht="15.6" x14ac:dyDescent="0.3">
      <c r="A65" s="3">
        <v>68</v>
      </c>
      <c r="B65" s="1" t="s">
        <v>343</v>
      </c>
      <c r="C65" s="1" t="s">
        <v>1583</v>
      </c>
      <c r="D65" s="1" t="s">
        <v>344</v>
      </c>
      <c r="E65" s="1">
        <v>3.8</v>
      </c>
      <c r="F65" s="1" t="s">
        <v>345</v>
      </c>
      <c r="G65" s="1" t="s">
        <v>103</v>
      </c>
      <c r="H65" s="1" t="s">
        <v>103</v>
      </c>
      <c r="I65" s="1" t="s">
        <v>104</v>
      </c>
      <c r="J65" s="1">
        <v>1965</v>
      </c>
      <c r="K65" s="1" t="s">
        <v>105</v>
      </c>
      <c r="L65" s="1" t="s">
        <v>106</v>
      </c>
      <c r="M65" s="1" t="s">
        <v>107</v>
      </c>
      <c r="N65" s="15">
        <v>287712.33590296091</v>
      </c>
      <c r="O65" s="1">
        <v>0</v>
      </c>
      <c r="P65" s="1">
        <v>0</v>
      </c>
      <c r="Q65" s="1">
        <v>49</v>
      </c>
      <c r="R65" s="1">
        <v>85</v>
      </c>
      <c r="S65" s="1">
        <v>67</v>
      </c>
      <c r="T65" s="1" t="s">
        <v>10</v>
      </c>
      <c r="U65" s="1">
        <v>56</v>
      </c>
      <c r="V65" s="1">
        <v>0</v>
      </c>
      <c r="W65" s="1">
        <v>0</v>
      </c>
      <c r="X65" s="1">
        <v>0</v>
      </c>
      <c r="Y65" s="1">
        <v>0</v>
      </c>
      <c r="Z65" s="1">
        <v>0</v>
      </c>
      <c r="AA65" s="1">
        <v>0</v>
      </c>
      <c r="AB65" s="1">
        <v>0</v>
      </c>
      <c r="AC65" s="1">
        <v>1</v>
      </c>
      <c r="AD65" s="1">
        <v>0</v>
      </c>
      <c r="AE65" s="1">
        <v>1</v>
      </c>
      <c r="AF65" s="1">
        <v>0</v>
      </c>
      <c r="AG65" s="1">
        <v>0</v>
      </c>
      <c r="AH65" s="1">
        <v>0</v>
      </c>
      <c r="AI65" s="1">
        <v>0</v>
      </c>
      <c r="AJ65" s="1">
        <v>0</v>
      </c>
      <c r="AK65" s="1">
        <v>0</v>
      </c>
      <c r="AL65" s="4" t="s">
        <v>85</v>
      </c>
    </row>
    <row r="66" spans="1:38" ht="15.6" x14ac:dyDescent="0.3">
      <c r="A66" s="3">
        <v>70</v>
      </c>
      <c r="B66" s="1" t="s">
        <v>76</v>
      </c>
      <c r="C66" s="1" t="s">
        <v>1584</v>
      </c>
      <c r="D66" s="1" t="s">
        <v>346</v>
      </c>
      <c r="E66" s="1">
        <v>3.8</v>
      </c>
      <c r="F66" s="1" t="s">
        <v>349</v>
      </c>
      <c r="G66" s="1" t="s">
        <v>347</v>
      </c>
      <c r="H66" s="1" t="s">
        <v>347</v>
      </c>
      <c r="I66" s="1" t="s">
        <v>90</v>
      </c>
      <c r="J66" s="1">
        <v>1948</v>
      </c>
      <c r="K66" s="1" t="s">
        <v>1946</v>
      </c>
      <c r="L66" s="1" t="s">
        <v>348</v>
      </c>
      <c r="M66" s="1" t="s">
        <v>145</v>
      </c>
      <c r="N66" s="15">
        <v>696708.11405852193</v>
      </c>
      <c r="O66" s="1">
        <v>0</v>
      </c>
      <c r="P66" s="1">
        <v>0</v>
      </c>
      <c r="Q66" s="1">
        <v>61</v>
      </c>
      <c r="R66" s="1">
        <v>109</v>
      </c>
      <c r="S66" s="1">
        <v>85</v>
      </c>
      <c r="T66" s="1" t="s">
        <v>8</v>
      </c>
      <c r="U66" s="1">
        <v>73</v>
      </c>
      <c r="V66" s="1">
        <v>1</v>
      </c>
      <c r="W66" s="1">
        <v>0</v>
      </c>
      <c r="X66" s="1">
        <v>0</v>
      </c>
      <c r="Y66" s="1">
        <v>0</v>
      </c>
      <c r="Z66" s="1">
        <v>1</v>
      </c>
      <c r="AA66" s="1">
        <v>0</v>
      </c>
      <c r="AB66" s="1">
        <v>0</v>
      </c>
      <c r="AC66" s="1">
        <v>1</v>
      </c>
      <c r="AD66" s="1">
        <v>0</v>
      </c>
      <c r="AE66" s="1">
        <v>1</v>
      </c>
      <c r="AF66" s="1">
        <v>0</v>
      </c>
      <c r="AG66" s="1">
        <v>0</v>
      </c>
      <c r="AH66" s="1">
        <v>0</v>
      </c>
      <c r="AI66" s="1">
        <v>0</v>
      </c>
      <c r="AJ66" s="1">
        <v>0</v>
      </c>
      <c r="AK66" s="1">
        <v>0</v>
      </c>
      <c r="AL66" s="4" t="s">
        <v>85</v>
      </c>
    </row>
    <row r="67" spans="1:38" ht="15.6" x14ac:dyDescent="0.3">
      <c r="A67" s="3">
        <v>72</v>
      </c>
      <c r="B67" s="1" t="s">
        <v>76</v>
      </c>
      <c r="C67" s="1" t="s">
        <v>1585</v>
      </c>
      <c r="D67" s="1" t="s">
        <v>350</v>
      </c>
      <c r="E67" s="1">
        <v>2.8</v>
      </c>
      <c r="F67" s="1" t="s">
        <v>352</v>
      </c>
      <c r="G67" s="1" t="s">
        <v>351</v>
      </c>
      <c r="H67" s="1" t="s">
        <v>351</v>
      </c>
      <c r="I67" s="1" t="s">
        <v>112</v>
      </c>
      <c r="J67" s="1">
        <v>2006</v>
      </c>
      <c r="K67" s="1" t="s">
        <v>1945</v>
      </c>
      <c r="L67" s="1" t="s">
        <v>166</v>
      </c>
      <c r="M67" s="1" t="s">
        <v>166</v>
      </c>
      <c r="N67" s="15">
        <v>567110.67690047901</v>
      </c>
      <c r="O67" s="1">
        <v>0</v>
      </c>
      <c r="P67" s="1">
        <v>0</v>
      </c>
      <c r="Q67" s="1">
        <v>88</v>
      </c>
      <c r="R67" s="1">
        <v>148</v>
      </c>
      <c r="S67" s="1">
        <v>118</v>
      </c>
      <c r="T67" s="1" t="s">
        <v>3</v>
      </c>
      <c r="U67" s="1">
        <v>15</v>
      </c>
      <c r="V67" s="1">
        <v>1</v>
      </c>
      <c r="W67" s="1">
        <v>0</v>
      </c>
      <c r="X67" s="1">
        <v>0</v>
      </c>
      <c r="Y67" s="1">
        <v>1</v>
      </c>
      <c r="Z67" s="1">
        <v>1</v>
      </c>
      <c r="AA67" s="1">
        <v>0</v>
      </c>
      <c r="AB67" s="1">
        <v>0</v>
      </c>
      <c r="AC67" s="1">
        <v>0</v>
      </c>
      <c r="AD67" s="1">
        <v>0</v>
      </c>
      <c r="AE67" s="1">
        <v>0</v>
      </c>
      <c r="AF67" s="1">
        <v>0</v>
      </c>
      <c r="AG67" s="1">
        <v>0</v>
      </c>
      <c r="AH67" s="1">
        <v>0</v>
      </c>
      <c r="AI67" s="1">
        <v>0</v>
      </c>
      <c r="AJ67" s="1">
        <v>0</v>
      </c>
      <c r="AK67" s="1">
        <v>0</v>
      </c>
      <c r="AL67" s="4" t="s">
        <v>137</v>
      </c>
    </row>
    <row r="68" spans="1:38" ht="15.6" x14ac:dyDescent="0.3">
      <c r="A68" s="3">
        <v>73</v>
      </c>
      <c r="B68" s="1" t="s">
        <v>76</v>
      </c>
      <c r="C68" s="1" t="s">
        <v>1586</v>
      </c>
      <c r="D68" s="1" t="s">
        <v>353</v>
      </c>
      <c r="E68" s="1">
        <v>4.7</v>
      </c>
      <c r="F68" s="1" t="s">
        <v>355</v>
      </c>
      <c r="G68" s="1" t="s">
        <v>354</v>
      </c>
      <c r="H68" s="1" t="s">
        <v>354</v>
      </c>
      <c r="I68" s="1" t="s">
        <v>112</v>
      </c>
      <c r="J68" s="1">
        <v>2003</v>
      </c>
      <c r="K68" s="1" t="s">
        <v>1945</v>
      </c>
      <c r="L68" s="1" t="s">
        <v>249</v>
      </c>
      <c r="M68" s="1" t="s">
        <v>140</v>
      </c>
      <c r="N68" s="15">
        <v>389639.21976266173</v>
      </c>
      <c r="O68" s="1">
        <v>0</v>
      </c>
      <c r="P68" s="1">
        <v>0</v>
      </c>
      <c r="Q68" s="1">
        <v>60</v>
      </c>
      <c r="R68" s="1">
        <v>99</v>
      </c>
      <c r="S68" s="1">
        <v>79.5</v>
      </c>
      <c r="T68" s="1" t="s">
        <v>25</v>
      </c>
      <c r="U68" s="1">
        <v>18</v>
      </c>
      <c r="V68" s="1">
        <v>1</v>
      </c>
      <c r="W68" s="1">
        <v>0</v>
      </c>
      <c r="X68" s="1">
        <v>0</v>
      </c>
      <c r="Y68" s="1">
        <v>1</v>
      </c>
      <c r="Z68" s="1">
        <v>1</v>
      </c>
      <c r="AA68" s="1">
        <v>0</v>
      </c>
      <c r="AB68" s="1">
        <v>1</v>
      </c>
      <c r="AC68" s="1">
        <v>1</v>
      </c>
      <c r="AD68" s="1">
        <v>1</v>
      </c>
      <c r="AE68" s="1">
        <v>0</v>
      </c>
      <c r="AF68" s="1">
        <v>0</v>
      </c>
      <c r="AG68" s="1">
        <v>0</v>
      </c>
      <c r="AH68" s="1">
        <v>0</v>
      </c>
      <c r="AI68" s="1">
        <v>0</v>
      </c>
      <c r="AJ68" s="1">
        <v>0</v>
      </c>
      <c r="AK68" s="1">
        <v>0</v>
      </c>
      <c r="AL68" s="4" t="s">
        <v>84</v>
      </c>
    </row>
    <row r="69" spans="1:38" ht="15.6" x14ac:dyDescent="0.3">
      <c r="A69" s="3">
        <v>75</v>
      </c>
      <c r="B69" s="1" t="s">
        <v>356</v>
      </c>
      <c r="C69" s="1" t="s">
        <v>1587</v>
      </c>
      <c r="D69" s="1" t="s">
        <v>357</v>
      </c>
      <c r="E69" s="1">
        <v>3.1</v>
      </c>
      <c r="F69" s="1" t="s">
        <v>358</v>
      </c>
      <c r="G69" s="1" t="s">
        <v>310</v>
      </c>
      <c r="H69" s="1" t="s">
        <v>310</v>
      </c>
      <c r="I69" s="1" t="s">
        <v>118</v>
      </c>
      <c r="J69" s="1">
        <v>1999</v>
      </c>
      <c r="K69" s="1" t="s">
        <v>1946</v>
      </c>
      <c r="L69" s="1" t="s">
        <v>113</v>
      </c>
      <c r="M69" s="1" t="s">
        <v>99</v>
      </c>
      <c r="N69" s="15">
        <v>298653.32112784061</v>
      </c>
      <c r="O69" s="1">
        <v>0</v>
      </c>
      <c r="P69" s="1">
        <v>0</v>
      </c>
      <c r="Q69" s="1">
        <v>41</v>
      </c>
      <c r="R69" s="1">
        <v>72</v>
      </c>
      <c r="S69" s="1">
        <v>56.5</v>
      </c>
      <c r="T69" s="1" t="s">
        <v>3</v>
      </c>
      <c r="U69" s="1">
        <v>22</v>
      </c>
      <c r="V69" s="1">
        <v>1</v>
      </c>
      <c r="W69" s="1">
        <v>0</v>
      </c>
      <c r="X69" s="1">
        <v>0</v>
      </c>
      <c r="Y69" s="1">
        <v>0</v>
      </c>
      <c r="Z69" s="1">
        <v>1</v>
      </c>
      <c r="AA69" s="1">
        <v>0</v>
      </c>
      <c r="AB69" s="1">
        <v>0</v>
      </c>
      <c r="AC69" s="1">
        <v>0</v>
      </c>
      <c r="AD69" s="1">
        <v>0</v>
      </c>
      <c r="AE69" s="1">
        <v>0</v>
      </c>
      <c r="AF69" s="1">
        <v>0</v>
      </c>
      <c r="AG69" s="1">
        <v>1</v>
      </c>
      <c r="AH69" s="1">
        <v>0</v>
      </c>
      <c r="AI69" s="1">
        <v>0</v>
      </c>
      <c r="AJ69" s="1">
        <v>0</v>
      </c>
      <c r="AK69" s="1">
        <v>0</v>
      </c>
      <c r="AL69" s="4" t="s">
        <v>84</v>
      </c>
    </row>
    <row r="70" spans="1:38" ht="15.6" x14ac:dyDescent="0.3">
      <c r="A70" s="3">
        <v>76</v>
      </c>
      <c r="B70" s="1" t="s">
        <v>76</v>
      </c>
      <c r="C70" s="1" t="s">
        <v>1588</v>
      </c>
      <c r="D70" s="1" t="s">
        <v>359</v>
      </c>
      <c r="E70" s="1">
        <v>3.2</v>
      </c>
      <c r="F70" s="1" t="s">
        <v>364</v>
      </c>
      <c r="G70" s="1" t="s">
        <v>360</v>
      </c>
      <c r="H70" s="1" t="s">
        <v>361</v>
      </c>
      <c r="I70" s="2">
        <v>18264</v>
      </c>
      <c r="J70" s="1">
        <v>-1</v>
      </c>
      <c r="K70" s="1" t="s">
        <v>1945</v>
      </c>
      <c r="L70" s="1" t="s">
        <v>362</v>
      </c>
      <c r="M70" s="1" t="s">
        <v>99</v>
      </c>
      <c r="N70" s="15">
        <v>447951.84033911047</v>
      </c>
      <c r="O70" s="1">
        <v>0</v>
      </c>
      <c r="P70" s="1">
        <v>0</v>
      </c>
      <c r="Q70" s="1">
        <v>96</v>
      </c>
      <c r="R70" s="1">
        <v>161</v>
      </c>
      <c r="S70" s="1">
        <v>128.5</v>
      </c>
      <c r="T70" s="1" t="s">
        <v>8</v>
      </c>
      <c r="U70" s="1">
        <v>-1</v>
      </c>
      <c r="V70" s="1">
        <v>1</v>
      </c>
      <c r="W70" s="1">
        <v>1</v>
      </c>
      <c r="X70" s="1">
        <v>1</v>
      </c>
      <c r="Y70" s="1">
        <v>0</v>
      </c>
      <c r="Z70" s="1">
        <v>1</v>
      </c>
      <c r="AA70" s="1">
        <v>0</v>
      </c>
      <c r="AB70" s="1">
        <v>0</v>
      </c>
      <c r="AC70" s="1">
        <v>0</v>
      </c>
      <c r="AD70" s="1">
        <v>0</v>
      </c>
      <c r="AE70" s="1">
        <v>0</v>
      </c>
      <c r="AF70" s="1">
        <v>1</v>
      </c>
      <c r="AG70" s="1">
        <v>0</v>
      </c>
      <c r="AH70" s="1">
        <v>0</v>
      </c>
      <c r="AI70" s="1">
        <v>0</v>
      </c>
      <c r="AJ70" s="1">
        <v>0</v>
      </c>
      <c r="AK70" s="1">
        <v>0</v>
      </c>
      <c r="AL70" s="4" t="s">
        <v>84</v>
      </c>
    </row>
    <row r="71" spans="1:38" ht="15.6" x14ac:dyDescent="0.3">
      <c r="A71" s="3">
        <v>77</v>
      </c>
      <c r="B71" s="1" t="s">
        <v>365</v>
      </c>
      <c r="C71" s="1" t="s">
        <v>1589</v>
      </c>
      <c r="D71" s="1" t="s">
        <v>366</v>
      </c>
      <c r="E71" s="1">
        <v>4</v>
      </c>
      <c r="F71" s="1" t="s">
        <v>368</v>
      </c>
      <c r="G71" s="1" t="s">
        <v>367</v>
      </c>
      <c r="H71" s="1" t="s">
        <v>340</v>
      </c>
      <c r="I71" s="1" t="s">
        <v>90</v>
      </c>
      <c r="J71" s="1">
        <v>1939</v>
      </c>
      <c r="K71" s="1" t="s">
        <v>1946</v>
      </c>
      <c r="L71" s="1" t="s">
        <v>249</v>
      </c>
      <c r="M71" s="1" t="s">
        <v>140</v>
      </c>
      <c r="N71" s="15">
        <v>663041.65577188297</v>
      </c>
      <c r="O71" s="1">
        <v>0</v>
      </c>
      <c r="P71" s="1">
        <v>0</v>
      </c>
      <c r="Q71" s="1">
        <v>65</v>
      </c>
      <c r="R71" s="1">
        <v>130</v>
      </c>
      <c r="S71" s="1">
        <v>97.5</v>
      </c>
      <c r="T71" s="1" t="s">
        <v>10</v>
      </c>
      <c r="U71" s="1">
        <v>82</v>
      </c>
      <c r="V71" s="1">
        <v>0</v>
      </c>
      <c r="W71" s="1">
        <v>0</v>
      </c>
      <c r="X71" s="1">
        <v>0</v>
      </c>
      <c r="Y71" s="1">
        <v>0</v>
      </c>
      <c r="Z71" s="1">
        <v>0</v>
      </c>
      <c r="AA71" s="1">
        <v>0</v>
      </c>
      <c r="AB71" s="1">
        <v>0</v>
      </c>
      <c r="AC71" s="1">
        <v>0</v>
      </c>
      <c r="AD71" s="1">
        <v>0</v>
      </c>
      <c r="AE71" s="1">
        <v>0</v>
      </c>
      <c r="AF71" s="1">
        <v>0</v>
      </c>
      <c r="AG71" s="1">
        <v>0</v>
      </c>
      <c r="AH71" s="1">
        <v>0</v>
      </c>
      <c r="AI71" s="1">
        <v>0</v>
      </c>
      <c r="AJ71" s="1">
        <v>0</v>
      </c>
      <c r="AK71" s="1">
        <v>0</v>
      </c>
      <c r="AL71" s="4" t="s">
        <v>85</v>
      </c>
    </row>
    <row r="72" spans="1:38" ht="15.6" x14ac:dyDescent="0.3">
      <c r="A72" s="3">
        <v>78</v>
      </c>
      <c r="B72" s="1" t="s">
        <v>369</v>
      </c>
      <c r="C72" s="1" t="s">
        <v>1590</v>
      </c>
      <c r="D72" s="1" t="s">
        <v>370</v>
      </c>
      <c r="E72" s="1">
        <v>4.4000000000000004</v>
      </c>
      <c r="F72" s="1" t="s">
        <v>373</v>
      </c>
      <c r="G72" s="1" t="s">
        <v>371</v>
      </c>
      <c r="H72" s="1" t="s">
        <v>372</v>
      </c>
      <c r="I72" s="2">
        <v>18264</v>
      </c>
      <c r="J72" s="1">
        <v>2015</v>
      </c>
      <c r="K72" s="1" t="s">
        <v>1945</v>
      </c>
      <c r="L72" s="1" t="s">
        <v>182</v>
      </c>
      <c r="M72" s="1" t="s">
        <v>140</v>
      </c>
      <c r="N72" s="15">
        <v>623725.2804691128</v>
      </c>
      <c r="O72" s="1">
        <v>0</v>
      </c>
      <c r="P72" s="1">
        <v>0</v>
      </c>
      <c r="Q72" s="1">
        <v>52</v>
      </c>
      <c r="R72" s="1">
        <v>81</v>
      </c>
      <c r="S72" s="1">
        <v>66.5</v>
      </c>
      <c r="T72" s="1" t="s">
        <v>19</v>
      </c>
      <c r="U72" s="1">
        <v>6</v>
      </c>
      <c r="V72" s="1">
        <v>1</v>
      </c>
      <c r="W72" s="1">
        <v>0</v>
      </c>
      <c r="X72" s="1">
        <v>0</v>
      </c>
      <c r="Y72" s="1">
        <v>0</v>
      </c>
      <c r="Z72" s="1">
        <v>0</v>
      </c>
      <c r="AA72" s="1">
        <v>0</v>
      </c>
      <c r="AB72" s="1">
        <v>0</v>
      </c>
      <c r="AC72" s="1">
        <v>0</v>
      </c>
      <c r="AD72" s="1">
        <v>0</v>
      </c>
      <c r="AE72" s="1">
        <v>0</v>
      </c>
      <c r="AF72" s="1">
        <v>0</v>
      </c>
      <c r="AG72" s="1">
        <v>1</v>
      </c>
      <c r="AH72" s="1">
        <v>0</v>
      </c>
      <c r="AI72" s="1">
        <v>0</v>
      </c>
      <c r="AJ72" s="1">
        <v>0</v>
      </c>
      <c r="AK72" s="1">
        <v>0</v>
      </c>
      <c r="AL72" s="4" t="s">
        <v>84</v>
      </c>
    </row>
    <row r="73" spans="1:38" ht="15.6" x14ac:dyDescent="0.3">
      <c r="A73" s="3">
        <v>79</v>
      </c>
      <c r="B73" s="1" t="s">
        <v>374</v>
      </c>
      <c r="C73" s="1" t="s">
        <v>1591</v>
      </c>
      <c r="D73" s="1" t="s">
        <v>375</v>
      </c>
      <c r="E73" s="1">
        <v>3.6</v>
      </c>
      <c r="F73" s="1" t="s">
        <v>378</v>
      </c>
      <c r="G73" s="1" t="s">
        <v>376</v>
      </c>
      <c r="H73" s="1" t="s">
        <v>376</v>
      </c>
      <c r="I73" s="1" t="s">
        <v>90</v>
      </c>
      <c r="J73" s="1">
        <v>1927</v>
      </c>
      <c r="K73" s="1" t="s">
        <v>1946</v>
      </c>
      <c r="L73" s="1" t="s">
        <v>377</v>
      </c>
      <c r="M73" s="1" t="s">
        <v>99</v>
      </c>
      <c r="N73" s="15">
        <v>722049.97708387254</v>
      </c>
      <c r="O73" s="1">
        <v>0</v>
      </c>
      <c r="P73" s="1">
        <v>0</v>
      </c>
      <c r="Q73" s="1">
        <v>139</v>
      </c>
      <c r="R73" s="1">
        <v>220</v>
      </c>
      <c r="S73" s="1">
        <v>179.5</v>
      </c>
      <c r="T73" s="1" t="s">
        <v>6</v>
      </c>
      <c r="U73" s="1">
        <v>94</v>
      </c>
      <c r="V73" s="1">
        <v>1</v>
      </c>
      <c r="W73" s="1">
        <v>0</v>
      </c>
      <c r="X73" s="1">
        <v>0</v>
      </c>
      <c r="Y73" s="1">
        <v>1</v>
      </c>
      <c r="Z73" s="1">
        <v>1</v>
      </c>
      <c r="AA73" s="1">
        <v>1</v>
      </c>
      <c r="AB73" s="1">
        <v>0</v>
      </c>
      <c r="AC73" s="1">
        <v>0</v>
      </c>
      <c r="AD73" s="1">
        <v>0</v>
      </c>
      <c r="AE73" s="1">
        <v>0</v>
      </c>
      <c r="AF73" s="1">
        <v>0</v>
      </c>
      <c r="AG73" s="1">
        <v>0</v>
      </c>
      <c r="AH73" s="1">
        <v>0</v>
      </c>
      <c r="AI73" s="1">
        <v>0</v>
      </c>
      <c r="AJ73" s="1">
        <v>0</v>
      </c>
      <c r="AK73" s="1">
        <v>0</v>
      </c>
      <c r="AL73" s="4" t="s">
        <v>85</v>
      </c>
    </row>
    <row r="74" spans="1:38" ht="15.6" x14ac:dyDescent="0.3">
      <c r="A74" s="3">
        <v>80</v>
      </c>
      <c r="B74" s="1" t="s">
        <v>272</v>
      </c>
      <c r="C74" s="1" t="s">
        <v>1592</v>
      </c>
      <c r="D74" s="1" t="s">
        <v>379</v>
      </c>
      <c r="E74" s="1">
        <v>2.7</v>
      </c>
      <c r="F74" s="1" t="s">
        <v>381</v>
      </c>
      <c r="G74" s="1" t="s">
        <v>380</v>
      </c>
      <c r="H74" s="1" t="s">
        <v>321</v>
      </c>
      <c r="I74" s="1" t="s">
        <v>80</v>
      </c>
      <c r="J74" s="1">
        <v>1978</v>
      </c>
      <c r="K74" s="1" t="s">
        <v>171</v>
      </c>
      <c r="L74" s="1" t="s">
        <v>151</v>
      </c>
      <c r="M74" s="1" t="s">
        <v>99</v>
      </c>
      <c r="N74" s="15">
        <v>780231.18750236335</v>
      </c>
      <c r="O74" s="1">
        <v>0</v>
      </c>
      <c r="P74" s="1">
        <v>0</v>
      </c>
      <c r="Q74" s="1">
        <v>50</v>
      </c>
      <c r="R74" s="1">
        <v>102</v>
      </c>
      <c r="S74" s="1">
        <v>76</v>
      </c>
      <c r="T74" s="1" t="s">
        <v>21</v>
      </c>
      <c r="U74" s="1">
        <v>43</v>
      </c>
      <c r="V74" s="1">
        <v>0</v>
      </c>
      <c r="W74" s="1">
        <v>0</v>
      </c>
      <c r="X74" s="1">
        <v>0</v>
      </c>
      <c r="Y74" s="1">
        <v>1</v>
      </c>
      <c r="Z74" s="1">
        <v>0</v>
      </c>
      <c r="AA74" s="1">
        <v>0</v>
      </c>
      <c r="AB74" s="1">
        <v>0</v>
      </c>
      <c r="AC74" s="1">
        <v>0</v>
      </c>
      <c r="AD74" s="1">
        <v>0</v>
      </c>
      <c r="AE74" s="1">
        <v>0</v>
      </c>
      <c r="AF74" s="1">
        <v>0</v>
      </c>
      <c r="AG74" s="1">
        <v>0</v>
      </c>
      <c r="AH74" s="1">
        <v>0</v>
      </c>
      <c r="AI74" s="1">
        <v>0</v>
      </c>
      <c r="AJ74" s="1">
        <v>0</v>
      </c>
      <c r="AK74" s="1">
        <v>0</v>
      </c>
      <c r="AL74" s="4" t="s">
        <v>137</v>
      </c>
    </row>
    <row r="75" spans="1:38" ht="15.6" x14ac:dyDescent="0.3">
      <c r="A75" s="3">
        <v>81</v>
      </c>
      <c r="B75" s="1" t="s">
        <v>382</v>
      </c>
      <c r="C75" s="1" t="s">
        <v>1593</v>
      </c>
      <c r="D75" s="1" t="s">
        <v>383</v>
      </c>
      <c r="E75" s="1">
        <v>3.9</v>
      </c>
      <c r="F75" s="1" t="s">
        <v>386</v>
      </c>
      <c r="G75" s="1" t="s">
        <v>384</v>
      </c>
      <c r="H75" s="1" t="s">
        <v>385</v>
      </c>
      <c r="I75" s="1" t="s">
        <v>80</v>
      </c>
      <c r="J75" s="1">
        <v>2010</v>
      </c>
      <c r="K75" s="1" t="s">
        <v>1945</v>
      </c>
      <c r="L75" s="1" t="s">
        <v>245</v>
      </c>
      <c r="M75" s="1" t="s">
        <v>140</v>
      </c>
      <c r="N75" s="15">
        <v>627232.20552178577</v>
      </c>
      <c r="O75" s="1">
        <v>0</v>
      </c>
      <c r="P75" s="1">
        <v>0</v>
      </c>
      <c r="Q75" s="1">
        <v>85</v>
      </c>
      <c r="R75" s="1">
        <v>139</v>
      </c>
      <c r="S75" s="1">
        <v>112</v>
      </c>
      <c r="T75" s="1" t="s">
        <v>5</v>
      </c>
      <c r="U75" s="1">
        <v>11</v>
      </c>
      <c r="V75" s="1">
        <v>1</v>
      </c>
      <c r="W75" s="1">
        <v>1</v>
      </c>
      <c r="X75" s="1">
        <v>0</v>
      </c>
      <c r="Y75" s="1">
        <v>0</v>
      </c>
      <c r="Z75" s="1">
        <v>1</v>
      </c>
      <c r="AA75" s="1">
        <v>0</v>
      </c>
      <c r="AB75" s="1">
        <v>0</v>
      </c>
      <c r="AC75" s="1">
        <v>0</v>
      </c>
      <c r="AD75" s="1">
        <v>0</v>
      </c>
      <c r="AE75" s="1">
        <v>0</v>
      </c>
      <c r="AF75" s="1">
        <v>1</v>
      </c>
      <c r="AG75" s="1">
        <v>0</v>
      </c>
      <c r="AH75" s="1">
        <v>0</v>
      </c>
      <c r="AI75" s="1">
        <v>0</v>
      </c>
      <c r="AJ75" s="1">
        <v>0</v>
      </c>
      <c r="AK75" s="1">
        <v>0</v>
      </c>
      <c r="AL75" s="4" t="s">
        <v>85</v>
      </c>
    </row>
    <row r="76" spans="1:38" ht="15.6" x14ac:dyDescent="0.3">
      <c r="A76" s="3">
        <v>82</v>
      </c>
      <c r="B76" s="1" t="s">
        <v>76</v>
      </c>
      <c r="C76" s="1" t="s">
        <v>1594</v>
      </c>
      <c r="D76" s="1" t="s">
        <v>387</v>
      </c>
      <c r="E76" s="1">
        <v>3.1</v>
      </c>
      <c r="F76" s="1" t="s">
        <v>391</v>
      </c>
      <c r="G76" s="1" t="s">
        <v>388</v>
      </c>
      <c r="H76" s="1" t="s">
        <v>389</v>
      </c>
      <c r="I76" s="1" t="s">
        <v>104</v>
      </c>
      <c r="J76" s="1">
        <v>1860</v>
      </c>
      <c r="K76" s="1" t="s">
        <v>1945</v>
      </c>
      <c r="L76" s="1" t="s">
        <v>390</v>
      </c>
      <c r="M76" s="1" t="s">
        <v>334</v>
      </c>
      <c r="N76" s="15">
        <v>448951.82251825416</v>
      </c>
      <c r="O76" s="1">
        <v>0</v>
      </c>
      <c r="P76" s="1">
        <v>0</v>
      </c>
      <c r="Q76" s="1">
        <v>74</v>
      </c>
      <c r="R76" s="1">
        <v>122</v>
      </c>
      <c r="S76" s="1">
        <v>98</v>
      </c>
      <c r="T76" s="1" t="s">
        <v>8</v>
      </c>
      <c r="U76" s="1">
        <v>161</v>
      </c>
      <c r="V76" s="1">
        <v>1</v>
      </c>
      <c r="W76" s="1">
        <v>0</v>
      </c>
      <c r="X76" s="1">
        <v>0</v>
      </c>
      <c r="Y76" s="1">
        <v>0</v>
      </c>
      <c r="Z76" s="1">
        <v>0</v>
      </c>
      <c r="AA76" s="1">
        <v>0</v>
      </c>
      <c r="AB76" s="1">
        <v>0</v>
      </c>
      <c r="AC76" s="1">
        <v>0</v>
      </c>
      <c r="AD76" s="1">
        <v>0</v>
      </c>
      <c r="AE76" s="1">
        <v>1</v>
      </c>
      <c r="AF76" s="1">
        <v>0</v>
      </c>
      <c r="AG76" s="1">
        <v>0</v>
      </c>
      <c r="AH76" s="1">
        <v>0</v>
      </c>
      <c r="AI76" s="1">
        <v>0</v>
      </c>
      <c r="AJ76" s="1">
        <v>0</v>
      </c>
      <c r="AK76" s="1">
        <v>0</v>
      </c>
      <c r="AL76" s="4" t="s">
        <v>85</v>
      </c>
    </row>
    <row r="77" spans="1:38" ht="15.6" x14ac:dyDescent="0.3">
      <c r="A77" s="3">
        <v>83</v>
      </c>
      <c r="B77" s="1" t="s">
        <v>392</v>
      </c>
      <c r="C77" s="1" t="s">
        <v>1595</v>
      </c>
      <c r="D77" s="1" t="s">
        <v>393</v>
      </c>
      <c r="E77" s="1">
        <v>4</v>
      </c>
      <c r="F77" s="1" t="s">
        <v>368</v>
      </c>
      <c r="G77" s="1" t="s">
        <v>367</v>
      </c>
      <c r="H77" s="1" t="s">
        <v>340</v>
      </c>
      <c r="I77" s="1" t="s">
        <v>90</v>
      </c>
      <c r="J77" s="1">
        <v>1939</v>
      </c>
      <c r="K77" s="1" t="s">
        <v>1946</v>
      </c>
      <c r="L77" s="1" t="s">
        <v>249</v>
      </c>
      <c r="M77" s="1" t="s">
        <v>140</v>
      </c>
      <c r="N77" s="15">
        <v>310754.00821570284</v>
      </c>
      <c r="O77" s="1">
        <v>0</v>
      </c>
      <c r="P77" s="1">
        <v>0</v>
      </c>
      <c r="Q77" s="1">
        <v>99</v>
      </c>
      <c r="R77" s="1">
        <v>157</v>
      </c>
      <c r="S77" s="1">
        <v>128</v>
      </c>
      <c r="T77" s="1" t="s">
        <v>10</v>
      </c>
      <c r="U77" s="1">
        <v>82</v>
      </c>
      <c r="V77" s="1">
        <v>0</v>
      </c>
      <c r="W77" s="1">
        <v>1</v>
      </c>
      <c r="X77" s="1">
        <v>1</v>
      </c>
      <c r="Y77" s="1">
        <v>0</v>
      </c>
      <c r="Z77" s="1">
        <v>1</v>
      </c>
      <c r="AA77" s="1">
        <v>0</v>
      </c>
      <c r="AB77" s="1">
        <v>0</v>
      </c>
      <c r="AC77" s="1">
        <v>0</v>
      </c>
      <c r="AD77" s="1">
        <v>1</v>
      </c>
      <c r="AE77" s="1">
        <v>1</v>
      </c>
      <c r="AF77" s="1">
        <v>0</v>
      </c>
      <c r="AG77" s="1">
        <v>0</v>
      </c>
      <c r="AH77" s="1">
        <v>0</v>
      </c>
      <c r="AI77" s="1">
        <v>0</v>
      </c>
      <c r="AJ77" s="1">
        <v>0</v>
      </c>
      <c r="AK77" s="1">
        <v>0</v>
      </c>
      <c r="AL77" s="4" t="s">
        <v>85</v>
      </c>
    </row>
    <row r="78" spans="1:38" ht="15.6" x14ac:dyDescent="0.3">
      <c r="A78" s="3">
        <v>84</v>
      </c>
      <c r="B78" s="1" t="s">
        <v>394</v>
      </c>
      <c r="C78" s="1" t="s">
        <v>1596</v>
      </c>
      <c r="D78" s="1" t="s">
        <v>395</v>
      </c>
      <c r="E78" s="1">
        <v>4.3</v>
      </c>
      <c r="F78" s="1" t="s">
        <v>183</v>
      </c>
      <c r="G78" s="1" t="s">
        <v>181</v>
      </c>
      <c r="H78" s="1" t="s">
        <v>181</v>
      </c>
      <c r="I78" s="1" t="s">
        <v>118</v>
      </c>
      <c r="J78" s="1">
        <v>2011</v>
      </c>
      <c r="K78" s="1" t="s">
        <v>1945</v>
      </c>
      <c r="L78" s="1" t="s">
        <v>182</v>
      </c>
      <c r="M78" s="1" t="s">
        <v>140</v>
      </c>
      <c r="N78" s="15">
        <v>450692.66788479924</v>
      </c>
      <c r="O78" s="1">
        <v>0</v>
      </c>
      <c r="P78" s="1">
        <v>0</v>
      </c>
      <c r="Q78" s="1">
        <v>79</v>
      </c>
      <c r="R78" s="1">
        <v>222</v>
      </c>
      <c r="S78" s="1">
        <v>150.5</v>
      </c>
      <c r="T78" s="1" t="s">
        <v>2</v>
      </c>
      <c r="U78" s="1">
        <v>10</v>
      </c>
      <c r="V78" s="1">
        <v>1</v>
      </c>
      <c r="W78" s="1">
        <v>1</v>
      </c>
      <c r="X78" s="1">
        <v>1</v>
      </c>
      <c r="Y78" s="1">
        <v>1</v>
      </c>
      <c r="Z78" s="1">
        <v>0</v>
      </c>
      <c r="AA78" s="1">
        <v>0</v>
      </c>
      <c r="AB78" s="1">
        <v>1</v>
      </c>
      <c r="AC78" s="1">
        <v>0</v>
      </c>
      <c r="AD78" s="1">
        <v>1</v>
      </c>
      <c r="AE78" s="1">
        <v>1</v>
      </c>
      <c r="AF78" s="1">
        <v>1</v>
      </c>
      <c r="AG78" s="1">
        <v>0</v>
      </c>
      <c r="AH78" s="1">
        <v>0</v>
      </c>
      <c r="AI78" s="1">
        <v>0</v>
      </c>
      <c r="AJ78" s="1">
        <v>0</v>
      </c>
      <c r="AK78" s="1">
        <v>0</v>
      </c>
      <c r="AL78" s="4" t="s">
        <v>137</v>
      </c>
    </row>
    <row r="79" spans="1:38" ht="15.6" x14ac:dyDescent="0.3">
      <c r="A79" s="3">
        <v>85</v>
      </c>
      <c r="B79" s="1" t="s">
        <v>132</v>
      </c>
      <c r="C79" s="1" t="s">
        <v>1597</v>
      </c>
      <c r="D79" s="1" t="s">
        <v>396</v>
      </c>
      <c r="E79" s="1">
        <v>1.9</v>
      </c>
      <c r="F79" s="1" t="s">
        <v>397</v>
      </c>
      <c r="G79" s="1" t="s">
        <v>164</v>
      </c>
      <c r="H79" s="1" t="s">
        <v>164</v>
      </c>
      <c r="I79" s="1" t="s">
        <v>112</v>
      </c>
      <c r="J79" s="1">
        <v>2000</v>
      </c>
      <c r="K79" s="1" t="s">
        <v>1945</v>
      </c>
      <c r="L79" s="1" t="s">
        <v>166</v>
      </c>
      <c r="M79" s="1" t="s">
        <v>166</v>
      </c>
      <c r="N79" s="15">
        <v>552915.05287725152</v>
      </c>
      <c r="O79" s="1">
        <v>0</v>
      </c>
      <c r="P79" s="1">
        <v>0</v>
      </c>
      <c r="Q79" s="1">
        <v>57</v>
      </c>
      <c r="R79" s="1">
        <v>118</v>
      </c>
      <c r="S79" s="1">
        <v>87.5</v>
      </c>
      <c r="T79" s="1" t="s">
        <v>3</v>
      </c>
      <c r="U79" s="1">
        <v>21</v>
      </c>
      <c r="V79" s="1">
        <v>0</v>
      </c>
      <c r="W79" s="1">
        <v>0</v>
      </c>
      <c r="X79" s="1">
        <v>1</v>
      </c>
      <c r="Y79" s="1">
        <v>0</v>
      </c>
      <c r="Z79" s="1">
        <v>0</v>
      </c>
      <c r="AA79" s="1">
        <v>0</v>
      </c>
      <c r="AB79" s="1">
        <v>0</v>
      </c>
      <c r="AC79" s="1">
        <v>0</v>
      </c>
      <c r="AD79" s="1">
        <v>0</v>
      </c>
      <c r="AE79" s="1">
        <v>0</v>
      </c>
      <c r="AF79" s="1">
        <v>0</v>
      </c>
      <c r="AG79" s="1">
        <v>0</v>
      </c>
      <c r="AH79" s="1">
        <v>0</v>
      </c>
      <c r="AI79" s="1">
        <v>0</v>
      </c>
      <c r="AJ79" s="1">
        <v>0</v>
      </c>
      <c r="AK79" s="1">
        <v>0</v>
      </c>
      <c r="AL79" s="4" t="s">
        <v>85</v>
      </c>
    </row>
    <row r="80" spans="1:38" ht="15.6" x14ac:dyDescent="0.3">
      <c r="A80" s="3">
        <v>86</v>
      </c>
      <c r="B80" s="1" t="s">
        <v>76</v>
      </c>
      <c r="C80" s="1" t="s">
        <v>1562</v>
      </c>
      <c r="D80" s="1" t="s">
        <v>398</v>
      </c>
      <c r="E80" s="1">
        <v>3.3</v>
      </c>
      <c r="F80" s="1" t="s">
        <v>399</v>
      </c>
      <c r="G80" s="1" t="s">
        <v>148</v>
      </c>
      <c r="H80" s="1" t="s">
        <v>149</v>
      </c>
      <c r="I80" s="1" t="s">
        <v>104</v>
      </c>
      <c r="J80" s="1">
        <v>2017</v>
      </c>
      <c r="K80" s="1" t="s">
        <v>1945</v>
      </c>
      <c r="L80" s="1" t="s">
        <v>81</v>
      </c>
      <c r="M80" s="1" t="s">
        <v>81</v>
      </c>
      <c r="N80" s="15">
        <v>762592.37014888867</v>
      </c>
      <c r="O80" s="1">
        <v>0</v>
      </c>
      <c r="P80" s="1">
        <v>0</v>
      </c>
      <c r="Q80" s="1">
        <v>83</v>
      </c>
      <c r="R80" s="1">
        <v>137</v>
      </c>
      <c r="S80" s="1">
        <v>110</v>
      </c>
      <c r="T80" s="1" t="s">
        <v>5</v>
      </c>
      <c r="U80" s="1">
        <v>4</v>
      </c>
      <c r="V80" s="1">
        <v>1</v>
      </c>
      <c r="W80" s="1">
        <v>0</v>
      </c>
      <c r="X80" s="1">
        <v>0</v>
      </c>
      <c r="Y80" s="1">
        <v>1</v>
      </c>
      <c r="Z80" s="1">
        <v>0</v>
      </c>
      <c r="AA80" s="1">
        <v>0</v>
      </c>
      <c r="AB80" s="1">
        <v>0</v>
      </c>
      <c r="AC80" s="1">
        <v>0</v>
      </c>
      <c r="AD80" s="1">
        <v>1</v>
      </c>
      <c r="AE80" s="1">
        <v>0</v>
      </c>
      <c r="AF80" s="1">
        <v>1</v>
      </c>
      <c r="AG80" s="1">
        <v>0</v>
      </c>
      <c r="AH80" s="1">
        <v>0</v>
      </c>
      <c r="AI80" s="1">
        <v>0</v>
      </c>
      <c r="AJ80" s="1">
        <v>0</v>
      </c>
      <c r="AK80" s="1">
        <v>0</v>
      </c>
      <c r="AL80" s="4" t="s">
        <v>84</v>
      </c>
    </row>
    <row r="81" spans="1:38" ht="15.6" x14ac:dyDescent="0.3">
      <c r="A81" s="3">
        <v>87</v>
      </c>
      <c r="B81" s="1" t="s">
        <v>76</v>
      </c>
      <c r="C81" s="1" t="s">
        <v>1598</v>
      </c>
      <c r="D81" s="1" t="s">
        <v>400</v>
      </c>
      <c r="E81" s="1">
        <v>4.4000000000000004</v>
      </c>
      <c r="F81" s="1" t="s">
        <v>402</v>
      </c>
      <c r="G81" s="1" t="s">
        <v>127</v>
      </c>
      <c r="H81" s="1" t="s">
        <v>401</v>
      </c>
      <c r="I81" s="1" t="s">
        <v>90</v>
      </c>
      <c r="J81" s="1">
        <v>1995</v>
      </c>
      <c r="K81" s="1" t="s">
        <v>1945</v>
      </c>
      <c r="L81" s="1" t="s">
        <v>245</v>
      </c>
      <c r="M81" s="1" t="s">
        <v>140</v>
      </c>
      <c r="N81" s="15">
        <v>730126.54889515031</v>
      </c>
      <c r="O81" s="1">
        <v>0</v>
      </c>
      <c r="P81" s="1">
        <v>0</v>
      </c>
      <c r="Q81" s="1">
        <v>86</v>
      </c>
      <c r="R81" s="1">
        <v>141</v>
      </c>
      <c r="S81" s="1">
        <v>113.5</v>
      </c>
      <c r="T81" s="1" t="s">
        <v>2</v>
      </c>
      <c r="U81" s="1">
        <v>26</v>
      </c>
      <c r="V81" s="1">
        <v>1</v>
      </c>
      <c r="W81" s="1">
        <v>0</v>
      </c>
      <c r="X81" s="1">
        <v>0</v>
      </c>
      <c r="Y81" s="1">
        <v>1</v>
      </c>
      <c r="Z81" s="1">
        <v>0</v>
      </c>
      <c r="AA81" s="1">
        <v>0</v>
      </c>
      <c r="AB81" s="1">
        <v>0</v>
      </c>
      <c r="AC81" s="1">
        <v>0</v>
      </c>
      <c r="AD81" s="1">
        <v>0</v>
      </c>
      <c r="AE81" s="1">
        <v>0</v>
      </c>
      <c r="AF81" s="1">
        <v>0</v>
      </c>
      <c r="AG81" s="1">
        <v>0</v>
      </c>
      <c r="AH81" s="1">
        <v>0</v>
      </c>
      <c r="AI81" s="1">
        <v>0</v>
      </c>
      <c r="AJ81" s="1">
        <v>0</v>
      </c>
      <c r="AK81" s="1">
        <v>0</v>
      </c>
      <c r="AL81" s="4" t="s">
        <v>84</v>
      </c>
    </row>
    <row r="82" spans="1:38" ht="15.6" x14ac:dyDescent="0.3">
      <c r="A82" s="3">
        <v>88</v>
      </c>
      <c r="B82" s="1" t="s">
        <v>76</v>
      </c>
      <c r="C82" s="1" t="s">
        <v>1599</v>
      </c>
      <c r="D82" s="1" t="s">
        <v>403</v>
      </c>
      <c r="E82" s="1">
        <v>3.9</v>
      </c>
      <c r="F82" s="1" t="s">
        <v>404</v>
      </c>
      <c r="G82" s="1" t="s">
        <v>143</v>
      </c>
      <c r="H82" s="1" t="s">
        <v>143</v>
      </c>
      <c r="I82" s="1" t="s">
        <v>112</v>
      </c>
      <c r="J82" s="1">
        <v>2016</v>
      </c>
      <c r="K82" s="1" t="s">
        <v>1945</v>
      </c>
      <c r="L82" s="1" t="s">
        <v>92</v>
      </c>
      <c r="M82" s="1" t="s">
        <v>93</v>
      </c>
      <c r="N82" s="15">
        <v>416974.91424314189</v>
      </c>
      <c r="O82" s="1">
        <v>0</v>
      </c>
      <c r="P82" s="1">
        <v>0</v>
      </c>
      <c r="Q82" s="1">
        <v>94</v>
      </c>
      <c r="R82" s="1">
        <v>154</v>
      </c>
      <c r="S82" s="1">
        <v>124</v>
      </c>
      <c r="T82" s="1" t="s">
        <v>2</v>
      </c>
      <c r="U82" s="1">
        <v>5</v>
      </c>
      <c r="V82" s="1">
        <v>1</v>
      </c>
      <c r="W82" s="1">
        <v>0</v>
      </c>
      <c r="X82" s="1">
        <v>0</v>
      </c>
      <c r="Y82" s="1">
        <v>0</v>
      </c>
      <c r="Z82" s="1">
        <v>1</v>
      </c>
      <c r="AA82" s="1">
        <v>0</v>
      </c>
      <c r="AB82" s="1">
        <v>0</v>
      </c>
      <c r="AC82" s="1">
        <v>0</v>
      </c>
      <c r="AD82" s="1">
        <v>0</v>
      </c>
      <c r="AE82" s="1">
        <v>0</v>
      </c>
      <c r="AF82" s="1">
        <v>0</v>
      </c>
      <c r="AG82" s="1">
        <v>0</v>
      </c>
      <c r="AH82" s="1">
        <v>0</v>
      </c>
      <c r="AI82" s="1">
        <v>0</v>
      </c>
      <c r="AJ82" s="1">
        <v>0</v>
      </c>
      <c r="AK82" s="1">
        <v>0</v>
      </c>
      <c r="AL82" s="4" t="s">
        <v>84</v>
      </c>
    </row>
    <row r="83" spans="1:38" ht="15.6" x14ac:dyDescent="0.3">
      <c r="A83" s="3">
        <v>89</v>
      </c>
      <c r="B83" s="1" t="s">
        <v>405</v>
      </c>
      <c r="C83" s="1" t="s">
        <v>1600</v>
      </c>
      <c r="D83" s="1" t="s">
        <v>406</v>
      </c>
      <c r="E83" s="1">
        <v>4.7</v>
      </c>
      <c r="F83" s="1" t="s">
        <v>408</v>
      </c>
      <c r="G83" s="1" t="s">
        <v>407</v>
      </c>
      <c r="H83" s="1" t="s">
        <v>407</v>
      </c>
      <c r="I83" s="1" t="s">
        <v>118</v>
      </c>
      <c r="J83" s="1">
        <v>1997</v>
      </c>
      <c r="K83" s="1" t="s">
        <v>1945</v>
      </c>
      <c r="L83" s="1" t="s">
        <v>113</v>
      </c>
      <c r="M83" s="1" t="s">
        <v>99</v>
      </c>
      <c r="N83" s="15">
        <v>668869.52040250797</v>
      </c>
      <c r="O83" s="1">
        <v>0</v>
      </c>
      <c r="P83" s="1">
        <v>0</v>
      </c>
      <c r="Q83" s="1">
        <v>37</v>
      </c>
      <c r="R83" s="1">
        <v>76</v>
      </c>
      <c r="S83" s="1">
        <v>56.5</v>
      </c>
      <c r="T83" s="1" t="s">
        <v>8</v>
      </c>
      <c r="U83" s="1">
        <v>24</v>
      </c>
      <c r="V83" s="1">
        <v>0</v>
      </c>
      <c r="W83" s="1">
        <v>0</v>
      </c>
      <c r="X83" s="1">
        <v>0</v>
      </c>
      <c r="Y83" s="1">
        <v>1</v>
      </c>
      <c r="Z83" s="1">
        <v>0</v>
      </c>
      <c r="AA83" s="1">
        <v>0</v>
      </c>
      <c r="AB83" s="1">
        <v>0</v>
      </c>
      <c r="AC83" s="1">
        <v>0</v>
      </c>
      <c r="AD83" s="1">
        <v>0</v>
      </c>
      <c r="AE83" s="1">
        <v>0</v>
      </c>
      <c r="AF83" s="1">
        <v>0</v>
      </c>
      <c r="AG83" s="1">
        <v>0</v>
      </c>
      <c r="AH83" s="1">
        <v>0</v>
      </c>
      <c r="AI83" s="1">
        <v>0</v>
      </c>
      <c r="AJ83" s="1">
        <v>0</v>
      </c>
      <c r="AK83" s="1">
        <v>1</v>
      </c>
      <c r="AL83" s="4" t="s">
        <v>84</v>
      </c>
    </row>
    <row r="84" spans="1:38" ht="15.6" x14ac:dyDescent="0.3">
      <c r="A84" s="3">
        <v>90</v>
      </c>
      <c r="B84" s="1" t="s">
        <v>76</v>
      </c>
      <c r="C84" s="1" t="s">
        <v>1601</v>
      </c>
      <c r="D84" s="1" t="s">
        <v>409</v>
      </c>
      <c r="E84" s="1">
        <v>4.5</v>
      </c>
      <c r="F84" s="1" t="s">
        <v>411</v>
      </c>
      <c r="G84" s="1" t="s">
        <v>410</v>
      </c>
      <c r="H84" s="1" t="s">
        <v>410</v>
      </c>
      <c r="I84" s="1" t="s">
        <v>150</v>
      </c>
      <c r="J84" s="1">
        <v>1942</v>
      </c>
      <c r="K84" s="1" t="s">
        <v>189</v>
      </c>
      <c r="L84" s="1" t="s">
        <v>81</v>
      </c>
      <c r="M84" s="1" t="s">
        <v>81</v>
      </c>
      <c r="N84" s="15">
        <v>227370.60565594645</v>
      </c>
      <c r="O84" s="1">
        <v>0</v>
      </c>
      <c r="P84" s="1">
        <v>0</v>
      </c>
      <c r="Q84" s="1">
        <v>100</v>
      </c>
      <c r="R84" s="1">
        <v>160</v>
      </c>
      <c r="S84" s="1">
        <v>130</v>
      </c>
      <c r="T84" s="1" t="s">
        <v>7</v>
      </c>
      <c r="U84" s="1">
        <v>79</v>
      </c>
      <c r="V84" s="1">
        <v>1</v>
      </c>
      <c r="W84" s="1">
        <v>0</v>
      </c>
      <c r="X84" s="1">
        <v>0</v>
      </c>
      <c r="Y84" s="1">
        <v>1</v>
      </c>
      <c r="Z84" s="1">
        <v>0</v>
      </c>
      <c r="AA84" s="1">
        <v>0</v>
      </c>
      <c r="AB84" s="1">
        <v>0</v>
      </c>
      <c r="AC84" s="1">
        <v>0</v>
      </c>
      <c r="AD84" s="1">
        <v>0</v>
      </c>
      <c r="AE84" s="1">
        <v>0</v>
      </c>
      <c r="AF84" s="1">
        <v>0</v>
      </c>
      <c r="AG84" s="1">
        <v>0</v>
      </c>
      <c r="AH84" s="1">
        <v>0</v>
      </c>
      <c r="AI84" s="1">
        <v>0</v>
      </c>
      <c r="AJ84" s="1">
        <v>0</v>
      </c>
      <c r="AK84" s="1">
        <v>0</v>
      </c>
      <c r="AL84" s="4" t="s">
        <v>84</v>
      </c>
    </row>
    <row r="85" spans="1:38" ht="15.6" x14ac:dyDescent="0.3">
      <c r="A85" s="3">
        <v>91</v>
      </c>
      <c r="B85" s="1" t="s">
        <v>160</v>
      </c>
      <c r="C85" s="1" t="s">
        <v>1602</v>
      </c>
      <c r="D85" s="1" t="s">
        <v>412</v>
      </c>
      <c r="E85" s="1">
        <v>4.3</v>
      </c>
      <c r="F85" s="1" t="s">
        <v>413</v>
      </c>
      <c r="G85" s="1" t="s">
        <v>201</v>
      </c>
      <c r="H85" s="1" t="s">
        <v>201</v>
      </c>
      <c r="I85" s="1" t="s">
        <v>112</v>
      </c>
      <c r="J85" s="1">
        <v>2008</v>
      </c>
      <c r="K85" s="1" t="s">
        <v>1945</v>
      </c>
      <c r="L85" s="1" t="s">
        <v>249</v>
      </c>
      <c r="M85" s="1" t="s">
        <v>140</v>
      </c>
      <c r="N85" s="15">
        <v>727709.20710524474</v>
      </c>
      <c r="O85" s="1">
        <v>0</v>
      </c>
      <c r="P85" s="1">
        <v>0</v>
      </c>
      <c r="Q85" s="1">
        <v>55</v>
      </c>
      <c r="R85" s="1">
        <v>100</v>
      </c>
      <c r="S85" s="1">
        <v>77.5</v>
      </c>
      <c r="T85" s="1" t="s">
        <v>6</v>
      </c>
      <c r="U85" s="1">
        <v>13</v>
      </c>
      <c r="V85" s="1">
        <v>0</v>
      </c>
      <c r="W85" s="1">
        <v>0</v>
      </c>
      <c r="X85" s="1">
        <v>0</v>
      </c>
      <c r="Y85" s="1">
        <v>1</v>
      </c>
      <c r="Z85" s="1">
        <v>1</v>
      </c>
      <c r="AA85" s="1">
        <v>0</v>
      </c>
      <c r="AB85" s="1">
        <v>0</v>
      </c>
      <c r="AC85" s="1">
        <v>0</v>
      </c>
      <c r="AD85" s="1">
        <v>0</v>
      </c>
      <c r="AE85" s="1">
        <v>0</v>
      </c>
      <c r="AF85" s="1">
        <v>0</v>
      </c>
      <c r="AG85" s="1">
        <v>0</v>
      </c>
      <c r="AH85" s="1">
        <v>0</v>
      </c>
      <c r="AI85" s="1">
        <v>0</v>
      </c>
      <c r="AJ85" s="1">
        <v>0</v>
      </c>
      <c r="AK85" s="1">
        <v>0</v>
      </c>
      <c r="AL85" s="4" t="s">
        <v>84</v>
      </c>
    </row>
    <row r="86" spans="1:38" ht="15.6" x14ac:dyDescent="0.3">
      <c r="A86" s="3">
        <v>92</v>
      </c>
      <c r="B86" s="1" t="s">
        <v>259</v>
      </c>
      <c r="C86" s="1" t="s">
        <v>1603</v>
      </c>
      <c r="D86" s="1" t="s">
        <v>414</v>
      </c>
      <c r="E86" s="1">
        <v>4</v>
      </c>
      <c r="F86" s="1" t="s">
        <v>416</v>
      </c>
      <c r="G86" s="1" t="s">
        <v>415</v>
      </c>
      <c r="H86" s="1" t="s">
        <v>415</v>
      </c>
      <c r="I86" s="1" t="s">
        <v>118</v>
      </c>
      <c r="J86" s="1">
        <v>2002</v>
      </c>
      <c r="K86" s="1" t="s">
        <v>1945</v>
      </c>
      <c r="L86" s="1" t="s">
        <v>129</v>
      </c>
      <c r="M86" s="1" t="s">
        <v>99</v>
      </c>
      <c r="N86" s="15">
        <v>250220.93553645184</v>
      </c>
      <c r="O86" s="1">
        <v>0</v>
      </c>
      <c r="P86" s="1">
        <v>0</v>
      </c>
      <c r="Q86" s="1">
        <v>60</v>
      </c>
      <c r="R86" s="1">
        <v>114</v>
      </c>
      <c r="S86" s="1">
        <v>87</v>
      </c>
      <c r="T86" s="1" t="s">
        <v>5</v>
      </c>
      <c r="U86" s="1">
        <v>19</v>
      </c>
      <c r="V86" s="1">
        <v>1</v>
      </c>
      <c r="W86" s="1">
        <v>0</v>
      </c>
      <c r="X86" s="1">
        <v>1</v>
      </c>
      <c r="Y86" s="1">
        <v>1</v>
      </c>
      <c r="Z86" s="1">
        <v>1</v>
      </c>
      <c r="AA86" s="1">
        <v>0</v>
      </c>
      <c r="AB86" s="1">
        <v>0</v>
      </c>
      <c r="AC86" s="1">
        <v>0</v>
      </c>
      <c r="AD86" s="1">
        <v>0</v>
      </c>
      <c r="AE86" s="1">
        <v>0</v>
      </c>
      <c r="AF86" s="1">
        <v>0</v>
      </c>
      <c r="AG86" s="1">
        <v>0</v>
      </c>
      <c r="AH86" s="1">
        <v>0</v>
      </c>
      <c r="AI86" s="1">
        <v>0</v>
      </c>
      <c r="AJ86" s="1">
        <v>0</v>
      </c>
      <c r="AK86" s="1">
        <v>0</v>
      </c>
      <c r="AL86" s="4" t="s">
        <v>84</v>
      </c>
    </row>
    <row r="87" spans="1:38" ht="15.6" x14ac:dyDescent="0.3">
      <c r="A87" s="3">
        <v>93</v>
      </c>
      <c r="B87" s="1" t="s">
        <v>160</v>
      </c>
      <c r="C87" s="1" t="s">
        <v>1604</v>
      </c>
      <c r="D87" s="1" t="s">
        <v>417</v>
      </c>
      <c r="E87" s="1">
        <v>4.4000000000000004</v>
      </c>
      <c r="F87" s="1" t="s">
        <v>419</v>
      </c>
      <c r="G87" s="1" t="s">
        <v>418</v>
      </c>
      <c r="H87" s="1" t="s">
        <v>418</v>
      </c>
      <c r="I87" s="1" t="s">
        <v>80</v>
      </c>
      <c r="J87" s="1">
        <v>1948</v>
      </c>
      <c r="K87" s="1" t="s">
        <v>1945</v>
      </c>
      <c r="L87" s="1" t="s">
        <v>377</v>
      </c>
      <c r="M87" s="1" t="s">
        <v>99</v>
      </c>
      <c r="N87" s="15">
        <v>498038.25446001912</v>
      </c>
      <c r="O87" s="1">
        <v>0</v>
      </c>
      <c r="P87" s="1">
        <v>0</v>
      </c>
      <c r="Q87" s="1">
        <v>39</v>
      </c>
      <c r="R87" s="1">
        <v>68</v>
      </c>
      <c r="S87" s="1">
        <v>53.5</v>
      </c>
      <c r="T87" s="1" t="s">
        <v>10</v>
      </c>
      <c r="U87" s="1">
        <v>73</v>
      </c>
      <c r="V87" s="1">
        <v>0</v>
      </c>
      <c r="W87" s="1">
        <v>0</v>
      </c>
      <c r="X87" s="1">
        <v>0</v>
      </c>
      <c r="Y87" s="1">
        <v>1</v>
      </c>
      <c r="Z87" s="1">
        <v>0</v>
      </c>
      <c r="AA87" s="1">
        <v>0</v>
      </c>
      <c r="AB87" s="1">
        <v>0</v>
      </c>
      <c r="AC87" s="1">
        <v>0</v>
      </c>
      <c r="AD87" s="1">
        <v>0</v>
      </c>
      <c r="AE87" s="1">
        <v>0</v>
      </c>
      <c r="AF87" s="1">
        <v>0</v>
      </c>
      <c r="AG87" s="1">
        <v>0</v>
      </c>
      <c r="AH87" s="1">
        <v>0</v>
      </c>
      <c r="AI87" s="1">
        <v>0</v>
      </c>
      <c r="AJ87" s="1">
        <v>0</v>
      </c>
      <c r="AK87" s="1">
        <v>0</v>
      </c>
      <c r="AL87" s="4" t="s">
        <v>84</v>
      </c>
    </row>
    <row r="88" spans="1:38" ht="15.6" x14ac:dyDescent="0.3">
      <c r="A88" s="3">
        <v>94</v>
      </c>
      <c r="B88" s="1" t="s">
        <v>153</v>
      </c>
      <c r="C88" s="1" t="s">
        <v>1541</v>
      </c>
      <c r="D88" s="1" t="s">
        <v>154</v>
      </c>
      <c r="E88" s="1">
        <v>3.2</v>
      </c>
      <c r="F88" s="1" t="s">
        <v>159</v>
      </c>
      <c r="G88" s="1" t="s">
        <v>155</v>
      </c>
      <c r="H88" s="1" t="s">
        <v>156</v>
      </c>
      <c r="I88" s="1" t="s">
        <v>90</v>
      </c>
      <c r="J88" s="1">
        <v>1962</v>
      </c>
      <c r="K88" s="1" t="s">
        <v>1946</v>
      </c>
      <c r="L88" s="1" t="s">
        <v>157</v>
      </c>
      <c r="M88" s="1" t="s">
        <v>145</v>
      </c>
      <c r="N88" s="15">
        <v>670178.37757460168</v>
      </c>
      <c r="O88" s="1">
        <v>0</v>
      </c>
      <c r="P88" s="1">
        <v>0</v>
      </c>
      <c r="Q88" s="1">
        <v>106</v>
      </c>
      <c r="R88" s="1">
        <v>172</v>
      </c>
      <c r="S88" s="1">
        <v>139</v>
      </c>
      <c r="T88" s="1" t="s">
        <v>9</v>
      </c>
      <c r="U88" s="1">
        <v>59</v>
      </c>
      <c r="V88" s="1">
        <v>0</v>
      </c>
      <c r="W88" s="1">
        <v>0</v>
      </c>
      <c r="X88" s="1">
        <v>0</v>
      </c>
      <c r="Y88" s="1">
        <v>0</v>
      </c>
      <c r="Z88" s="1">
        <v>1</v>
      </c>
      <c r="AA88" s="1">
        <v>0</v>
      </c>
      <c r="AB88" s="1">
        <v>0</v>
      </c>
      <c r="AC88" s="1">
        <v>0</v>
      </c>
      <c r="AD88" s="1">
        <v>0</v>
      </c>
      <c r="AE88" s="1">
        <v>0</v>
      </c>
      <c r="AF88" s="1">
        <v>1</v>
      </c>
      <c r="AG88" s="1">
        <v>0</v>
      </c>
      <c r="AH88" s="1">
        <v>0</v>
      </c>
      <c r="AI88" s="1">
        <v>0</v>
      </c>
      <c r="AJ88" s="1">
        <v>0</v>
      </c>
      <c r="AK88" s="1">
        <v>0</v>
      </c>
      <c r="AL88" s="4" t="s">
        <v>85</v>
      </c>
    </row>
    <row r="89" spans="1:38" ht="15.6" x14ac:dyDescent="0.3">
      <c r="A89" s="3">
        <v>95</v>
      </c>
      <c r="B89" s="1" t="s">
        <v>76</v>
      </c>
      <c r="C89" s="1" t="s">
        <v>1536</v>
      </c>
      <c r="D89" s="1" t="s">
        <v>126</v>
      </c>
      <c r="E89" s="1">
        <v>3.8</v>
      </c>
      <c r="F89" s="1" t="s">
        <v>131</v>
      </c>
      <c r="G89" s="1" t="s">
        <v>127</v>
      </c>
      <c r="H89" s="1" t="s">
        <v>128</v>
      </c>
      <c r="I89" s="1" t="s">
        <v>118</v>
      </c>
      <c r="J89" s="1">
        <v>2005</v>
      </c>
      <c r="K89" s="1" t="s">
        <v>1945</v>
      </c>
      <c r="L89" s="1" t="s">
        <v>129</v>
      </c>
      <c r="M89" s="1" t="s">
        <v>99</v>
      </c>
      <c r="N89" s="15">
        <v>208820.60809611715</v>
      </c>
      <c r="O89" s="1">
        <v>0</v>
      </c>
      <c r="P89" s="1">
        <v>0</v>
      </c>
      <c r="Q89" s="1">
        <v>86</v>
      </c>
      <c r="R89" s="1">
        <v>142</v>
      </c>
      <c r="S89" s="1">
        <v>114</v>
      </c>
      <c r="T89" s="1" t="s">
        <v>2</v>
      </c>
      <c r="U89" s="1">
        <v>16</v>
      </c>
      <c r="V89" s="1">
        <v>1</v>
      </c>
      <c r="W89" s="1">
        <v>1</v>
      </c>
      <c r="X89" s="1">
        <v>1</v>
      </c>
      <c r="Y89" s="1">
        <v>1</v>
      </c>
      <c r="Z89" s="1">
        <v>1</v>
      </c>
      <c r="AA89" s="1">
        <v>0</v>
      </c>
      <c r="AB89" s="1">
        <v>0</v>
      </c>
      <c r="AC89" s="1">
        <v>1</v>
      </c>
      <c r="AD89" s="1">
        <v>0</v>
      </c>
      <c r="AE89" s="1">
        <v>1</v>
      </c>
      <c r="AF89" s="1">
        <v>0</v>
      </c>
      <c r="AG89" s="1">
        <v>0</v>
      </c>
      <c r="AH89" s="1">
        <v>0</v>
      </c>
      <c r="AI89" s="1">
        <v>0</v>
      </c>
      <c r="AJ89" s="1">
        <v>0</v>
      </c>
      <c r="AK89" s="1">
        <v>0</v>
      </c>
      <c r="AL89" s="4" t="s">
        <v>85</v>
      </c>
    </row>
    <row r="90" spans="1:38" ht="15.6" x14ac:dyDescent="0.3">
      <c r="A90" s="3">
        <v>96</v>
      </c>
      <c r="B90" s="1" t="s">
        <v>76</v>
      </c>
      <c r="C90" s="1" t="s">
        <v>1605</v>
      </c>
      <c r="D90" s="1" t="s">
        <v>420</v>
      </c>
      <c r="E90" s="1">
        <v>4.2</v>
      </c>
      <c r="F90" s="1" t="s">
        <v>422</v>
      </c>
      <c r="G90" s="1" t="s">
        <v>421</v>
      </c>
      <c r="H90" s="1" t="s">
        <v>421</v>
      </c>
      <c r="I90" s="1" t="s">
        <v>80</v>
      </c>
      <c r="J90" s="1">
        <v>2008</v>
      </c>
      <c r="K90" s="1" t="s">
        <v>1945</v>
      </c>
      <c r="L90" s="1" t="s">
        <v>182</v>
      </c>
      <c r="M90" s="1" t="s">
        <v>140</v>
      </c>
      <c r="N90" s="15">
        <v>782563.02130294207</v>
      </c>
      <c r="O90" s="1">
        <v>0</v>
      </c>
      <c r="P90" s="1">
        <v>0</v>
      </c>
      <c r="Q90" s="1">
        <v>64</v>
      </c>
      <c r="R90" s="1">
        <v>107</v>
      </c>
      <c r="S90" s="1">
        <v>85.5</v>
      </c>
      <c r="T90" s="1" t="s">
        <v>13</v>
      </c>
      <c r="U90" s="1">
        <v>13</v>
      </c>
      <c r="V90" s="1">
        <v>1</v>
      </c>
      <c r="W90" s="1">
        <v>1</v>
      </c>
      <c r="X90" s="1">
        <v>0</v>
      </c>
      <c r="Y90" s="1">
        <v>1</v>
      </c>
      <c r="Z90" s="1">
        <v>1</v>
      </c>
      <c r="AA90" s="1">
        <v>0</v>
      </c>
      <c r="AB90" s="1">
        <v>0</v>
      </c>
      <c r="AC90" s="1">
        <v>0</v>
      </c>
      <c r="AD90" s="1">
        <v>0</v>
      </c>
      <c r="AE90" s="1">
        <v>0</v>
      </c>
      <c r="AF90" s="1">
        <v>1</v>
      </c>
      <c r="AG90" s="1">
        <v>0</v>
      </c>
      <c r="AH90" s="1">
        <v>0</v>
      </c>
      <c r="AI90" s="1">
        <v>0</v>
      </c>
      <c r="AJ90" s="1">
        <v>0</v>
      </c>
      <c r="AK90" s="1">
        <v>0</v>
      </c>
      <c r="AL90" s="4" t="s">
        <v>84</v>
      </c>
    </row>
    <row r="91" spans="1:38" ht="15.6" x14ac:dyDescent="0.3">
      <c r="A91" s="3">
        <v>97</v>
      </c>
      <c r="B91" s="1" t="s">
        <v>423</v>
      </c>
      <c r="C91" s="1" t="s">
        <v>1606</v>
      </c>
      <c r="D91" s="1" t="s">
        <v>424</v>
      </c>
      <c r="E91" s="1">
        <v>4.5</v>
      </c>
      <c r="F91" s="1" t="s">
        <v>425</v>
      </c>
      <c r="G91" s="1" t="s">
        <v>314</v>
      </c>
      <c r="H91" s="1" t="s">
        <v>148</v>
      </c>
      <c r="I91" s="1" t="s">
        <v>112</v>
      </c>
      <c r="J91" s="1">
        <v>1996</v>
      </c>
      <c r="K91" s="1" t="s">
        <v>1945</v>
      </c>
      <c r="L91" s="1" t="s">
        <v>245</v>
      </c>
      <c r="M91" s="1" t="s">
        <v>140</v>
      </c>
      <c r="N91" s="15">
        <v>355710.43736865895</v>
      </c>
      <c r="O91" s="1">
        <v>0</v>
      </c>
      <c r="P91" s="1">
        <v>0</v>
      </c>
      <c r="Q91" s="1">
        <v>31</v>
      </c>
      <c r="R91" s="1">
        <v>65</v>
      </c>
      <c r="S91" s="1">
        <v>48</v>
      </c>
      <c r="T91" s="1" t="s">
        <v>23</v>
      </c>
      <c r="U91" s="1">
        <v>25</v>
      </c>
      <c r="V91" s="1">
        <v>0</v>
      </c>
      <c r="W91" s="1">
        <v>0</v>
      </c>
      <c r="X91" s="1">
        <v>0</v>
      </c>
      <c r="Y91" s="1">
        <v>1</v>
      </c>
      <c r="Z91" s="1">
        <v>1</v>
      </c>
      <c r="AA91" s="1">
        <v>0</v>
      </c>
      <c r="AB91" s="1">
        <v>0</v>
      </c>
      <c r="AC91" s="1">
        <v>0</v>
      </c>
      <c r="AD91" s="1">
        <v>0</v>
      </c>
      <c r="AE91" s="1">
        <v>0</v>
      </c>
      <c r="AF91" s="1">
        <v>1</v>
      </c>
      <c r="AG91" s="1">
        <v>0</v>
      </c>
      <c r="AH91" s="1">
        <v>0</v>
      </c>
      <c r="AI91" s="1">
        <v>0</v>
      </c>
      <c r="AJ91" s="1">
        <v>0</v>
      </c>
      <c r="AK91" s="1">
        <v>0</v>
      </c>
      <c r="AL91" s="4" t="s">
        <v>84</v>
      </c>
    </row>
    <row r="92" spans="1:38" ht="15.6" x14ac:dyDescent="0.3">
      <c r="A92" s="3">
        <v>99</v>
      </c>
      <c r="B92" s="1" t="s">
        <v>426</v>
      </c>
      <c r="C92" s="1" t="s">
        <v>1607</v>
      </c>
      <c r="D92" s="1" t="s">
        <v>427</v>
      </c>
      <c r="E92" s="1">
        <v>3.5</v>
      </c>
      <c r="F92" s="1" t="s">
        <v>429</v>
      </c>
      <c r="G92" s="1" t="s">
        <v>428</v>
      </c>
      <c r="H92" s="1" t="s">
        <v>428</v>
      </c>
      <c r="I92" s="1" t="s">
        <v>112</v>
      </c>
      <c r="J92" s="1">
        <v>1999</v>
      </c>
      <c r="K92" s="1" t="s">
        <v>1945</v>
      </c>
      <c r="L92" s="1" t="s">
        <v>182</v>
      </c>
      <c r="M92" s="1" t="s">
        <v>140</v>
      </c>
      <c r="N92" s="15">
        <v>653202.61621863814</v>
      </c>
      <c r="O92" s="1">
        <v>0</v>
      </c>
      <c r="P92" s="1">
        <v>0</v>
      </c>
      <c r="Q92" s="1">
        <v>34</v>
      </c>
      <c r="R92" s="1">
        <v>62</v>
      </c>
      <c r="S92" s="1">
        <v>48</v>
      </c>
      <c r="T92" s="1" t="s">
        <v>32</v>
      </c>
      <c r="U92" s="1">
        <v>22</v>
      </c>
      <c r="V92" s="1">
        <v>0</v>
      </c>
      <c r="W92" s="1">
        <v>0</v>
      </c>
      <c r="X92" s="1">
        <v>0</v>
      </c>
      <c r="Y92" s="1">
        <v>1</v>
      </c>
      <c r="Z92" s="1">
        <v>1</v>
      </c>
      <c r="AA92" s="1">
        <v>0</v>
      </c>
      <c r="AB92" s="1">
        <v>0</v>
      </c>
      <c r="AC92" s="1">
        <v>0</v>
      </c>
      <c r="AD92" s="1">
        <v>0</v>
      </c>
      <c r="AE92" s="1">
        <v>0</v>
      </c>
      <c r="AF92" s="1">
        <v>0</v>
      </c>
      <c r="AG92" s="1">
        <v>0</v>
      </c>
      <c r="AH92" s="1">
        <v>0</v>
      </c>
      <c r="AI92" s="1">
        <v>0</v>
      </c>
      <c r="AJ92" s="1">
        <v>0</v>
      </c>
      <c r="AK92" s="1">
        <v>0</v>
      </c>
      <c r="AL92" s="4" t="s">
        <v>84</v>
      </c>
    </row>
    <row r="93" spans="1:38" ht="15.6" x14ac:dyDescent="0.3">
      <c r="A93" s="3">
        <v>101</v>
      </c>
      <c r="B93" s="1" t="s">
        <v>430</v>
      </c>
      <c r="C93" s="1" t="s">
        <v>1608</v>
      </c>
      <c r="D93" s="1" t="s">
        <v>431</v>
      </c>
      <c r="E93" s="1">
        <v>3.5</v>
      </c>
      <c r="F93" s="1" t="s">
        <v>432</v>
      </c>
      <c r="G93" s="1" t="s">
        <v>143</v>
      </c>
      <c r="H93" s="1" t="s">
        <v>143</v>
      </c>
      <c r="I93" s="1" t="s">
        <v>118</v>
      </c>
      <c r="J93" s="1">
        <v>1990</v>
      </c>
      <c r="K93" s="1" t="s">
        <v>1946</v>
      </c>
      <c r="L93" s="1" t="s">
        <v>166</v>
      </c>
      <c r="M93" s="1" t="s">
        <v>166</v>
      </c>
      <c r="N93" s="15">
        <v>577798.35983332968</v>
      </c>
      <c r="O93" s="1">
        <v>0</v>
      </c>
      <c r="P93" s="1">
        <v>0</v>
      </c>
      <c r="Q93" s="1">
        <v>117</v>
      </c>
      <c r="R93" s="1">
        <v>231</v>
      </c>
      <c r="S93" s="1">
        <v>174</v>
      </c>
      <c r="T93" s="1" t="s">
        <v>2</v>
      </c>
      <c r="U93" s="1">
        <v>31</v>
      </c>
      <c r="V93" s="1">
        <v>0</v>
      </c>
      <c r="W93" s="1">
        <v>0</v>
      </c>
      <c r="X93" s="1">
        <v>0</v>
      </c>
      <c r="Y93" s="1">
        <v>1</v>
      </c>
      <c r="Z93" s="1">
        <v>0</v>
      </c>
      <c r="AA93" s="1">
        <v>0</v>
      </c>
      <c r="AB93" s="1">
        <v>0</v>
      </c>
      <c r="AC93" s="1">
        <v>0</v>
      </c>
      <c r="AD93" s="1">
        <v>0</v>
      </c>
      <c r="AE93" s="1">
        <v>0</v>
      </c>
      <c r="AF93" s="1">
        <v>0</v>
      </c>
      <c r="AG93" s="1">
        <v>0</v>
      </c>
      <c r="AH93" s="1">
        <v>0</v>
      </c>
      <c r="AI93" s="1">
        <v>0</v>
      </c>
      <c r="AJ93" s="1">
        <v>0</v>
      </c>
      <c r="AK93" s="1">
        <v>0</v>
      </c>
      <c r="AL93" s="4" t="s">
        <v>85</v>
      </c>
    </row>
    <row r="94" spans="1:38" ht="15.6" x14ac:dyDescent="0.3">
      <c r="A94" s="3">
        <v>102</v>
      </c>
      <c r="B94" s="1" t="s">
        <v>433</v>
      </c>
      <c r="C94" s="1" t="s">
        <v>1540</v>
      </c>
      <c r="D94" s="1" t="s">
        <v>434</v>
      </c>
      <c r="E94" s="1">
        <v>3.9</v>
      </c>
      <c r="F94" s="1" t="s">
        <v>436</v>
      </c>
      <c r="G94" s="1" t="s">
        <v>354</v>
      </c>
      <c r="H94" s="1" t="s">
        <v>201</v>
      </c>
      <c r="I94" s="1" t="s">
        <v>150</v>
      </c>
      <c r="J94" s="1">
        <v>1968</v>
      </c>
      <c r="K94" s="1" t="s">
        <v>1946</v>
      </c>
      <c r="L94" s="1" t="s">
        <v>435</v>
      </c>
      <c r="M94" s="1" t="s">
        <v>124</v>
      </c>
      <c r="N94" s="15">
        <v>559820.40647921362</v>
      </c>
      <c r="O94" s="1">
        <v>0</v>
      </c>
      <c r="P94" s="1">
        <v>0</v>
      </c>
      <c r="Q94" s="1">
        <v>64</v>
      </c>
      <c r="R94" s="1">
        <v>106</v>
      </c>
      <c r="S94" s="1">
        <v>85</v>
      </c>
      <c r="T94" s="1" t="s">
        <v>25</v>
      </c>
      <c r="U94" s="1">
        <v>53</v>
      </c>
      <c r="V94" s="1">
        <v>1</v>
      </c>
      <c r="W94" s="1">
        <v>1</v>
      </c>
      <c r="X94" s="1">
        <v>0</v>
      </c>
      <c r="Y94" s="1">
        <v>0</v>
      </c>
      <c r="Z94" s="1">
        <v>1</v>
      </c>
      <c r="AA94" s="1">
        <v>1</v>
      </c>
      <c r="AB94" s="1">
        <v>0</v>
      </c>
      <c r="AC94" s="1">
        <v>0</v>
      </c>
      <c r="AD94" s="1">
        <v>0</v>
      </c>
      <c r="AE94" s="1">
        <v>0</v>
      </c>
      <c r="AF94" s="1">
        <v>0</v>
      </c>
      <c r="AG94" s="1">
        <v>0</v>
      </c>
      <c r="AH94" s="1">
        <v>0</v>
      </c>
      <c r="AI94" s="1">
        <v>0</v>
      </c>
      <c r="AJ94" s="1">
        <v>0</v>
      </c>
      <c r="AK94" s="1">
        <v>0</v>
      </c>
      <c r="AL94" s="4" t="s">
        <v>84</v>
      </c>
    </row>
    <row r="95" spans="1:38" ht="15.6" x14ac:dyDescent="0.3">
      <c r="A95" s="3">
        <v>104</v>
      </c>
      <c r="B95" s="1" t="s">
        <v>437</v>
      </c>
      <c r="C95" s="1" t="s">
        <v>1609</v>
      </c>
      <c r="D95" s="1" t="s">
        <v>438</v>
      </c>
      <c r="E95" s="1">
        <v>4.7</v>
      </c>
      <c r="F95" s="1" t="s">
        <v>441</v>
      </c>
      <c r="G95" s="1" t="s">
        <v>439</v>
      </c>
      <c r="H95" s="1" t="s">
        <v>440</v>
      </c>
      <c r="I95" s="1" t="s">
        <v>112</v>
      </c>
      <c r="J95" s="1">
        <v>2003</v>
      </c>
      <c r="K95" s="1" t="s">
        <v>1945</v>
      </c>
      <c r="L95" s="1" t="s">
        <v>245</v>
      </c>
      <c r="M95" s="1" t="s">
        <v>140</v>
      </c>
      <c r="N95" s="15">
        <v>342507.65302531788</v>
      </c>
      <c r="O95" s="1">
        <v>0</v>
      </c>
      <c r="P95" s="1">
        <v>0</v>
      </c>
      <c r="Q95" s="1">
        <v>79</v>
      </c>
      <c r="R95" s="1">
        <v>134</v>
      </c>
      <c r="S95" s="1">
        <v>106.5</v>
      </c>
      <c r="T95" s="1" t="s">
        <v>7</v>
      </c>
      <c r="U95" s="1">
        <v>18</v>
      </c>
      <c r="V95" s="1">
        <v>0</v>
      </c>
      <c r="W95" s="1">
        <v>0</v>
      </c>
      <c r="X95" s="1">
        <v>0</v>
      </c>
      <c r="Y95" s="1">
        <v>0</v>
      </c>
      <c r="Z95" s="1">
        <v>0</v>
      </c>
      <c r="AA95" s="1">
        <v>0</v>
      </c>
      <c r="AB95" s="1">
        <v>0</v>
      </c>
      <c r="AC95" s="1">
        <v>0</v>
      </c>
      <c r="AD95" s="1">
        <v>0</v>
      </c>
      <c r="AE95" s="1">
        <v>0</v>
      </c>
      <c r="AF95" s="1">
        <v>0</v>
      </c>
      <c r="AG95" s="1">
        <v>0</v>
      </c>
      <c r="AH95" s="1">
        <v>0</v>
      </c>
      <c r="AI95" s="1">
        <v>0</v>
      </c>
      <c r="AJ95" s="1">
        <v>0</v>
      </c>
      <c r="AK95" s="1">
        <v>0</v>
      </c>
      <c r="AL95" s="4" t="s">
        <v>84</v>
      </c>
    </row>
    <row r="96" spans="1:38" ht="15.6" x14ac:dyDescent="0.3">
      <c r="A96" s="3">
        <v>105</v>
      </c>
      <c r="B96" s="1" t="s">
        <v>442</v>
      </c>
      <c r="C96" s="1" t="s">
        <v>1610</v>
      </c>
      <c r="D96" s="1" t="s">
        <v>443</v>
      </c>
      <c r="E96" s="1">
        <v>4.2</v>
      </c>
      <c r="F96" s="1" t="s">
        <v>445</v>
      </c>
      <c r="G96" s="1" t="s">
        <v>444</v>
      </c>
      <c r="H96" s="1" t="s">
        <v>354</v>
      </c>
      <c r="I96" s="1" t="s">
        <v>104</v>
      </c>
      <c r="J96" s="1">
        <v>1988</v>
      </c>
      <c r="K96" s="1" t="s">
        <v>1945</v>
      </c>
      <c r="L96" s="1" t="s">
        <v>245</v>
      </c>
      <c r="M96" s="1" t="s">
        <v>140</v>
      </c>
      <c r="N96" s="15">
        <v>674914.34294089954</v>
      </c>
      <c r="O96" s="1">
        <v>0</v>
      </c>
      <c r="P96" s="1">
        <v>0</v>
      </c>
      <c r="Q96" s="1">
        <v>52</v>
      </c>
      <c r="R96" s="1">
        <v>93</v>
      </c>
      <c r="S96" s="1">
        <v>72.5</v>
      </c>
      <c r="T96" s="1" t="s">
        <v>7</v>
      </c>
      <c r="U96" s="1">
        <v>33</v>
      </c>
      <c r="V96" s="1">
        <v>0</v>
      </c>
      <c r="W96" s="1">
        <v>0</v>
      </c>
      <c r="X96" s="1">
        <v>0</v>
      </c>
      <c r="Y96" s="1">
        <v>1</v>
      </c>
      <c r="Z96" s="1">
        <v>0</v>
      </c>
      <c r="AA96" s="1">
        <v>0</v>
      </c>
      <c r="AB96" s="1">
        <v>0</v>
      </c>
      <c r="AC96" s="1">
        <v>0</v>
      </c>
      <c r="AD96" s="1">
        <v>0</v>
      </c>
      <c r="AE96" s="1">
        <v>0</v>
      </c>
      <c r="AF96" s="1">
        <v>0</v>
      </c>
      <c r="AG96" s="1">
        <v>0</v>
      </c>
      <c r="AH96" s="1">
        <v>0</v>
      </c>
      <c r="AI96" s="1">
        <v>0</v>
      </c>
      <c r="AJ96" s="1">
        <v>0</v>
      </c>
      <c r="AK96" s="1">
        <v>0</v>
      </c>
      <c r="AL96" s="4" t="s">
        <v>84</v>
      </c>
    </row>
    <row r="97" spans="1:38" ht="15.6" x14ac:dyDescent="0.3">
      <c r="A97" s="3">
        <v>106</v>
      </c>
      <c r="B97" s="1" t="s">
        <v>272</v>
      </c>
      <c r="C97" s="1" t="s">
        <v>1611</v>
      </c>
      <c r="D97" s="1" t="s">
        <v>446</v>
      </c>
      <c r="E97" s="1">
        <v>3.4</v>
      </c>
      <c r="F97" s="1" t="s">
        <v>449</v>
      </c>
      <c r="G97" s="1" t="s">
        <v>447</v>
      </c>
      <c r="H97" s="1" t="s">
        <v>448</v>
      </c>
      <c r="I97" s="1" t="s">
        <v>90</v>
      </c>
      <c r="J97" s="1">
        <v>1996</v>
      </c>
      <c r="K97" s="1" t="s">
        <v>171</v>
      </c>
      <c r="L97" s="1" t="s">
        <v>245</v>
      </c>
      <c r="M97" s="1" t="s">
        <v>140</v>
      </c>
      <c r="N97" s="15">
        <v>618055.91491026548</v>
      </c>
      <c r="O97" s="1">
        <v>0</v>
      </c>
      <c r="P97" s="1">
        <v>0</v>
      </c>
      <c r="Q97" s="1">
        <v>55</v>
      </c>
      <c r="R97" s="1">
        <v>116</v>
      </c>
      <c r="S97" s="1">
        <v>85.5</v>
      </c>
      <c r="T97" s="1" t="s">
        <v>7</v>
      </c>
      <c r="U97" s="1">
        <v>25</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4" t="s">
        <v>85</v>
      </c>
    </row>
    <row r="98" spans="1:38" ht="15.6" x14ac:dyDescent="0.3">
      <c r="A98" s="3">
        <v>107</v>
      </c>
      <c r="B98" s="1" t="s">
        <v>76</v>
      </c>
      <c r="C98" s="1" t="s">
        <v>1612</v>
      </c>
      <c r="D98" s="1" t="s">
        <v>450</v>
      </c>
      <c r="E98" s="1">
        <v>3.2</v>
      </c>
      <c r="F98" s="1" t="s">
        <v>454</v>
      </c>
      <c r="G98" s="1" t="s">
        <v>451</v>
      </c>
      <c r="H98" s="1" t="s">
        <v>452</v>
      </c>
      <c r="I98" s="1" t="s">
        <v>150</v>
      </c>
      <c r="J98" s="1">
        <v>1958</v>
      </c>
      <c r="K98" s="1" t="s">
        <v>189</v>
      </c>
      <c r="L98" s="1" t="s">
        <v>453</v>
      </c>
      <c r="M98" s="1" t="s">
        <v>105</v>
      </c>
      <c r="N98" s="15">
        <v>551697.95016711287</v>
      </c>
      <c r="O98" s="1">
        <v>0</v>
      </c>
      <c r="P98" s="1">
        <v>0</v>
      </c>
      <c r="Q98" s="1">
        <v>72</v>
      </c>
      <c r="R98" s="1">
        <v>123</v>
      </c>
      <c r="S98" s="1">
        <v>97.5</v>
      </c>
      <c r="T98" s="1" t="s">
        <v>5</v>
      </c>
      <c r="U98" s="1">
        <v>63</v>
      </c>
      <c r="V98" s="1">
        <v>1</v>
      </c>
      <c r="W98" s="1">
        <v>0</v>
      </c>
      <c r="X98" s="1">
        <v>0</v>
      </c>
      <c r="Y98" s="1">
        <v>1</v>
      </c>
      <c r="Z98" s="1">
        <v>1</v>
      </c>
      <c r="AA98" s="1">
        <v>1</v>
      </c>
      <c r="AB98" s="1">
        <v>0</v>
      </c>
      <c r="AC98" s="1">
        <v>0</v>
      </c>
      <c r="AD98" s="1">
        <v>0</v>
      </c>
      <c r="AE98" s="1">
        <v>0</v>
      </c>
      <c r="AF98" s="1">
        <v>0</v>
      </c>
      <c r="AG98" s="1">
        <v>1</v>
      </c>
      <c r="AH98" s="1">
        <v>1</v>
      </c>
      <c r="AI98" s="1">
        <v>0</v>
      </c>
      <c r="AJ98" s="1">
        <v>1</v>
      </c>
      <c r="AK98" s="1">
        <v>0</v>
      </c>
      <c r="AL98" s="4" t="s">
        <v>84</v>
      </c>
    </row>
    <row r="99" spans="1:38" ht="15.6" x14ac:dyDescent="0.3">
      <c r="A99" s="3">
        <v>108</v>
      </c>
      <c r="B99" s="1" t="s">
        <v>76</v>
      </c>
      <c r="C99" s="1" t="s">
        <v>1613</v>
      </c>
      <c r="D99" s="1" t="s">
        <v>455</v>
      </c>
      <c r="E99" s="1">
        <v>3.9</v>
      </c>
      <c r="F99" s="1" t="s">
        <v>386</v>
      </c>
      <c r="G99" s="1" t="s">
        <v>456</v>
      </c>
      <c r="H99" s="1" t="s">
        <v>385</v>
      </c>
      <c r="I99" s="1" t="s">
        <v>80</v>
      </c>
      <c r="J99" s="1">
        <v>2010</v>
      </c>
      <c r="K99" s="1" t="s">
        <v>1945</v>
      </c>
      <c r="L99" s="1" t="s">
        <v>245</v>
      </c>
      <c r="M99" s="1" t="s">
        <v>140</v>
      </c>
      <c r="N99" s="15">
        <v>525111.57018536248</v>
      </c>
      <c r="O99" s="1">
        <v>0</v>
      </c>
      <c r="P99" s="1">
        <v>0</v>
      </c>
      <c r="Q99" s="1">
        <v>74</v>
      </c>
      <c r="R99" s="1">
        <v>124</v>
      </c>
      <c r="S99" s="1">
        <v>99</v>
      </c>
      <c r="T99" s="1" t="s">
        <v>5</v>
      </c>
      <c r="U99" s="1">
        <v>11</v>
      </c>
      <c r="V99" s="1">
        <v>1</v>
      </c>
      <c r="W99" s="1">
        <v>0</v>
      </c>
      <c r="X99" s="1">
        <v>0</v>
      </c>
      <c r="Y99" s="1">
        <v>1</v>
      </c>
      <c r="Z99" s="1">
        <v>0</v>
      </c>
      <c r="AA99" s="1">
        <v>0</v>
      </c>
      <c r="AB99" s="1">
        <v>0</v>
      </c>
      <c r="AC99" s="1">
        <v>0</v>
      </c>
      <c r="AD99" s="1">
        <v>0</v>
      </c>
      <c r="AE99" s="1">
        <v>0</v>
      </c>
      <c r="AF99" s="1">
        <v>0</v>
      </c>
      <c r="AG99" s="1">
        <v>1</v>
      </c>
      <c r="AH99" s="1">
        <v>0</v>
      </c>
      <c r="AI99" s="1">
        <v>0</v>
      </c>
      <c r="AJ99" s="1">
        <v>0</v>
      </c>
      <c r="AK99" s="1">
        <v>0</v>
      </c>
      <c r="AL99" s="4" t="s">
        <v>84</v>
      </c>
    </row>
    <row r="100" spans="1:38" ht="15.6" x14ac:dyDescent="0.3">
      <c r="A100" s="3">
        <v>109</v>
      </c>
      <c r="B100" s="1" t="s">
        <v>160</v>
      </c>
      <c r="C100" s="1" t="s">
        <v>1614</v>
      </c>
      <c r="D100" s="1" t="s">
        <v>457</v>
      </c>
      <c r="E100" s="1">
        <v>3.1</v>
      </c>
      <c r="F100" s="1" t="s">
        <v>459</v>
      </c>
      <c r="G100" s="1" t="s">
        <v>458</v>
      </c>
      <c r="H100" s="1" t="s">
        <v>310</v>
      </c>
      <c r="I100" s="1" t="s">
        <v>104</v>
      </c>
      <c r="J100" s="1">
        <v>2001</v>
      </c>
      <c r="K100" s="1" t="s">
        <v>1945</v>
      </c>
      <c r="L100" s="1" t="s">
        <v>190</v>
      </c>
      <c r="M100" s="1" t="s">
        <v>191</v>
      </c>
      <c r="N100" s="15">
        <v>323982.4282971975</v>
      </c>
      <c r="O100" s="1">
        <v>0</v>
      </c>
      <c r="P100" s="1">
        <v>0</v>
      </c>
      <c r="Q100" s="1">
        <v>40</v>
      </c>
      <c r="R100" s="1">
        <v>73</v>
      </c>
      <c r="S100" s="1">
        <v>56.5</v>
      </c>
      <c r="T100" s="1" t="s">
        <v>20</v>
      </c>
      <c r="U100" s="1">
        <v>20</v>
      </c>
      <c r="V100" s="1">
        <v>0</v>
      </c>
      <c r="W100" s="1">
        <v>0</v>
      </c>
      <c r="X100" s="1">
        <v>0</v>
      </c>
      <c r="Y100" s="1">
        <v>1</v>
      </c>
      <c r="Z100" s="1">
        <v>1</v>
      </c>
      <c r="AA100" s="1">
        <v>0</v>
      </c>
      <c r="AB100" s="1">
        <v>0</v>
      </c>
      <c r="AC100" s="1">
        <v>0</v>
      </c>
      <c r="AD100" s="1">
        <v>0</v>
      </c>
      <c r="AE100" s="1">
        <v>0</v>
      </c>
      <c r="AF100" s="1">
        <v>0</v>
      </c>
      <c r="AG100" s="1">
        <v>0</v>
      </c>
      <c r="AH100" s="1">
        <v>0</v>
      </c>
      <c r="AI100" s="1">
        <v>0</v>
      </c>
      <c r="AJ100" s="1">
        <v>0</v>
      </c>
      <c r="AK100" s="1">
        <v>0</v>
      </c>
      <c r="AL100" s="4" t="s">
        <v>84</v>
      </c>
    </row>
    <row r="101" spans="1:38" ht="15.6" x14ac:dyDescent="0.3">
      <c r="A101" s="3">
        <v>110</v>
      </c>
      <c r="B101" s="1" t="s">
        <v>286</v>
      </c>
      <c r="C101" s="1" t="s">
        <v>1615</v>
      </c>
      <c r="D101" s="1" t="s">
        <v>460</v>
      </c>
      <c r="E101" s="1">
        <v>4.0999999999999996</v>
      </c>
      <c r="F101" s="1" t="s">
        <v>462</v>
      </c>
      <c r="G101" s="1" t="s">
        <v>461</v>
      </c>
      <c r="H101" s="1" t="s">
        <v>461</v>
      </c>
      <c r="I101" s="2">
        <v>18264</v>
      </c>
      <c r="J101" s="1">
        <v>2007</v>
      </c>
      <c r="K101" s="1" t="s">
        <v>1945</v>
      </c>
      <c r="L101" s="1" t="s">
        <v>245</v>
      </c>
      <c r="M101" s="1" t="s">
        <v>140</v>
      </c>
      <c r="N101" s="15">
        <v>243140.04628410022</v>
      </c>
      <c r="O101" s="1">
        <v>0</v>
      </c>
      <c r="P101" s="1">
        <v>0</v>
      </c>
      <c r="Q101" s="1">
        <v>102</v>
      </c>
      <c r="R101" s="1">
        <v>164</v>
      </c>
      <c r="S101" s="1">
        <v>133</v>
      </c>
      <c r="T101" s="1" t="s">
        <v>7</v>
      </c>
      <c r="U101" s="1">
        <v>14</v>
      </c>
      <c r="V101" s="1">
        <v>1</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4" t="s">
        <v>84</v>
      </c>
    </row>
    <row r="102" spans="1:38" ht="15.6" x14ac:dyDescent="0.3">
      <c r="A102" s="3">
        <v>112</v>
      </c>
      <c r="B102" s="1" t="s">
        <v>76</v>
      </c>
      <c r="C102" s="1" t="s">
        <v>1616</v>
      </c>
      <c r="D102" s="1" t="s">
        <v>463</v>
      </c>
      <c r="E102" s="1">
        <v>3.8</v>
      </c>
      <c r="F102" s="1" t="s">
        <v>464</v>
      </c>
      <c r="G102" s="1" t="s">
        <v>111</v>
      </c>
      <c r="H102" s="1" t="s">
        <v>111</v>
      </c>
      <c r="I102" s="1" t="s">
        <v>112</v>
      </c>
      <c r="J102" s="1">
        <v>2012</v>
      </c>
      <c r="K102" s="1" t="s">
        <v>1945</v>
      </c>
      <c r="L102" s="1" t="s">
        <v>151</v>
      </c>
      <c r="M102" s="1" t="s">
        <v>99</v>
      </c>
      <c r="N102" s="15">
        <v>705005.9280737706</v>
      </c>
      <c r="O102" s="1">
        <v>0</v>
      </c>
      <c r="P102" s="1">
        <v>0</v>
      </c>
      <c r="Q102" s="1">
        <v>89</v>
      </c>
      <c r="R102" s="1">
        <v>153</v>
      </c>
      <c r="S102" s="1">
        <v>121</v>
      </c>
      <c r="T102" s="1" t="s">
        <v>4</v>
      </c>
      <c r="U102" s="1">
        <v>9</v>
      </c>
      <c r="V102" s="1">
        <v>1</v>
      </c>
      <c r="W102" s="1">
        <v>1</v>
      </c>
      <c r="X102" s="1">
        <v>0</v>
      </c>
      <c r="Y102" s="1">
        <v>0</v>
      </c>
      <c r="Z102" s="1">
        <v>0</v>
      </c>
      <c r="AA102" s="1">
        <v>0</v>
      </c>
      <c r="AB102" s="1">
        <v>1</v>
      </c>
      <c r="AC102" s="1">
        <v>1</v>
      </c>
      <c r="AD102" s="1">
        <v>1</v>
      </c>
      <c r="AE102" s="1">
        <v>1</v>
      </c>
      <c r="AF102" s="1">
        <v>0</v>
      </c>
      <c r="AG102" s="1">
        <v>0</v>
      </c>
      <c r="AH102" s="1">
        <v>0</v>
      </c>
      <c r="AI102" s="1">
        <v>0</v>
      </c>
      <c r="AJ102" s="1">
        <v>0</v>
      </c>
      <c r="AK102" s="1">
        <v>0</v>
      </c>
      <c r="AL102" s="4" t="s">
        <v>84</v>
      </c>
    </row>
    <row r="103" spans="1:38" ht="15.6" x14ac:dyDescent="0.3">
      <c r="A103" s="3">
        <v>113</v>
      </c>
      <c r="B103" s="1" t="s">
        <v>76</v>
      </c>
      <c r="C103" s="1" t="s">
        <v>1617</v>
      </c>
      <c r="D103" s="1" t="s">
        <v>465</v>
      </c>
      <c r="E103" s="1">
        <v>4.7</v>
      </c>
      <c r="F103" s="1" t="s">
        <v>467</v>
      </c>
      <c r="G103" s="1" t="s">
        <v>466</v>
      </c>
      <c r="H103" s="1" t="s">
        <v>466</v>
      </c>
      <c r="I103" s="1" t="s">
        <v>80</v>
      </c>
      <c r="J103" s="1">
        <v>1992</v>
      </c>
      <c r="K103" s="1" t="s">
        <v>1945</v>
      </c>
      <c r="L103" s="1" t="s">
        <v>98</v>
      </c>
      <c r="M103" s="1" t="s">
        <v>99</v>
      </c>
      <c r="N103" s="15">
        <v>201329.1928207578</v>
      </c>
      <c r="O103" s="1">
        <v>0</v>
      </c>
      <c r="P103" s="1">
        <v>0</v>
      </c>
      <c r="Q103" s="1">
        <v>61</v>
      </c>
      <c r="R103" s="1">
        <v>110</v>
      </c>
      <c r="S103" s="1">
        <v>85.5</v>
      </c>
      <c r="T103" s="1" t="s">
        <v>4</v>
      </c>
      <c r="U103" s="1">
        <v>29</v>
      </c>
      <c r="V103" s="1">
        <v>1</v>
      </c>
      <c r="W103" s="1">
        <v>0</v>
      </c>
      <c r="X103" s="1">
        <v>0</v>
      </c>
      <c r="Y103" s="1">
        <v>0</v>
      </c>
      <c r="Z103" s="1">
        <v>1</v>
      </c>
      <c r="AA103" s="1">
        <v>0</v>
      </c>
      <c r="AB103" s="1">
        <v>0</v>
      </c>
      <c r="AC103" s="1">
        <v>0</v>
      </c>
      <c r="AD103" s="1">
        <v>0</v>
      </c>
      <c r="AE103" s="1">
        <v>0</v>
      </c>
      <c r="AF103" s="1">
        <v>0</v>
      </c>
      <c r="AG103" s="1">
        <v>0</v>
      </c>
      <c r="AH103" s="1">
        <v>0</v>
      </c>
      <c r="AI103" s="1">
        <v>0</v>
      </c>
      <c r="AJ103" s="1">
        <v>0</v>
      </c>
      <c r="AK103" s="1">
        <v>0</v>
      </c>
      <c r="AL103" s="4" t="s">
        <v>85</v>
      </c>
    </row>
    <row r="104" spans="1:38" ht="15.6" x14ac:dyDescent="0.3">
      <c r="A104" s="3">
        <v>116</v>
      </c>
      <c r="B104" s="1" t="s">
        <v>468</v>
      </c>
      <c r="C104" s="1" t="s">
        <v>1618</v>
      </c>
      <c r="D104" s="1" t="s">
        <v>469</v>
      </c>
      <c r="E104" s="1">
        <v>4.3</v>
      </c>
      <c r="F104" s="1" t="s">
        <v>473</v>
      </c>
      <c r="G104" s="1" t="s">
        <v>470</v>
      </c>
      <c r="H104" s="1" t="s">
        <v>111</v>
      </c>
      <c r="I104" s="1" t="s">
        <v>104</v>
      </c>
      <c r="J104" s="1">
        <v>2015</v>
      </c>
      <c r="K104" s="1" t="s">
        <v>171</v>
      </c>
      <c r="L104" s="1" t="s">
        <v>471</v>
      </c>
      <c r="M104" s="1" t="s">
        <v>472</v>
      </c>
      <c r="N104" s="15">
        <v>755997.18615329987</v>
      </c>
      <c r="O104" s="1">
        <v>0</v>
      </c>
      <c r="P104" s="1">
        <v>0</v>
      </c>
      <c r="Q104" s="1">
        <v>65</v>
      </c>
      <c r="R104" s="1">
        <v>110</v>
      </c>
      <c r="S104" s="1">
        <v>87.5</v>
      </c>
      <c r="T104" s="1" t="s">
        <v>9</v>
      </c>
      <c r="U104" s="1">
        <v>6</v>
      </c>
      <c r="V104" s="1">
        <v>1</v>
      </c>
      <c r="W104" s="1">
        <v>0</v>
      </c>
      <c r="X104" s="1">
        <v>0</v>
      </c>
      <c r="Y104" s="1">
        <v>0</v>
      </c>
      <c r="Z104" s="1">
        <v>1</v>
      </c>
      <c r="AA104" s="1">
        <v>0</v>
      </c>
      <c r="AB104" s="1">
        <v>0</v>
      </c>
      <c r="AC104" s="1">
        <v>0</v>
      </c>
      <c r="AD104" s="1">
        <v>0</v>
      </c>
      <c r="AE104" s="1">
        <v>1</v>
      </c>
      <c r="AF104" s="1">
        <v>0</v>
      </c>
      <c r="AG104" s="1">
        <v>0</v>
      </c>
      <c r="AH104" s="1">
        <v>0</v>
      </c>
      <c r="AI104" s="1">
        <v>0</v>
      </c>
      <c r="AJ104" s="1">
        <v>0</v>
      </c>
      <c r="AK104" s="1">
        <v>0</v>
      </c>
      <c r="AL104" s="4" t="s">
        <v>84</v>
      </c>
    </row>
    <row r="105" spans="1:38" ht="15.6" x14ac:dyDescent="0.3">
      <c r="A105" s="3">
        <v>117</v>
      </c>
      <c r="B105" s="1" t="s">
        <v>254</v>
      </c>
      <c r="C105" s="1" t="s">
        <v>1619</v>
      </c>
      <c r="D105" s="1" t="s">
        <v>474</v>
      </c>
      <c r="E105" s="1">
        <v>4.2</v>
      </c>
      <c r="F105" s="1" t="s">
        <v>475</v>
      </c>
      <c r="G105" s="1" t="s">
        <v>282</v>
      </c>
      <c r="H105" s="1" t="s">
        <v>282</v>
      </c>
      <c r="I105" s="1" t="s">
        <v>104</v>
      </c>
      <c r="J105" s="1">
        <v>1935</v>
      </c>
      <c r="K105" s="1" t="s">
        <v>1945</v>
      </c>
      <c r="L105" s="1" t="s">
        <v>129</v>
      </c>
      <c r="M105" s="1" t="s">
        <v>99</v>
      </c>
      <c r="N105" s="15">
        <v>217153.61073210894</v>
      </c>
      <c r="O105" s="1">
        <v>0</v>
      </c>
      <c r="P105" s="1">
        <v>0</v>
      </c>
      <c r="Q105" s="1">
        <v>200</v>
      </c>
      <c r="R105" s="1">
        <v>275</v>
      </c>
      <c r="S105" s="1">
        <v>237.5</v>
      </c>
      <c r="T105" s="1" t="s">
        <v>17</v>
      </c>
      <c r="U105" s="1">
        <v>86</v>
      </c>
      <c r="V105" s="1">
        <v>1</v>
      </c>
      <c r="W105" s="1">
        <v>0</v>
      </c>
      <c r="X105" s="1">
        <v>0</v>
      </c>
      <c r="Y105" s="1">
        <v>1</v>
      </c>
      <c r="Z105" s="1">
        <v>0</v>
      </c>
      <c r="AA105" s="1">
        <v>0</v>
      </c>
      <c r="AB105" s="1">
        <v>0</v>
      </c>
      <c r="AC105" s="1">
        <v>0</v>
      </c>
      <c r="AD105" s="1">
        <v>0</v>
      </c>
      <c r="AE105" s="1">
        <v>0</v>
      </c>
      <c r="AF105" s="1">
        <v>0</v>
      </c>
      <c r="AG105" s="1">
        <v>0</v>
      </c>
      <c r="AH105" s="1">
        <v>0</v>
      </c>
      <c r="AI105" s="1">
        <v>0</v>
      </c>
      <c r="AJ105" s="1">
        <v>0</v>
      </c>
      <c r="AK105" s="1">
        <v>0</v>
      </c>
      <c r="AL105" s="4" t="s">
        <v>85</v>
      </c>
    </row>
    <row r="106" spans="1:38" ht="15.6" x14ac:dyDescent="0.3">
      <c r="A106" s="3">
        <v>118</v>
      </c>
      <c r="B106" s="1" t="s">
        <v>259</v>
      </c>
      <c r="C106" s="1" t="s">
        <v>1620</v>
      </c>
      <c r="D106" s="1" t="s">
        <v>476</v>
      </c>
      <c r="E106" s="1">
        <v>3.9</v>
      </c>
      <c r="F106" s="1" t="s">
        <v>479</v>
      </c>
      <c r="G106" s="1" t="s">
        <v>477</v>
      </c>
      <c r="H106" s="1" t="s">
        <v>478</v>
      </c>
      <c r="I106" s="1" t="s">
        <v>104</v>
      </c>
      <c r="J106" s="1">
        <v>1997</v>
      </c>
      <c r="K106" s="1" t="s">
        <v>1945</v>
      </c>
      <c r="L106" s="1" t="s">
        <v>245</v>
      </c>
      <c r="M106" s="1" t="s">
        <v>140</v>
      </c>
      <c r="N106" s="15">
        <v>411319.50672036305</v>
      </c>
      <c r="O106" s="1">
        <v>0</v>
      </c>
      <c r="P106" s="1">
        <v>0</v>
      </c>
      <c r="Q106" s="1">
        <v>68</v>
      </c>
      <c r="R106" s="1">
        <v>123</v>
      </c>
      <c r="S106" s="1">
        <v>95.5</v>
      </c>
      <c r="T106" s="1" t="s">
        <v>11</v>
      </c>
      <c r="U106" s="1">
        <v>24</v>
      </c>
      <c r="V106" s="1">
        <v>1</v>
      </c>
      <c r="W106" s="1">
        <v>1</v>
      </c>
      <c r="X106" s="1">
        <v>0</v>
      </c>
      <c r="Y106" s="1">
        <v>0</v>
      </c>
      <c r="Z106" s="1">
        <v>1</v>
      </c>
      <c r="AA106" s="1">
        <v>0</v>
      </c>
      <c r="AB106" s="1">
        <v>0</v>
      </c>
      <c r="AC106" s="1">
        <v>0</v>
      </c>
      <c r="AD106" s="1">
        <v>0</v>
      </c>
      <c r="AE106" s="1">
        <v>0</v>
      </c>
      <c r="AF106" s="1">
        <v>0</v>
      </c>
      <c r="AG106" s="1">
        <v>1</v>
      </c>
      <c r="AH106" s="1">
        <v>0</v>
      </c>
      <c r="AI106" s="1">
        <v>0</v>
      </c>
      <c r="AJ106" s="1">
        <v>0</v>
      </c>
      <c r="AK106" s="1">
        <v>0</v>
      </c>
      <c r="AL106" s="4" t="s">
        <v>85</v>
      </c>
    </row>
    <row r="107" spans="1:38" ht="15.6" x14ac:dyDescent="0.3">
      <c r="A107" s="3">
        <v>119</v>
      </c>
      <c r="B107" s="1" t="s">
        <v>254</v>
      </c>
      <c r="C107" s="1" t="s">
        <v>1621</v>
      </c>
      <c r="D107" s="1" t="s">
        <v>480</v>
      </c>
      <c r="E107" s="1">
        <v>3.3</v>
      </c>
      <c r="F107" s="1" t="s">
        <v>483</v>
      </c>
      <c r="G107" s="1" t="s">
        <v>481</v>
      </c>
      <c r="H107" s="1" t="s">
        <v>229</v>
      </c>
      <c r="I107" s="1" t="s">
        <v>90</v>
      </c>
      <c r="J107" s="1">
        <v>1994</v>
      </c>
      <c r="K107" s="1" t="s">
        <v>1946</v>
      </c>
      <c r="L107" s="1" t="s">
        <v>482</v>
      </c>
      <c r="M107" s="1" t="s">
        <v>277</v>
      </c>
      <c r="N107" s="15">
        <v>406164.01789228106</v>
      </c>
      <c r="O107" s="1">
        <v>0</v>
      </c>
      <c r="P107" s="1">
        <v>0</v>
      </c>
      <c r="Q107" s="1">
        <v>80</v>
      </c>
      <c r="R107" s="1">
        <v>129</v>
      </c>
      <c r="S107" s="1">
        <v>104.5</v>
      </c>
      <c r="T107" s="1" t="s">
        <v>27</v>
      </c>
      <c r="U107" s="1">
        <v>27</v>
      </c>
      <c r="V107" s="1">
        <v>1</v>
      </c>
      <c r="W107" s="1">
        <v>1</v>
      </c>
      <c r="X107" s="1">
        <v>1</v>
      </c>
      <c r="Y107" s="1">
        <v>1</v>
      </c>
      <c r="Z107" s="1">
        <v>1</v>
      </c>
      <c r="AA107" s="1">
        <v>0</v>
      </c>
      <c r="AB107" s="1">
        <v>0</v>
      </c>
      <c r="AC107" s="1">
        <v>0</v>
      </c>
      <c r="AD107" s="1">
        <v>0</v>
      </c>
      <c r="AE107" s="1">
        <v>0</v>
      </c>
      <c r="AF107" s="1">
        <v>0</v>
      </c>
      <c r="AG107" s="1">
        <v>0</v>
      </c>
      <c r="AH107" s="1">
        <v>1</v>
      </c>
      <c r="AI107" s="1">
        <v>0</v>
      </c>
      <c r="AJ107" s="1">
        <v>0</v>
      </c>
      <c r="AK107" s="1">
        <v>0</v>
      </c>
      <c r="AL107" s="4" t="s">
        <v>85</v>
      </c>
    </row>
    <row r="108" spans="1:38" ht="15.6" x14ac:dyDescent="0.3">
      <c r="A108" s="3">
        <v>120</v>
      </c>
      <c r="B108" s="1" t="s">
        <v>484</v>
      </c>
      <c r="C108" s="1" t="s">
        <v>1587</v>
      </c>
      <c r="D108" s="1" t="s">
        <v>485</v>
      </c>
      <c r="E108" s="1">
        <v>4.7</v>
      </c>
      <c r="F108" s="1" t="s">
        <v>488</v>
      </c>
      <c r="G108" s="1" t="s">
        <v>486</v>
      </c>
      <c r="H108" s="1" t="s">
        <v>487</v>
      </c>
      <c r="I108" s="1" t="s">
        <v>118</v>
      </c>
      <c r="J108" s="1">
        <v>2012</v>
      </c>
      <c r="K108" s="1" t="s">
        <v>1945</v>
      </c>
      <c r="L108" s="1" t="s">
        <v>249</v>
      </c>
      <c r="M108" s="1" t="s">
        <v>140</v>
      </c>
      <c r="N108" s="15">
        <v>223040.72188084375</v>
      </c>
      <c r="O108" s="1">
        <v>0</v>
      </c>
      <c r="P108" s="1">
        <v>0</v>
      </c>
      <c r="Q108" s="1">
        <v>41</v>
      </c>
      <c r="R108" s="1">
        <v>72</v>
      </c>
      <c r="S108" s="1">
        <v>56.5</v>
      </c>
      <c r="T108" s="1" t="s">
        <v>12</v>
      </c>
      <c r="U108" s="1">
        <v>9</v>
      </c>
      <c r="V108" s="1">
        <v>0</v>
      </c>
      <c r="W108" s="1">
        <v>0</v>
      </c>
      <c r="X108" s="1">
        <v>0</v>
      </c>
      <c r="Y108" s="1">
        <v>1</v>
      </c>
      <c r="Z108" s="1">
        <v>1</v>
      </c>
      <c r="AA108" s="1">
        <v>0</v>
      </c>
      <c r="AB108" s="1">
        <v>0</v>
      </c>
      <c r="AC108" s="1">
        <v>0</v>
      </c>
      <c r="AD108" s="1">
        <v>0</v>
      </c>
      <c r="AE108" s="1">
        <v>0</v>
      </c>
      <c r="AF108" s="1">
        <v>0</v>
      </c>
      <c r="AG108" s="1">
        <v>1</v>
      </c>
      <c r="AH108" s="1">
        <v>0</v>
      </c>
      <c r="AI108" s="1">
        <v>0</v>
      </c>
      <c r="AJ108" s="1">
        <v>0</v>
      </c>
      <c r="AK108" s="1">
        <v>0</v>
      </c>
      <c r="AL108" s="4" t="s">
        <v>84</v>
      </c>
    </row>
    <row r="109" spans="1:38" ht="15.6" x14ac:dyDescent="0.3">
      <c r="A109" s="3">
        <v>122</v>
      </c>
      <c r="B109" s="1" t="s">
        <v>489</v>
      </c>
      <c r="C109" s="1" t="s">
        <v>1622</v>
      </c>
      <c r="D109" s="1" t="s">
        <v>490</v>
      </c>
      <c r="E109" s="1">
        <v>4.3</v>
      </c>
      <c r="F109" s="1" t="s">
        <v>492</v>
      </c>
      <c r="G109" s="1" t="s">
        <v>491</v>
      </c>
      <c r="H109" s="1" t="s">
        <v>491</v>
      </c>
      <c r="I109" s="1" t="s">
        <v>118</v>
      </c>
      <c r="J109" s="1">
        <v>2010</v>
      </c>
      <c r="K109" s="1" t="s">
        <v>1945</v>
      </c>
      <c r="L109" s="1" t="s">
        <v>182</v>
      </c>
      <c r="M109" s="1" t="s">
        <v>140</v>
      </c>
      <c r="N109" s="15">
        <v>583944.47117072367</v>
      </c>
      <c r="O109" s="1">
        <v>0</v>
      </c>
      <c r="P109" s="1">
        <v>0</v>
      </c>
      <c r="Q109" s="1">
        <v>39</v>
      </c>
      <c r="R109" s="1">
        <v>71</v>
      </c>
      <c r="S109" s="1">
        <v>55</v>
      </c>
      <c r="T109" s="1" t="s">
        <v>22</v>
      </c>
      <c r="U109" s="1">
        <v>11</v>
      </c>
      <c r="V109" s="1">
        <v>0</v>
      </c>
      <c r="W109" s="1">
        <v>0</v>
      </c>
      <c r="X109" s="1">
        <v>0</v>
      </c>
      <c r="Y109" s="1">
        <v>1</v>
      </c>
      <c r="Z109" s="1">
        <v>1</v>
      </c>
      <c r="AA109" s="1">
        <v>0</v>
      </c>
      <c r="AB109" s="1">
        <v>0</v>
      </c>
      <c r="AC109" s="1">
        <v>0</v>
      </c>
      <c r="AD109" s="1">
        <v>0</v>
      </c>
      <c r="AE109" s="1">
        <v>0</v>
      </c>
      <c r="AF109" s="1">
        <v>0</v>
      </c>
      <c r="AG109" s="1">
        <v>0</v>
      </c>
      <c r="AH109" s="1">
        <v>1</v>
      </c>
      <c r="AI109" s="1">
        <v>0</v>
      </c>
      <c r="AJ109" s="1">
        <v>0</v>
      </c>
      <c r="AK109" s="1">
        <v>0</v>
      </c>
      <c r="AL109" s="4" t="s">
        <v>84</v>
      </c>
    </row>
    <row r="110" spans="1:38" ht="15.6" x14ac:dyDescent="0.3">
      <c r="A110" s="3">
        <v>123</v>
      </c>
      <c r="B110" s="1" t="s">
        <v>132</v>
      </c>
      <c r="C110" s="1" t="s">
        <v>1623</v>
      </c>
      <c r="D110" s="1" t="s">
        <v>493</v>
      </c>
      <c r="E110" s="1">
        <v>2.9</v>
      </c>
      <c r="F110" s="1" t="s">
        <v>494</v>
      </c>
      <c r="G110" s="1" t="s">
        <v>293</v>
      </c>
      <c r="H110" s="1" t="s">
        <v>293</v>
      </c>
      <c r="I110" s="1" t="s">
        <v>104</v>
      </c>
      <c r="J110" s="1">
        <v>1977</v>
      </c>
      <c r="K110" s="1" t="s">
        <v>135</v>
      </c>
      <c r="L110" s="1" t="s">
        <v>92</v>
      </c>
      <c r="M110" s="1" t="s">
        <v>93</v>
      </c>
      <c r="N110" s="15">
        <v>463255.47979820438</v>
      </c>
      <c r="O110" s="1">
        <v>0</v>
      </c>
      <c r="P110" s="1">
        <v>0</v>
      </c>
      <c r="Q110" s="1">
        <v>38</v>
      </c>
      <c r="R110" s="1">
        <v>85</v>
      </c>
      <c r="S110" s="1">
        <v>61.5</v>
      </c>
      <c r="T110" s="1" t="s">
        <v>30</v>
      </c>
      <c r="U110" s="1">
        <v>44</v>
      </c>
      <c r="V110" s="1">
        <v>0</v>
      </c>
      <c r="W110" s="1">
        <v>0</v>
      </c>
      <c r="X110" s="1">
        <v>0</v>
      </c>
      <c r="Y110" s="1">
        <v>1</v>
      </c>
      <c r="Z110" s="1">
        <v>0</v>
      </c>
      <c r="AA110" s="1">
        <v>0</v>
      </c>
      <c r="AB110" s="1">
        <v>0</v>
      </c>
      <c r="AC110" s="1">
        <v>0</v>
      </c>
      <c r="AD110" s="1">
        <v>0</v>
      </c>
      <c r="AE110" s="1">
        <v>0</v>
      </c>
      <c r="AF110" s="1">
        <v>0</v>
      </c>
      <c r="AG110" s="1">
        <v>0</v>
      </c>
      <c r="AH110" s="1">
        <v>0</v>
      </c>
      <c r="AI110" s="1">
        <v>0</v>
      </c>
      <c r="AJ110" s="1">
        <v>0</v>
      </c>
      <c r="AK110" s="1">
        <v>0</v>
      </c>
      <c r="AL110" s="4" t="s">
        <v>137</v>
      </c>
    </row>
    <row r="111" spans="1:38" ht="15.6" x14ac:dyDescent="0.3">
      <c r="A111" s="3">
        <v>124</v>
      </c>
      <c r="B111" s="1" t="s">
        <v>76</v>
      </c>
      <c r="C111" s="1" t="s">
        <v>1624</v>
      </c>
      <c r="D111" s="1" t="s">
        <v>495</v>
      </c>
      <c r="E111" s="1">
        <v>4.5</v>
      </c>
      <c r="F111" s="1" t="s">
        <v>496</v>
      </c>
      <c r="G111" s="1" t="s">
        <v>143</v>
      </c>
      <c r="H111" s="1" t="s">
        <v>143</v>
      </c>
      <c r="I111" s="1" t="s">
        <v>118</v>
      </c>
      <c r="J111" s="1">
        <v>2006</v>
      </c>
      <c r="K111" s="1" t="s">
        <v>1945</v>
      </c>
      <c r="L111" s="1" t="s">
        <v>249</v>
      </c>
      <c r="M111" s="1" t="s">
        <v>140</v>
      </c>
      <c r="N111" s="15">
        <v>210690.47273006145</v>
      </c>
      <c r="O111" s="1">
        <v>0</v>
      </c>
      <c r="P111" s="1">
        <v>0</v>
      </c>
      <c r="Q111" s="1">
        <v>121</v>
      </c>
      <c r="R111" s="1">
        <v>193</v>
      </c>
      <c r="S111" s="1">
        <v>157</v>
      </c>
      <c r="T111" s="1" t="s">
        <v>2</v>
      </c>
      <c r="U111" s="1">
        <v>15</v>
      </c>
      <c r="V111" s="1">
        <v>0</v>
      </c>
      <c r="W111" s="1">
        <v>1</v>
      </c>
      <c r="X111" s="1">
        <v>1</v>
      </c>
      <c r="Y111" s="1">
        <v>0</v>
      </c>
      <c r="Z111" s="1">
        <v>0</v>
      </c>
      <c r="AA111" s="1">
        <v>0</v>
      </c>
      <c r="AB111" s="1">
        <v>0</v>
      </c>
      <c r="AC111" s="1">
        <v>0</v>
      </c>
      <c r="AD111" s="1">
        <v>0</v>
      </c>
      <c r="AE111" s="1">
        <v>0</v>
      </c>
      <c r="AF111" s="1">
        <v>0</v>
      </c>
      <c r="AG111" s="1">
        <v>0</v>
      </c>
      <c r="AH111" s="1">
        <v>0</v>
      </c>
      <c r="AI111" s="1">
        <v>0</v>
      </c>
      <c r="AJ111" s="1">
        <v>0</v>
      </c>
      <c r="AK111" s="1">
        <v>0</v>
      </c>
      <c r="AL111" s="4" t="s">
        <v>84</v>
      </c>
    </row>
    <row r="112" spans="1:38" ht="15.6" x14ac:dyDescent="0.3">
      <c r="A112" s="3">
        <v>125</v>
      </c>
      <c r="B112" s="1" t="s">
        <v>259</v>
      </c>
      <c r="C112" s="1" t="s">
        <v>1625</v>
      </c>
      <c r="D112" s="1" t="s">
        <v>497</v>
      </c>
      <c r="E112" s="1">
        <v>3.4</v>
      </c>
      <c r="F112" s="1" t="s">
        <v>499</v>
      </c>
      <c r="G112" s="1" t="s">
        <v>498</v>
      </c>
      <c r="H112" s="1" t="s">
        <v>498</v>
      </c>
      <c r="I112" s="1" t="s">
        <v>118</v>
      </c>
      <c r="J112" s="1">
        <v>2019</v>
      </c>
      <c r="K112" s="1" t="s">
        <v>1945</v>
      </c>
      <c r="L112" s="1" t="s">
        <v>139</v>
      </c>
      <c r="M112" s="1" t="s">
        <v>140</v>
      </c>
      <c r="N112" s="15">
        <v>421836.44948983274</v>
      </c>
      <c r="O112" s="1">
        <v>0</v>
      </c>
      <c r="P112" s="1">
        <v>0</v>
      </c>
      <c r="Q112" s="1">
        <v>54</v>
      </c>
      <c r="R112" s="1">
        <v>102</v>
      </c>
      <c r="S112" s="1">
        <v>78</v>
      </c>
      <c r="T112" s="1" t="s">
        <v>12</v>
      </c>
      <c r="U112" s="1">
        <v>2</v>
      </c>
      <c r="V112" s="1">
        <v>1</v>
      </c>
      <c r="W112" s="1">
        <v>0</v>
      </c>
      <c r="X112" s="1">
        <v>0</v>
      </c>
      <c r="Y112" s="1">
        <v>0</v>
      </c>
      <c r="Z112" s="1">
        <v>1</v>
      </c>
      <c r="AA112" s="1">
        <v>0</v>
      </c>
      <c r="AB112" s="1">
        <v>0</v>
      </c>
      <c r="AC112" s="1">
        <v>0</v>
      </c>
      <c r="AD112" s="1">
        <v>0</v>
      </c>
      <c r="AE112" s="1">
        <v>0</v>
      </c>
      <c r="AF112" s="1">
        <v>0</v>
      </c>
      <c r="AG112" s="1">
        <v>0</v>
      </c>
      <c r="AH112" s="1">
        <v>0</v>
      </c>
      <c r="AI112" s="1">
        <v>0</v>
      </c>
      <c r="AJ112" s="1">
        <v>0</v>
      </c>
      <c r="AK112" s="1">
        <v>0</v>
      </c>
      <c r="AL112" s="4" t="s">
        <v>84</v>
      </c>
    </row>
    <row r="113" spans="1:38" ht="15.6" x14ac:dyDescent="0.3">
      <c r="A113" s="3">
        <v>126</v>
      </c>
      <c r="B113" s="1" t="s">
        <v>76</v>
      </c>
      <c r="C113" s="1" t="s">
        <v>1543</v>
      </c>
      <c r="D113" s="1" t="s">
        <v>163</v>
      </c>
      <c r="E113" s="1">
        <v>3.7</v>
      </c>
      <c r="F113" s="1" t="s">
        <v>167</v>
      </c>
      <c r="G113" s="1" t="s">
        <v>164</v>
      </c>
      <c r="H113" s="1" t="s">
        <v>165</v>
      </c>
      <c r="I113" s="1" t="s">
        <v>90</v>
      </c>
      <c r="J113" s="1">
        <v>1781</v>
      </c>
      <c r="K113" s="1" t="s">
        <v>1946</v>
      </c>
      <c r="L113" s="1" t="s">
        <v>166</v>
      </c>
      <c r="M113" s="1" t="s">
        <v>166</v>
      </c>
      <c r="N113" s="15">
        <v>287018.6653301724</v>
      </c>
      <c r="O113" s="1">
        <v>0</v>
      </c>
      <c r="P113" s="1">
        <v>0</v>
      </c>
      <c r="Q113" s="1">
        <v>83</v>
      </c>
      <c r="R113" s="1">
        <v>144</v>
      </c>
      <c r="S113" s="1">
        <v>113.5</v>
      </c>
      <c r="T113" s="1" t="s">
        <v>3</v>
      </c>
      <c r="U113" s="1">
        <v>240</v>
      </c>
      <c r="V113" s="1">
        <v>1</v>
      </c>
      <c r="W113" s="1">
        <v>1</v>
      </c>
      <c r="X113" s="1">
        <v>0</v>
      </c>
      <c r="Y113" s="1">
        <v>0</v>
      </c>
      <c r="Z113" s="1">
        <v>1</v>
      </c>
      <c r="AA113" s="1">
        <v>0</v>
      </c>
      <c r="AB113" s="1">
        <v>0</v>
      </c>
      <c r="AC113" s="1">
        <v>0</v>
      </c>
      <c r="AD113" s="1">
        <v>0</v>
      </c>
      <c r="AE113" s="1">
        <v>1</v>
      </c>
      <c r="AF113" s="1">
        <v>0</v>
      </c>
      <c r="AG113" s="1">
        <v>0</v>
      </c>
      <c r="AH113" s="1">
        <v>0</v>
      </c>
      <c r="AI113" s="1">
        <v>0</v>
      </c>
      <c r="AJ113" s="1">
        <v>0</v>
      </c>
      <c r="AK113" s="1">
        <v>0</v>
      </c>
      <c r="AL113" s="4" t="s">
        <v>85</v>
      </c>
    </row>
    <row r="114" spans="1:38" ht="15.6" x14ac:dyDescent="0.3">
      <c r="A114" s="3">
        <v>127</v>
      </c>
      <c r="B114" s="1" t="s">
        <v>76</v>
      </c>
      <c r="C114" s="1" t="s">
        <v>1538</v>
      </c>
      <c r="D114" s="1" t="s">
        <v>138</v>
      </c>
      <c r="E114" s="1">
        <v>4.5999999999999996</v>
      </c>
      <c r="F114" s="1" t="s">
        <v>141</v>
      </c>
      <c r="G114" s="1" t="s">
        <v>111</v>
      </c>
      <c r="H114" s="1" t="s">
        <v>111</v>
      </c>
      <c r="I114" s="1" t="s">
        <v>112</v>
      </c>
      <c r="J114" s="1">
        <v>2009</v>
      </c>
      <c r="K114" s="1" t="s">
        <v>1945</v>
      </c>
      <c r="L114" s="1" t="s">
        <v>139</v>
      </c>
      <c r="M114" s="1" t="s">
        <v>140</v>
      </c>
      <c r="N114" s="15">
        <v>377256.36095416633</v>
      </c>
      <c r="O114" s="1">
        <v>0</v>
      </c>
      <c r="P114" s="1">
        <v>0</v>
      </c>
      <c r="Q114" s="1">
        <v>120</v>
      </c>
      <c r="R114" s="1">
        <v>160</v>
      </c>
      <c r="S114" s="1">
        <v>140</v>
      </c>
      <c r="T114" s="1" t="s">
        <v>4</v>
      </c>
      <c r="U114" s="1">
        <v>12</v>
      </c>
      <c r="V114" s="1">
        <v>1</v>
      </c>
      <c r="W114" s="1">
        <v>1</v>
      </c>
      <c r="X114" s="1">
        <v>0</v>
      </c>
      <c r="Y114" s="1">
        <v>0</v>
      </c>
      <c r="Z114" s="1">
        <v>0</v>
      </c>
      <c r="AA114" s="1">
        <v>0</v>
      </c>
      <c r="AB114" s="1">
        <v>0</v>
      </c>
      <c r="AC114" s="1">
        <v>0</v>
      </c>
      <c r="AD114" s="1">
        <v>0</v>
      </c>
      <c r="AE114" s="1">
        <v>0</v>
      </c>
      <c r="AF114" s="1">
        <v>0</v>
      </c>
      <c r="AG114" s="1">
        <v>0</v>
      </c>
      <c r="AH114" s="1">
        <v>0</v>
      </c>
      <c r="AI114" s="1">
        <v>0</v>
      </c>
      <c r="AJ114" s="1">
        <v>0</v>
      </c>
      <c r="AK114" s="1">
        <v>0</v>
      </c>
      <c r="AL114" s="4" t="s">
        <v>84</v>
      </c>
    </row>
    <row r="115" spans="1:38" ht="15.6" x14ac:dyDescent="0.3">
      <c r="A115" s="3">
        <v>128</v>
      </c>
      <c r="B115" s="1" t="s">
        <v>76</v>
      </c>
      <c r="C115" s="1" t="s">
        <v>1626</v>
      </c>
      <c r="D115" s="1" t="s">
        <v>500</v>
      </c>
      <c r="E115" s="1">
        <v>3.2</v>
      </c>
      <c r="F115" s="1" t="s">
        <v>501</v>
      </c>
      <c r="G115" s="1" t="s">
        <v>143</v>
      </c>
      <c r="H115" s="1" t="s">
        <v>143</v>
      </c>
      <c r="I115" s="1" t="s">
        <v>112</v>
      </c>
      <c r="J115" s="1">
        <v>2015</v>
      </c>
      <c r="K115" s="1" t="s">
        <v>1945</v>
      </c>
      <c r="L115" s="1" t="s">
        <v>182</v>
      </c>
      <c r="M115" s="1" t="s">
        <v>140</v>
      </c>
      <c r="N115" s="15">
        <v>323378.97495555907</v>
      </c>
      <c r="O115" s="1">
        <v>0</v>
      </c>
      <c r="P115" s="1">
        <v>0</v>
      </c>
      <c r="Q115" s="1">
        <v>102</v>
      </c>
      <c r="R115" s="1">
        <v>163</v>
      </c>
      <c r="S115" s="1">
        <v>132.5</v>
      </c>
      <c r="T115" s="1" t="s">
        <v>2</v>
      </c>
      <c r="U115" s="1">
        <v>6</v>
      </c>
      <c r="V115" s="1">
        <v>0</v>
      </c>
      <c r="W115" s="1">
        <v>1</v>
      </c>
      <c r="X115" s="1">
        <v>0</v>
      </c>
      <c r="Y115" s="1">
        <v>1</v>
      </c>
      <c r="Z115" s="1">
        <v>0</v>
      </c>
      <c r="AA115" s="1">
        <v>0</v>
      </c>
      <c r="AB115" s="1">
        <v>0</v>
      </c>
      <c r="AC115" s="1">
        <v>0</v>
      </c>
      <c r="AD115" s="1">
        <v>0</v>
      </c>
      <c r="AE115" s="1">
        <v>1</v>
      </c>
      <c r="AF115" s="1">
        <v>0</v>
      </c>
      <c r="AG115" s="1">
        <v>0</v>
      </c>
      <c r="AH115" s="1">
        <v>0</v>
      </c>
      <c r="AI115" s="1">
        <v>0</v>
      </c>
      <c r="AJ115" s="1">
        <v>0</v>
      </c>
      <c r="AK115" s="1">
        <v>0</v>
      </c>
      <c r="AL115" s="4" t="s">
        <v>85</v>
      </c>
    </row>
    <row r="116" spans="1:38" ht="15.6" x14ac:dyDescent="0.3">
      <c r="A116" s="3">
        <v>129</v>
      </c>
      <c r="B116" s="1" t="s">
        <v>259</v>
      </c>
      <c r="C116" s="1" t="s">
        <v>1627</v>
      </c>
      <c r="D116" s="1" t="s">
        <v>502</v>
      </c>
      <c r="E116" s="1">
        <v>4</v>
      </c>
      <c r="F116" s="1" t="s">
        <v>504</v>
      </c>
      <c r="G116" s="1" t="s">
        <v>143</v>
      </c>
      <c r="H116" s="1" t="s">
        <v>503</v>
      </c>
      <c r="I116" s="1" t="s">
        <v>150</v>
      </c>
      <c r="J116" s="1">
        <v>1982</v>
      </c>
      <c r="K116" s="1" t="s">
        <v>1946</v>
      </c>
      <c r="L116" s="1" t="s">
        <v>249</v>
      </c>
      <c r="M116" s="1" t="s">
        <v>140</v>
      </c>
      <c r="N116" s="15">
        <v>690351.9879811944</v>
      </c>
      <c r="O116" s="1">
        <v>0</v>
      </c>
      <c r="P116" s="1">
        <v>0</v>
      </c>
      <c r="Q116" s="1">
        <v>76</v>
      </c>
      <c r="R116" s="1">
        <v>140</v>
      </c>
      <c r="S116" s="1">
        <v>108</v>
      </c>
      <c r="T116" s="1" t="s">
        <v>2</v>
      </c>
      <c r="U116" s="1">
        <v>39</v>
      </c>
      <c r="V116" s="1">
        <v>1</v>
      </c>
      <c r="W116" s="1">
        <v>1</v>
      </c>
      <c r="X116" s="1">
        <v>0</v>
      </c>
      <c r="Y116" s="1">
        <v>0</v>
      </c>
      <c r="Z116" s="1">
        <v>1</v>
      </c>
      <c r="AA116" s="1">
        <v>0</v>
      </c>
      <c r="AB116" s="1">
        <v>0</v>
      </c>
      <c r="AC116" s="1">
        <v>0</v>
      </c>
      <c r="AD116" s="1">
        <v>0</v>
      </c>
      <c r="AE116" s="1">
        <v>0</v>
      </c>
      <c r="AF116" s="1">
        <v>1</v>
      </c>
      <c r="AG116" s="1">
        <v>0</v>
      </c>
      <c r="AH116" s="1">
        <v>0</v>
      </c>
      <c r="AI116" s="1">
        <v>0</v>
      </c>
      <c r="AJ116" s="1">
        <v>0</v>
      </c>
      <c r="AK116" s="1">
        <v>0</v>
      </c>
      <c r="AL116" s="4" t="s">
        <v>85</v>
      </c>
    </row>
    <row r="117" spans="1:38" ht="15.6" x14ac:dyDescent="0.3">
      <c r="A117" s="3">
        <v>130</v>
      </c>
      <c r="B117" s="1" t="s">
        <v>505</v>
      </c>
      <c r="C117" s="1" t="s">
        <v>1628</v>
      </c>
      <c r="D117" s="1" t="s">
        <v>506</v>
      </c>
      <c r="E117" s="1">
        <v>4.5999999999999996</v>
      </c>
      <c r="F117" s="1" t="s">
        <v>510</v>
      </c>
      <c r="G117" s="1" t="s">
        <v>507</v>
      </c>
      <c r="H117" s="1" t="s">
        <v>507</v>
      </c>
      <c r="I117" s="1" t="s">
        <v>80</v>
      </c>
      <c r="J117" s="1">
        <v>1937</v>
      </c>
      <c r="K117" s="1" t="s">
        <v>1945</v>
      </c>
      <c r="L117" s="1" t="s">
        <v>508</v>
      </c>
      <c r="M117" s="1" t="s">
        <v>509</v>
      </c>
      <c r="N117" s="15">
        <v>744391.04202430265</v>
      </c>
      <c r="O117" s="1">
        <v>0</v>
      </c>
      <c r="P117" s="1">
        <v>0</v>
      </c>
      <c r="Q117" s="1">
        <v>60</v>
      </c>
      <c r="R117" s="1">
        <v>101</v>
      </c>
      <c r="S117" s="1">
        <v>80.5</v>
      </c>
      <c r="T117" s="1" t="s">
        <v>19</v>
      </c>
      <c r="U117" s="1">
        <v>84</v>
      </c>
      <c r="V117" s="1">
        <v>0</v>
      </c>
      <c r="W117" s="1">
        <v>0</v>
      </c>
      <c r="X117" s="1">
        <v>0</v>
      </c>
      <c r="Y117" s="1">
        <v>0</v>
      </c>
      <c r="Z117" s="1">
        <v>0</v>
      </c>
      <c r="AA117" s="1">
        <v>0</v>
      </c>
      <c r="AB117" s="1">
        <v>0</v>
      </c>
      <c r="AC117" s="1">
        <v>0</v>
      </c>
      <c r="AD117" s="1">
        <v>0</v>
      </c>
      <c r="AE117" s="1">
        <v>0</v>
      </c>
      <c r="AF117" s="1">
        <v>0</v>
      </c>
      <c r="AG117" s="1">
        <v>0</v>
      </c>
      <c r="AH117" s="1">
        <v>0</v>
      </c>
      <c r="AI117" s="1">
        <v>0</v>
      </c>
      <c r="AJ117" s="1">
        <v>0</v>
      </c>
      <c r="AK117" s="1">
        <v>0</v>
      </c>
      <c r="AL117" s="4" t="s">
        <v>84</v>
      </c>
    </row>
    <row r="118" spans="1:38" ht="15.6" x14ac:dyDescent="0.3">
      <c r="A118" s="3">
        <v>131</v>
      </c>
      <c r="B118" s="1" t="s">
        <v>76</v>
      </c>
      <c r="C118" s="1" t="s">
        <v>1629</v>
      </c>
      <c r="D118" s="1" t="s">
        <v>511</v>
      </c>
      <c r="E118" s="1">
        <v>2.8</v>
      </c>
      <c r="F118" s="1" t="s">
        <v>513</v>
      </c>
      <c r="G118" s="1" t="s">
        <v>512</v>
      </c>
      <c r="H118" s="1" t="s">
        <v>512</v>
      </c>
      <c r="I118" s="1" t="s">
        <v>118</v>
      </c>
      <c r="J118" s="1">
        <v>2000</v>
      </c>
      <c r="K118" s="1" t="s">
        <v>1945</v>
      </c>
      <c r="L118" s="1" t="s">
        <v>92</v>
      </c>
      <c r="M118" s="1" t="s">
        <v>93</v>
      </c>
      <c r="N118" s="15">
        <v>483617.93678729486</v>
      </c>
      <c r="O118" s="1">
        <v>0</v>
      </c>
      <c r="P118" s="1">
        <v>0</v>
      </c>
      <c r="Q118" s="1">
        <v>82</v>
      </c>
      <c r="R118" s="1">
        <v>133</v>
      </c>
      <c r="S118" s="1">
        <v>107.5</v>
      </c>
      <c r="T118" s="1" t="s">
        <v>7</v>
      </c>
      <c r="U118" s="1">
        <v>21</v>
      </c>
      <c r="V118" s="1">
        <v>1</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4" t="s">
        <v>85</v>
      </c>
    </row>
    <row r="119" spans="1:38" ht="15.6" x14ac:dyDescent="0.3">
      <c r="A119" s="3">
        <v>132</v>
      </c>
      <c r="B119" s="1" t="s">
        <v>259</v>
      </c>
      <c r="C119" s="1" t="s">
        <v>1630</v>
      </c>
      <c r="D119" s="1" t="s">
        <v>514</v>
      </c>
      <c r="E119" s="1">
        <v>4.7</v>
      </c>
      <c r="F119" s="1" t="s">
        <v>516</v>
      </c>
      <c r="G119" s="1" t="s">
        <v>515</v>
      </c>
      <c r="H119" s="1" t="s">
        <v>515</v>
      </c>
      <c r="I119" s="1" t="s">
        <v>112</v>
      </c>
      <c r="J119" s="1">
        <v>1996</v>
      </c>
      <c r="K119" s="1" t="s">
        <v>1945</v>
      </c>
      <c r="L119" s="1" t="s">
        <v>129</v>
      </c>
      <c r="M119" s="1" t="s">
        <v>99</v>
      </c>
      <c r="N119" s="15">
        <v>319500.41870920546</v>
      </c>
      <c r="O119" s="1">
        <v>0</v>
      </c>
      <c r="P119" s="1">
        <v>0</v>
      </c>
      <c r="Q119" s="1">
        <v>65</v>
      </c>
      <c r="R119" s="1">
        <v>125</v>
      </c>
      <c r="S119" s="1">
        <v>95</v>
      </c>
      <c r="T119" s="1" t="s">
        <v>35</v>
      </c>
      <c r="U119" s="1">
        <v>25</v>
      </c>
      <c r="V119" s="1">
        <v>0</v>
      </c>
      <c r="W119" s="1">
        <v>1</v>
      </c>
      <c r="X119" s="1">
        <v>1</v>
      </c>
      <c r="Y119" s="1">
        <v>0</v>
      </c>
      <c r="Z119" s="1">
        <v>1</v>
      </c>
      <c r="AA119" s="1">
        <v>0</v>
      </c>
      <c r="AB119" s="1">
        <v>0</v>
      </c>
      <c r="AC119" s="1">
        <v>0</v>
      </c>
      <c r="AD119" s="1">
        <v>0</v>
      </c>
      <c r="AE119" s="1">
        <v>0</v>
      </c>
      <c r="AF119" s="1">
        <v>1</v>
      </c>
      <c r="AG119" s="1">
        <v>0</v>
      </c>
      <c r="AH119" s="1">
        <v>0</v>
      </c>
      <c r="AI119" s="1">
        <v>1</v>
      </c>
      <c r="AJ119" s="1">
        <v>0</v>
      </c>
      <c r="AK119" s="1">
        <v>0</v>
      </c>
      <c r="AL119" s="4" t="s">
        <v>84</v>
      </c>
    </row>
    <row r="120" spans="1:38" ht="15.6" x14ac:dyDescent="0.3">
      <c r="A120" s="3">
        <v>136</v>
      </c>
      <c r="B120" s="1" t="s">
        <v>517</v>
      </c>
      <c r="C120" s="1" t="s">
        <v>1631</v>
      </c>
      <c r="D120" s="1" t="s">
        <v>518</v>
      </c>
      <c r="E120" s="1">
        <v>3</v>
      </c>
      <c r="F120" s="1" t="s">
        <v>520</v>
      </c>
      <c r="G120" s="1" t="s">
        <v>519</v>
      </c>
      <c r="H120" s="1" t="s">
        <v>519</v>
      </c>
      <c r="I120" s="1" t="s">
        <v>104</v>
      </c>
      <c r="J120" s="1">
        <v>1997</v>
      </c>
      <c r="K120" s="1" t="s">
        <v>189</v>
      </c>
      <c r="L120" s="1" t="s">
        <v>92</v>
      </c>
      <c r="M120" s="1" t="s">
        <v>93</v>
      </c>
      <c r="N120" s="15">
        <v>365451.53438754589</v>
      </c>
      <c r="O120" s="1">
        <v>0</v>
      </c>
      <c r="P120" s="1">
        <v>0</v>
      </c>
      <c r="Q120" s="1">
        <v>91</v>
      </c>
      <c r="R120" s="1">
        <v>148</v>
      </c>
      <c r="S120" s="1">
        <v>119.5</v>
      </c>
      <c r="T120" s="1" t="s">
        <v>2</v>
      </c>
      <c r="U120" s="1">
        <v>24</v>
      </c>
      <c r="V120" s="1">
        <v>1</v>
      </c>
      <c r="W120" s="1">
        <v>1</v>
      </c>
      <c r="X120" s="1">
        <v>0</v>
      </c>
      <c r="Y120" s="1">
        <v>0</v>
      </c>
      <c r="Z120" s="1">
        <v>1</v>
      </c>
      <c r="AA120" s="1">
        <v>1</v>
      </c>
      <c r="AB120" s="1">
        <v>0</v>
      </c>
      <c r="AC120" s="1">
        <v>0</v>
      </c>
      <c r="AD120" s="1">
        <v>0</v>
      </c>
      <c r="AE120" s="1">
        <v>0</v>
      </c>
      <c r="AF120" s="1">
        <v>0</v>
      </c>
      <c r="AG120" s="1">
        <v>1</v>
      </c>
      <c r="AH120" s="1">
        <v>0</v>
      </c>
      <c r="AI120" s="1">
        <v>0</v>
      </c>
      <c r="AJ120" s="1">
        <v>0</v>
      </c>
      <c r="AK120" s="1">
        <v>0</v>
      </c>
      <c r="AL120" s="4" t="s">
        <v>85</v>
      </c>
    </row>
    <row r="121" spans="1:38" ht="15.6" x14ac:dyDescent="0.3">
      <c r="A121" s="3">
        <v>137</v>
      </c>
      <c r="B121" s="1" t="s">
        <v>521</v>
      </c>
      <c r="C121" s="1" t="s">
        <v>1632</v>
      </c>
      <c r="D121" s="1" t="s">
        <v>522</v>
      </c>
      <c r="E121" s="1">
        <v>3.2</v>
      </c>
      <c r="F121" s="1" t="s">
        <v>524</v>
      </c>
      <c r="G121" s="1" t="s">
        <v>477</v>
      </c>
      <c r="H121" s="1" t="s">
        <v>523</v>
      </c>
      <c r="I121" s="1" t="s">
        <v>104</v>
      </c>
      <c r="J121" s="1">
        <v>2000</v>
      </c>
      <c r="K121" s="1" t="s">
        <v>1945</v>
      </c>
      <c r="L121" s="1" t="s">
        <v>113</v>
      </c>
      <c r="M121" s="1" t="s">
        <v>99</v>
      </c>
      <c r="N121" s="15">
        <v>604423.98246334936</v>
      </c>
      <c r="O121" s="1">
        <v>0</v>
      </c>
      <c r="P121" s="1">
        <v>0</v>
      </c>
      <c r="Q121" s="1">
        <v>95</v>
      </c>
      <c r="R121" s="1">
        <v>173</v>
      </c>
      <c r="S121" s="1">
        <v>134</v>
      </c>
      <c r="T121" s="1" t="s">
        <v>11</v>
      </c>
      <c r="U121" s="1">
        <v>21</v>
      </c>
      <c r="V121" s="1">
        <v>0</v>
      </c>
      <c r="W121" s="1">
        <v>1</v>
      </c>
      <c r="X121" s="1">
        <v>1</v>
      </c>
      <c r="Y121" s="1">
        <v>0</v>
      </c>
      <c r="Z121" s="1">
        <v>1</v>
      </c>
      <c r="AA121" s="1">
        <v>0</v>
      </c>
      <c r="AB121" s="1">
        <v>0</v>
      </c>
      <c r="AC121" s="1">
        <v>0</v>
      </c>
      <c r="AD121" s="1">
        <v>0</v>
      </c>
      <c r="AE121" s="1">
        <v>0</v>
      </c>
      <c r="AF121" s="1">
        <v>0</v>
      </c>
      <c r="AG121" s="1">
        <v>0</v>
      </c>
      <c r="AH121" s="1">
        <v>0</v>
      </c>
      <c r="AI121" s="1">
        <v>0</v>
      </c>
      <c r="AJ121" s="1">
        <v>0</v>
      </c>
      <c r="AK121" s="1">
        <v>0</v>
      </c>
      <c r="AL121" s="4" t="s">
        <v>84</v>
      </c>
    </row>
    <row r="122" spans="1:38" ht="15.6" x14ac:dyDescent="0.3">
      <c r="A122" s="3">
        <v>138</v>
      </c>
      <c r="B122" s="1" t="s">
        <v>76</v>
      </c>
      <c r="C122" s="1" t="s">
        <v>1633</v>
      </c>
      <c r="D122" s="1" t="s">
        <v>525</v>
      </c>
      <c r="E122" s="1">
        <v>4.4000000000000004</v>
      </c>
      <c r="F122" s="1" t="s">
        <v>526</v>
      </c>
      <c r="G122" s="1" t="s">
        <v>164</v>
      </c>
      <c r="H122" s="1" t="s">
        <v>164</v>
      </c>
      <c r="I122" s="1" t="s">
        <v>118</v>
      </c>
      <c r="J122" s="1">
        <v>1999</v>
      </c>
      <c r="K122" s="1" t="s">
        <v>1945</v>
      </c>
      <c r="L122" s="1" t="s">
        <v>182</v>
      </c>
      <c r="M122" s="1" t="s">
        <v>140</v>
      </c>
      <c r="N122" s="15">
        <v>203100.97884623587</v>
      </c>
      <c r="O122" s="1">
        <v>0</v>
      </c>
      <c r="P122" s="1">
        <v>0</v>
      </c>
      <c r="Q122" s="1">
        <v>77</v>
      </c>
      <c r="R122" s="1">
        <v>124</v>
      </c>
      <c r="S122" s="1">
        <v>100.5</v>
      </c>
      <c r="T122" s="1" t="s">
        <v>3</v>
      </c>
      <c r="U122" s="1">
        <v>22</v>
      </c>
      <c r="V122" s="1">
        <v>1</v>
      </c>
      <c r="W122" s="1">
        <v>0</v>
      </c>
      <c r="X122" s="1">
        <v>0</v>
      </c>
      <c r="Y122" s="1">
        <v>1</v>
      </c>
      <c r="Z122" s="1">
        <v>1</v>
      </c>
      <c r="AA122" s="1">
        <v>0</v>
      </c>
      <c r="AB122" s="1">
        <v>0</v>
      </c>
      <c r="AC122" s="1">
        <v>0</v>
      </c>
      <c r="AD122" s="1">
        <v>1</v>
      </c>
      <c r="AE122" s="1">
        <v>0</v>
      </c>
      <c r="AF122" s="1">
        <v>0</v>
      </c>
      <c r="AG122" s="1">
        <v>1</v>
      </c>
      <c r="AH122" s="1">
        <v>1</v>
      </c>
      <c r="AI122" s="1">
        <v>0</v>
      </c>
      <c r="AJ122" s="1">
        <v>0</v>
      </c>
      <c r="AK122" s="1">
        <v>0</v>
      </c>
      <c r="AL122" s="4" t="s">
        <v>84</v>
      </c>
    </row>
    <row r="123" spans="1:38" ht="15.6" x14ac:dyDescent="0.3">
      <c r="A123" s="3">
        <v>139</v>
      </c>
      <c r="B123" s="1" t="s">
        <v>76</v>
      </c>
      <c r="C123" s="1" t="s">
        <v>1634</v>
      </c>
      <c r="D123" s="1" t="s">
        <v>527</v>
      </c>
      <c r="E123" s="1">
        <v>3.5</v>
      </c>
      <c r="F123" s="1" t="s">
        <v>529</v>
      </c>
      <c r="G123" s="1" t="s">
        <v>332</v>
      </c>
      <c r="H123" s="1" t="s">
        <v>332</v>
      </c>
      <c r="I123" s="1" t="s">
        <v>104</v>
      </c>
      <c r="J123" s="1">
        <v>1878</v>
      </c>
      <c r="K123" s="1" t="s">
        <v>1946</v>
      </c>
      <c r="L123" s="1" t="s">
        <v>528</v>
      </c>
      <c r="M123" s="1" t="s">
        <v>173</v>
      </c>
      <c r="N123" s="15">
        <v>622670.53726354032</v>
      </c>
      <c r="O123" s="1">
        <v>0</v>
      </c>
      <c r="P123" s="1">
        <v>0</v>
      </c>
      <c r="Q123" s="1">
        <v>80</v>
      </c>
      <c r="R123" s="1">
        <v>135</v>
      </c>
      <c r="S123" s="1">
        <v>107.5</v>
      </c>
      <c r="T123" s="1" t="s">
        <v>14</v>
      </c>
      <c r="U123" s="1">
        <v>143</v>
      </c>
      <c r="V123" s="1">
        <v>1</v>
      </c>
      <c r="W123" s="1">
        <v>0</v>
      </c>
      <c r="X123" s="1">
        <v>0</v>
      </c>
      <c r="Y123" s="1">
        <v>0</v>
      </c>
      <c r="Z123" s="1">
        <v>1</v>
      </c>
      <c r="AA123" s="1">
        <v>0</v>
      </c>
      <c r="AB123" s="1">
        <v>0</v>
      </c>
      <c r="AC123" s="1">
        <v>0</v>
      </c>
      <c r="AD123" s="1">
        <v>0</v>
      </c>
      <c r="AE123" s="1">
        <v>0</v>
      </c>
      <c r="AF123" s="1">
        <v>0</v>
      </c>
      <c r="AG123" s="1">
        <v>1</v>
      </c>
      <c r="AH123" s="1">
        <v>0</v>
      </c>
      <c r="AI123" s="1">
        <v>0</v>
      </c>
      <c r="AJ123" s="1">
        <v>0</v>
      </c>
      <c r="AK123" s="1">
        <v>0</v>
      </c>
      <c r="AL123" s="4" t="s">
        <v>85</v>
      </c>
    </row>
    <row r="124" spans="1:38" ht="15.6" x14ac:dyDescent="0.3">
      <c r="A124" s="3">
        <v>140</v>
      </c>
      <c r="B124" s="1" t="s">
        <v>259</v>
      </c>
      <c r="C124" s="1" t="s">
        <v>1635</v>
      </c>
      <c r="D124" s="1" t="s">
        <v>530</v>
      </c>
      <c r="E124" s="1">
        <v>4</v>
      </c>
      <c r="F124" s="1" t="s">
        <v>531</v>
      </c>
      <c r="G124" s="1" t="s">
        <v>282</v>
      </c>
      <c r="H124" s="1" t="s">
        <v>282</v>
      </c>
      <c r="I124" s="1" t="s">
        <v>112</v>
      </c>
      <c r="J124" s="1">
        <v>2015</v>
      </c>
      <c r="K124" s="1" t="s">
        <v>1945</v>
      </c>
      <c r="L124" s="1" t="s">
        <v>139</v>
      </c>
      <c r="M124" s="1" t="s">
        <v>140</v>
      </c>
      <c r="N124" s="15">
        <v>653129.00713182043</v>
      </c>
      <c r="O124" s="1">
        <v>0</v>
      </c>
      <c r="P124" s="1">
        <v>0</v>
      </c>
      <c r="Q124" s="1">
        <v>85</v>
      </c>
      <c r="R124" s="1">
        <v>159</v>
      </c>
      <c r="S124" s="1">
        <v>122</v>
      </c>
      <c r="T124" s="1" t="s">
        <v>17</v>
      </c>
      <c r="U124" s="1">
        <v>6</v>
      </c>
      <c r="V124" s="1">
        <v>1</v>
      </c>
      <c r="W124" s="1">
        <v>1</v>
      </c>
      <c r="X124" s="1">
        <v>1</v>
      </c>
      <c r="Y124" s="1">
        <v>0</v>
      </c>
      <c r="Z124" s="1">
        <v>1</v>
      </c>
      <c r="AA124" s="1">
        <v>0</v>
      </c>
      <c r="AB124" s="1">
        <v>0</v>
      </c>
      <c r="AC124" s="1">
        <v>0</v>
      </c>
      <c r="AD124" s="1">
        <v>0</v>
      </c>
      <c r="AE124" s="1">
        <v>0</v>
      </c>
      <c r="AF124" s="1">
        <v>0</v>
      </c>
      <c r="AG124" s="1">
        <v>0</v>
      </c>
      <c r="AH124" s="1">
        <v>0</v>
      </c>
      <c r="AI124" s="1">
        <v>0</v>
      </c>
      <c r="AJ124" s="1">
        <v>0</v>
      </c>
      <c r="AK124" s="1">
        <v>0</v>
      </c>
      <c r="AL124" s="4" t="s">
        <v>84</v>
      </c>
    </row>
    <row r="125" spans="1:38" ht="15.6" x14ac:dyDescent="0.3">
      <c r="A125" s="3">
        <v>141</v>
      </c>
      <c r="B125" s="1" t="s">
        <v>259</v>
      </c>
      <c r="C125" s="1" t="s">
        <v>1636</v>
      </c>
      <c r="D125" s="1" t="s">
        <v>532</v>
      </c>
      <c r="E125" s="1">
        <v>4.3</v>
      </c>
      <c r="F125" s="1" t="s">
        <v>280</v>
      </c>
      <c r="G125" s="1" t="s">
        <v>201</v>
      </c>
      <c r="H125" s="1" t="s">
        <v>201</v>
      </c>
      <c r="I125" s="1" t="s">
        <v>104</v>
      </c>
      <c r="J125" s="1">
        <v>1993</v>
      </c>
      <c r="K125" s="1" t="s">
        <v>1946</v>
      </c>
      <c r="L125" s="1" t="s">
        <v>119</v>
      </c>
      <c r="M125" s="1" t="s">
        <v>119</v>
      </c>
      <c r="N125" s="14">
        <v>45</v>
      </c>
      <c r="O125" s="1">
        <v>0</v>
      </c>
      <c r="P125" s="1">
        <v>0</v>
      </c>
      <c r="Q125" s="1">
        <v>80</v>
      </c>
      <c r="R125" s="1">
        <v>105</v>
      </c>
      <c r="S125" s="1">
        <v>92.5</v>
      </c>
      <c r="T125" s="1" t="s">
        <v>6</v>
      </c>
      <c r="U125" s="1">
        <v>28</v>
      </c>
      <c r="V125" s="1">
        <v>1</v>
      </c>
      <c r="W125" s="1">
        <v>1</v>
      </c>
      <c r="X125" s="1">
        <v>0</v>
      </c>
      <c r="Y125" s="1">
        <v>1</v>
      </c>
      <c r="Z125" s="1">
        <v>1</v>
      </c>
      <c r="AA125" s="1">
        <v>0</v>
      </c>
      <c r="AB125" s="1">
        <v>0</v>
      </c>
      <c r="AC125" s="1">
        <v>0</v>
      </c>
      <c r="AD125" s="1">
        <v>0</v>
      </c>
      <c r="AE125" s="1">
        <v>0</v>
      </c>
      <c r="AF125" s="1">
        <v>1</v>
      </c>
      <c r="AG125" s="1">
        <v>0</v>
      </c>
      <c r="AH125" s="1">
        <v>0</v>
      </c>
      <c r="AI125" s="1">
        <v>0</v>
      </c>
      <c r="AJ125" s="1">
        <v>1</v>
      </c>
      <c r="AK125" s="1">
        <v>0</v>
      </c>
      <c r="AL125" s="4" t="s">
        <v>84</v>
      </c>
    </row>
    <row r="126" spans="1:38" ht="15.6" x14ac:dyDescent="0.3">
      <c r="A126" s="3">
        <v>142</v>
      </c>
      <c r="B126" s="1" t="s">
        <v>160</v>
      </c>
      <c r="C126" s="1" t="s">
        <v>1637</v>
      </c>
      <c r="D126" s="1" t="s">
        <v>533</v>
      </c>
      <c r="E126" s="1">
        <v>2.2999999999999998</v>
      </c>
      <c r="F126" s="1" t="s">
        <v>534</v>
      </c>
      <c r="G126" s="1" t="s">
        <v>89</v>
      </c>
      <c r="H126" s="1" t="s">
        <v>89</v>
      </c>
      <c r="I126" s="1" t="s">
        <v>80</v>
      </c>
      <c r="J126" s="1">
        <v>1986</v>
      </c>
      <c r="K126" s="1" t="s">
        <v>1945</v>
      </c>
      <c r="L126" s="1" t="s">
        <v>151</v>
      </c>
      <c r="M126" s="1" t="s">
        <v>99</v>
      </c>
      <c r="N126" s="14">
        <v>27</v>
      </c>
      <c r="O126" s="1">
        <v>0</v>
      </c>
      <c r="P126" s="1">
        <v>0</v>
      </c>
      <c r="Q126" s="1">
        <v>43</v>
      </c>
      <c r="R126" s="1">
        <v>81</v>
      </c>
      <c r="S126" s="1">
        <v>62</v>
      </c>
      <c r="T126" s="1" t="s">
        <v>7</v>
      </c>
      <c r="U126" s="1">
        <v>35</v>
      </c>
      <c r="V126" s="1">
        <v>0</v>
      </c>
      <c r="W126" s="1">
        <v>0</v>
      </c>
      <c r="X126" s="1">
        <v>0</v>
      </c>
      <c r="Y126" s="1">
        <v>1</v>
      </c>
      <c r="Z126" s="1">
        <v>1</v>
      </c>
      <c r="AA126" s="1">
        <v>0</v>
      </c>
      <c r="AB126" s="1">
        <v>0</v>
      </c>
      <c r="AC126" s="1">
        <v>0</v>
      </c>
      <c r="AD126" s="1">
        <v>0</v>
      </c>
      <c r="AE126" s="1">
        <v>0</v>
      </c>
      <c r="AF126" s="1">
        <v>0</v>
      </c>
      <c r="AG126" s="1">
        <v>0</v>
      </c>
      <c r="AH126" s="1">
        <v>0</v>
      </c>
      <c r="AI126" s="1">
        <v>0</v>
      </c>
      <c r="AJ126" s="1">
        <v>0</v>
      </c>
      <c r="AK126" s="1">
        <v>0</v>
      </c>
      <c r="AL126" s="4" t="s">
        <v>84</v>
      </c>
    </row>
    <row r="127" spans="1:38" ht="15.6" x14ac:dyDescent="0.3">
      <c r="A127" s="3">
        <v>143</v>
      </c>
      <c r="B127" s="1" t="s">
        <v>535</v>
      </c>
      <c r="C127" s="1" t="s">
        <v>1638</v>
      </c>
      <c r="D127" s="1" t="s">
        <v>536</v>
      </c>
      <c r="E127" s="1">
        <v>4</v>
      </c>
      <c r="F127" s="1" t="s">
        <v>540</v>
      </c>
      <c r="G127" s="1" t="s">
        <v>537</v>
      </c>
      <c r="H127" s="1" t="s">
        <v>538</v>
      </c>
      <c r="I127" s="1" t="s">
        <v>112</v>
      </c>
      <c r="J127" s="1">
        <v>2000</v>
      </c>
      <c r="K127" s="1" t="s">
        <v>91</v>
      </c>
      <c r="L127" s="1" t="s">
        <v>539</v>
      </c>
      <c r="M127" s="1" t="s">
        <v>99</v>
      </c>
      <c r="N127" s="14">
        <v>3915</v>
      </c>
      <c r="O127" s="1">
        <v>0</v>
      </c>
      <c r="P127" s="1">
        <v>0</v>
      </c>
      <c r="Q127" s="1">
        <v>29</v>
      </c>
      <c r="R127" s="1">
        <v>50</v>
      </c>
      <c r="S127" s="1">
        <v>39.5</v>
      </c>
      <c r="T127" s="1" t="s">
        <v>23</v>
      </c>
      <c r="U127" s="1">
        <v>21</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4" t="s">
        <v>84</v>
      </c>
    </row>
    <row r="128" spans="1:38" ht="15.6" x14ac:dyDescent="0.3">
      <c r="A128" s="3">
        <v>145</v>
      </c>
      <c r="B128" s="1" t="s">
        <v>76</v>
      </c>
      <c r="C128" s="1" t="s">
        <v>1629</v>
      </c>
      <c r="D128" s="1" t="s">
        <v>541</v>
      </c>
      <c r="E128" s="1">
        <v>3.6</v>
      </c>
      <c r="F128" s="1" t="s">
        <v>544</v>
      </c>
      <c r="G128" s="1" t="s">
        <v>542</v>
      </c>
      <c r="H128" s="1" t="s">
        <v>543</v>
      </c>
      <c r="I128" s="1" t="s">
        <v>104</v>
      </c>
      <c r="J128" s="1">
        <v>1966</v>
      </c>
      <c r="K128" s="1" t="s">
        <v>1945</v>
      </c>
      <c r="L128" s="1" t="s">
        <v>303</v>
      </c>
      <c r="M128" s="1" t="s">
        <v>277</v>
      </c>
      <c r="N128" s="16">
        <v>195449</v>
      </c>
      <c r="O128" s="1">
        <v>0</v>
      </c>
      <c r="P128" s="1">
        <v>0</v>
      </c>
      <c r="Q128" s="1">
        <v>82</v>
      </c>
      <c r="R128" s="1">
        <v>133</v>
      </c>
      <c r="S128" s="1">
        <v>107.5</v>
      </c>
      <c r="T128" s="1" t="s">
        <v>2</v>
      </c>
      <c r="U128" s="1">
        <v>55</v>
      </c>
      <c r="V128" s="1">
        <v>0</v>
      </c>
      <c r="W128" s="1">
        <v>0</v>
      </c>
      <c r="X128" s="1">
        <v>0</v>
      </c>
      <c r="Y128" s="1">
        <v>1</v>
      </c>
      <c r="Z128" s="1">
        <v>0</v>
      </c>
      <c r="AA128" s="1">
        <v>0</v>
      </c>
      <c r="AB128" s="1">
        <v>0</v>
      </c>
      <c r="AC128" s="1">
        <v>0</v>
      </c>
      <c r="AD128" s="1">
        <v>0</v>
      </c>
      <c r="AE128" s="1">
        <v>0</v>
      </c>
      <c r="AF128" s="1">
        <v>0</v>
      </c>
      <c r="AG128" s="1">
        <v>1</v>
      </c>
      <c r="AH128" s="1">
        <v>0</v>
      </c>
      <c r="AI128" s="1">
        <v>0</v>
      </c>
      <c r="AJ128" s="1">
        <v>0</v>
      </c>
      <c r="AK128" s="1">
        <v>1</v>
      </c>
      <c r="AL128" s="4" t="s">
        <v>85</v>
      </c>
    </row>
    <row r="129" spans="1:38" ht="15.6" x14ac:dyDescent="0.3">
      <c r="A129" s="3">
        <v>146</v>
      </c>
      <c r="B129" s="1" t="s">
        <v>545</v>
      </c>
      <c r="C129" s="1" t="s">
        <v>1639</v>
      </c>
      <c r="D129" s="1" t="s">
        <v>546</v>
      </c>
      <c r="E129" s="1">
        <v>3.8</v>
      </c>
      <c r="F129" s="1" t="s">
        <v>548</v>
      </c>
      <c r="G129" s="1" t="s">
        <v>547</v>
      </c>
      <c r="H129" s="1" t="s">
        <v>547</v>
      </c>
      <c r="I129" s="1" t="s">
        <v>80</v>
      </c>
      <c r="J129" s="1">
        <v>2017</v>
      </c>
      <c r="K129" s="1" t="s">
        <v>1945</v>
      </c>
      <c r="L129" s="1" t="s">
        <v>362</v>
      </c>
      <c r="M129" s="1" t="s">
        <v>99</v>
      </c>
      <c r="N129" s="17">
        <v>123721</v>
      </c>
      <c r="O129" s="1">
        <v>0</v>
      </c>
      <c r="P129" s="1">
        <v>0</v>
      </c>
      <c r="Q129" s="1">
        <v>26</v>
      </c>
      <c r="R129" s="1">
        <v>55</v>
      </c>
      <c r="S129" s="1">
        <v>40.5</v>
      </c>
      <c r="T129" s="1" t="s">
        <v>21</v>
      </c>
      <c r="U129" s="1">
        <v>4</v>
      </c>
      <c r="V129" s="1">
        <v>1</v>
      </c>
      <c r="W129" s="1">
        <v>0</v>
      </c>
      <c r="X129" s="1">
        <v>1</v>
      </c>
      <c r="Y129" s="1">
        <v>1</v>
      </c>
      <c r="Z129" s="1">
        <v>1</v>
      </c>
      <c r="AA129" s="1">
        <v>0</v>
      </c>
      <c r="AB129" s="1">
        <v>0</v>
      </c>
      <c r="AC129" s="1">
        <v>0</v>
      </c>
      <c r="AD129" s="1">
        <v>0</v>
      </c>
      <c r="AE129" s="1">
        <v>0</v>
      </c>
      <c r="AF129" s="1">
        <v>0</v>
      </c>
      <c r="AG129" s="1">
        <v>1</v>
      </c>
      <c r="AH129" s="1">
        <v>0</v>
      </c>
      <c r="AI129" s="1">
        <v>0</v>
      </c>
      <c r="AJ129" s="1">
        <v>0</v>
      </c>
      <c r="AK129" s="1">
        <v>0</v>
      </c>
      <c r="AL129" s="4" t="s">
        <v>84</v>
      </c>
    </row>
    <row r="130" spans="1:38" ht="15.6" x14ac:dyDescent="0.3">
      <c r="A130" s="3">
        <v>147</v>
      </c>
      <c r="B130" s="1" t="s">
        <v>549</v>
      </c>
      <c r="C130" s="1" t="s">
        <v>1640</v>
      </c>
      <c r="D130" s="1" t="s">
        <v>550</v>
      </c>
      <c r="E130" s="1">
        <v>3.7</v>
      </c>
      <c r="F130" s="1" t="s">
        <v>290</v>
      </c>
      <c r="G130" s="1" t="s">
        <v>551</v>
      </c>
      <c r="H130" s="1" t="s">
        <v>289</v>
      </c>
      <c r="I130" s="1" t="s">
        <v>90</v>
      </c>
      <c r="J130" s="1">
        <v>1958</v>
      </c>
      <c r="K130" s="1" t="s">
        <v>1946</v>
      </c>
      <c r="L130" s="1" t="s">
        <v>245</v>
      </c>
      <c r="M130" s="1" t="s">
        <v>140</v>
      </c>
      <c r="N130" s="16">
        <v>934763</v>
      </c>
      <c r="O130" s="1">
        <v>0</v>
      </c>
      <c r="P130" s="1">
        <v>0</v>
      </c>
      <c r="Q130" s="1">
        <v>61</v>
      </c>
      <c r="R130" s="1">
        <v>118</v>
      </c>
      <c r="S130" s="1">
        <v>89.5</v>
      </c>
      <c r="T130" s="1" t="s">
        <v>5</v>
      </c>
      <c r="U130" s="1">
        <v>63</v>
      </c>
      <c r="V130" s="1">
        <v>1</v>
      </c>
      <c r="W130" s="1">
        <v>1</v>
      </c>
      <c r="X130" s="1">
        <v>0</v>
      </c>
      <c r="Y130" s="1">
        <v>0</v>
      </c>
      <c r="Z130" s="1">
        <v>1</v>
      </c>
      <c r="AA130" s="1">
        <v>0</v>
      </c>
      <c r="AB130" s="1">
        <v>0</v>
      </c>
      <c r="AC130" s="1">
        <v>0</v>
      </c>
      <c r="AD130" s="1">
        <v>0</v>
      </c>
      <c r="AE130" s="1">
        <v>0</v>
      </c>
      <c r="AF130" s="1">
        <v>1</v>
      </c>
      <c r="AG130" s="1">
        <v>1</v>
      </c>
      <c r="AH130" s="1">
        <v>0</v>
      </c>
      <c r="AI130" s="1">
        <v>0</v>
      </c>
      <c r="AJ130" s="1">
        <v>0</v>
      </c>
      <c r="AK130" s="1">
        <v>0</v>
      </c>
      <c r="AL130" s="4" t="s">
        <v>85</v>
      </c>
    </row>
    <row r="131" spans="1:38" ht="15.6" x14ac:dyDescent="0.3">
      <c r="A131" s="3">
        <v>148</v>
      </c>
      <c r="B131" s="1" t="s">
        <v>76</v>
      </c>
      <c r="C131" s="1" t="s">
        <v>1641</v>
      </c>
      <c r="D131" s="1" t="s">
        <v>552</v>
      </c>
      <c r="E131" s="1">
        <v>4.4000000000000004</v>
      </c>
      <c r="F131" s="1" t="s">
        <v>553</v>
      </c>
      <c r="G131" s="1" t="s">
        <v>201</v>
      </c>
      <c r="H131" s="1" t="s">
        <v>201</v>
      </c>
      <c r="I131" s="1" t="s">
        <v>118</v>
      </c>
      <c r="J131" s="1">
        <v>2008</v>
      </c>
      <c r="K131" s="1" t="s">
        <v>1945</v>
      </c>
      <c r="L131" s="1" t="s">
        <v>129</v>
      </c>
      <c r="M131" s="1" t="s">
        <v>99</v>
      </c>
      <c r="N131" s="17">
        <v>299293</v>
      </c>
      <c r="O131" s="1">
        <v>0</v>
      </c>
      <c r="P131" s="1">
        <v>0</v>
      </c>
      <c r="Q131" s="1">
        <v>60</v>
      </c>
      <c r="R131" s="1">
        <v>102</v>
      </c>
      <c r="S131" s="1">
        <v>81</v>
      </c>
      <c r="T131" s="1" t="s">
        <v>6</v>
      </c>
      <c r="U131" s="1">
        <v>13</v>
      </c>
      <c r="V131" s="1">
        <v>1</v>
      </c>
      <c r="W131" s="1">
        <v>0</v>
      </c>
      <c r="X131" s="1">
        <v>1</v>
      </c>
      <c r="Y131" s="1">
        <v>1</v>
      </c>
      <c r="Z131" s="1">
        <v>1</v>
      </c>
      <c r="AA131" s="1">
        <v>0</v>
      </c>
      <c r="AB131" s="1">
        <v>0</v>
      </c>
      <c r="AC131" s="1">
        <v>0</v>
      </c>
      <c r="AD131" s="1">
        <v>0</v>
      </c>
      <c r="AE131" s="1">
        <v>0</v>
      </c>
      <c r="AF131" s="1">
        <v>1</v>
      </c>
      <c r="AG131" s="1">
        <v>1</v>
      </c>
      <c r="AH131" s="1">
        <v>0</v>
      </c>
      <c r="AI131" s="1">
        <v>0</v>
      </c>
      <c r="AJ131" s="1">
        <v>0</v>
      </c>
      <c r="AK131" s="1">
        <v>0</v>
      </c>
      <c r="AL131" s="4" t="s">
        <v>84</v>
      </c>
    </row>
    <row r="132" spans="1:38" ht="15.6" x14ac:dyDescent="0.3">
      <c r="A132" s="3">
        <v>150</v>
      </c>
      <c r="B132" s="1" t="s">
        <v>254</v>
      </c>
      <c r="C132" s="1" t="s">
        <v>1642</v>
      </c>
      <c r="D132" s="1" t="s">
        <v>554</v>
      </c>
      <c r="E132" s="1">
        <v>4</v>
      </c>
      <c r="F132" s="1" t="s">
        <v>213</v>
      </c>
      <c r="G132" s="1" t="s">
        <v>149</v>
      </c>
      <c r="H132" s="1" t="s">
        <v>212</v>
      </c>
      <c r="I132" s="1" t="s">
        <v>80</v>
      </c>
      <c r="J132" s="1">
        <v>2012</v>
      </c>
      <c r="K132" s="1" t="s">
        <v>1945</v>
      </c>
      <c r="L132" s="1" t="s">
        <v>182</v>
      </c>
      <c r="M132" s="1" t="s">
        <v>140</v>
      </c>
      <c r="N132" s="16">
        <v>228783</v>
      </c>
      <c r="O132" s="1">
        <v>0</v>
      </c>
      <c r="P132" s="1">
        <v>0</v>
      </c>
      <c r="Q132" s="1">
        <v>112</v>
      </c>
      <c r="R132" s="1">
        <v>182</v>
      </c>
      <c r="S132" s="1">
        <v>147</v>
      </c>
      <c r="T132" s="1" t="s">
        <v>5</v>
      </c>
      <c r="U132" s="1">
        <v>9</v>
      </c>
      <c r="V132" s="1">
        <v>1</v>
      </c>
      <c r="W132" s="1">
        <v>0</v>
      </c>
      <c r="X132" s="1">
        <v>1</v>
      </c>
      <c r="Y132" s="1">
        <v>0</v>
      </c>
      <c r="Z132" s="1">
        <v>0</v>
      </c>
      <c r="AA132" s="1">
        <v>0</v>
      </c>
      <c r="AB132" s="1">
        <v>1</v>
      </c>
      <c r="AC132" s="1">
        <v>0</v>
      </c>
      <c r="AD132" s="1">
        <v>0</v>
      </c>
      <c r="AE132" s="1">
        <v>1</v>
      </c>
      <c r="AF132" s="1">
        <v>0</v>
      </c>
      <c r="AG132" s="1">
        <v>0</v>
      </c>
      <c r="AH132" s="1">
        <v>0</v>
      </c>
      <c r="AI132" s="1">
        <v>0</v>
      </c>
      <c r="AJ132" s="1">
        <v>0</v>
      </c>
      <c r="AK132" s="1">
        <v>0</v>
      </c>
      <c r="AL132" s="4" t="s">
        <v>84</v>
      </c>
    </row>
    <row r="133" spans="1:38" ht="15.6" x14ac:dyDescent="0.3">
      <c r="A133" s="3">
        <v>152</v>
      </c>
      <c r="B133" s="1" t="s">
        <v>76</v>
      </c>
      <c r="C133" s="1" t="s">
        <v>1540</v>
      </c>
      <c r="D133" s="1" t="s">
        <v>555</v>
      </c>
      <c r="E133" s="1">
        <v>3.2</v>
      </c>
      <c r="F133" s="1" t="s">
        <v>558</v>
      </c>
      <c r="G133" s="1" t="s">
        <v>556</v>
      </c>
      <c r="H133" s="1" t="s">
        <v>556</v>
      </c>
      <c r="I133" s="1" t="s">
        <v>104</v>
      </c>
      <c r="J133" s="1">
        <v>1958</v>
      </c>
      <c r="K133" s="1" t="s">
        <v>1945</v>
      </c>
      <c r="L133" s="1" t="s">
        <v>557</v>
      </c>
      <c r="M133" s="1" t="s">
        <v>124</v>
      </c>
      <c r="N133" s="17">
        <v>239219</v>
      </c>
      <c r="O133" s="1">
        <v>0</v>
      </c>
      <c r="P133" s="1">
        <v>0</v>
      </c>
      <c r="Q133" s="1">
        <v>64</v>
      </c>
      <c r="R133" s="1">
        <v>106</v>
      </c>
      <c r="S133" s="1">
        <v>85</v>
      </c>
      <c r="T133" s="1" t="s">
        <v>9</v>
      </c>
      <c r="U133" s="1">
        <v>63</v>
      </c>
      <c r="V133" s="1">
        <v>1</v>
      </c>
      <c r="W133" s="1">
        <v>0</v>
      </c>
      <c r="X133" s="1">
        <v>0</v>
      </c>
      <c r="Y133" s="1">
        <v>1</v>
      </c>
      <c r="Z133" s="1">
        <v>1</v>
      </c>
      <c r="AA133" s="1">
        <v>1</v>
      </c>
      <c r="AB133" s="1">
        <v>0</v>
      </c>
      <c r="AC133" s="1">
        <v>0</v>
      </c>
      <c r="AD133" s="1">
        <v>0</v>
      </c>
      <c r="AE133" s="1">
        <v>0</v>
      </c>
      <c r="AF133" s="1">
        <v>0</v>
      </c>
      <c r="AG133" s="1">
        <v>1</v>
      </c>
      <c r="AH133" s="1">
        <v>1</v>
      </c>
      <c r="AI133" s="1">
        <v>0</v>
      </c>
      <c r="AJ133" s="1">
        <v>0</v>
      </c>
      <c r="AK133" s="1">
        <v>0</v>
      </c>
      <c r="AL133" s="4" t="s">
        <v>84</v>
      </c>
    </row>
    <row r="134" spans="1:38" ht="15.6" x14ac:dyDescent="0.3">
      <c r="A134" s="3">
        <v>153</v>
      </c>
      <c r="B134" s="1" t="s">
        <v>559</v>
      </c>
      <c r="C134" s="1" t="s">
        <v>1643</v>
      </c>
      <c r="D134" s="1" t="s">
        <v>560</v>
      </c>
      <c r="E134" s="1">
        <v>2.9</v>
      </c>
      <c r="F134" s="1" t="s">
        <v>563</v>
      </c>
      <c r="G134" s="1" t="s">
        <v>561</v>
      </c>
      <c r="H134" s="1" t="s">
        <v>562</v>
      </c>
      <c r="I134" s="1" t="s">
        <v>104</v>
      </c>
      <c r="J134" s="1">
        <v>1971</v>
      </c>
      <c r="K134" s="1" t="s">
        <v>1945</v>
      </c>
      <c r="L134" s="1" t="s">
        <v>276</v>
      </c>
      <c r="M134" s="1" t="s">
        <v>277</v>
      </c>
      <c r="N134" s="16">
        <v>371570</v>
      </c>
      <c r="O134" s="1">
        <v>0</v>
      </c>
      <c r="P134" s="1">
        <v>0</v>
      </c>
      <c r="Q134" s="1">
        <v>51</v>
      </c>
      <c r="R134" s="1">
        <v>112</v>
      </c>
      <c r="S134" s="1">
        <v>81.5</v>
      </c>
      <c r="T134" s="1" t="s">
        <v>2</v>
      </c>
      <c r="U134" s="1">
        <v>50</v>
      </c>
      <c r="V134" s="1">
        <v>0</v>
      </c>
      <c r="W134" s="1">
        <v>0</v>
      </c>
      <c r="X134" s="1">
        <v>0</v>
      </c>
      <c r="Y134" s="1">
        <v>1</v>
      </c>
      <c r="Z134" s="1">
        <v>0</v>
      </c>
      <c r="AA134" s="1">
        <v>0</v>
      </c>
      <c r="AB134" s="1">
        <v>0</v>
      </c>
      <c r="AC134" s="1">
        <v>0</v>
      </c>
      <c r="AD134" s="1">
        <v>0</v>
      </c>
      <c r="AE134" s="1">
        <v>0</v>
      </c>
      <c r="AF134" s="1">
        <v>0</v>
      </c>
      <c r="AG134" s="1">
        <v>0</v>
      </c>
      <c r="AH134" s="1">
        <v>0</v>
      </c>
      <c r="AI134" s="1">
        <v>0</v>
      </c>
      <c r="AJ134" s="1">
        <v>0</v>
      </c>
      <c r="AK134" s="1">
        <v>0</v>
      </c>
      <c r="AL134" s="4" t="s">
        <v>85</v>
      </c>
    </row>
    <row r="135" spans="1:38" ht="15.6" x14ac:dyDescent="0.3">
      <c r="A135" s="3">
        <v>154</v>
      </c>
      <c r="B135" s="1" t="s">
        <v>564</v>
      </c>
      <c r="C135" s="1" t="s">
        <v>1644</v>
      </c>
      <c r="D135" s="1" t="s">
        <v>565</v>
      </c>
      <c r="E135" s="1">
        <v>3.8</v>
      </c>
      <c r="F135" s="1" t="s">
        <v>567</v>
      </c>
      <c r="G135" s="1" t="s">
        <v>566</v>
      </c>
      <c r="H135" s="1" t="s">
        <v>503</v>
      </c>
      <c r="I135" s="1" t="s">
        <v>104</v>
      </c>
      <c r="J135" s="1">
        <v>1997</v>
      </c>
      <c r="K135" s="1" t="s">
        <v>1946</v>
      </c>
      <c r="L135" s="1" t="s">
        <v>166</v>
      </c>
      <c r="M135" s="1" t="s">
        <v>166</v>
      </c>
      <c r="N135" s="17">
        <v>579825</v>
      </c>
      <c r="O135" s="1">
        <v>0</v>
      </c>
      <c r="P135" s="1">
        <v>0</v>
      </c>
      <c r="Q135" s="1">
        <v>113</v>
      </c>
      <c r="R135" s="1">
        <v>223</v>
      </c>
      <c r="S135" s="1">
        <v>168</v>
      </c>
      <c r="T135" s="1" t="s">
        <v>2</v>
      </c>
      <c r="U135" s="1">
        <v>24</v>
      </c>
      <c r="V135" s="1">
        <v>0</v>
      </c>
      <c r="W135" s="1">
        <v>0</v>
      </c>
      <c r="X135" s="1">
        <v>0</v>
      </c>
      <c r="Y135" s="1">
        <v>1</v>
      </c>
      <c r="Z135" s="1">
        <v>0</v>
      </c>
      <c r="AA135" s="1">
        <v>0</v>
      </c>
      <c r="AB135" s="1">
        <v>0</v>
      </c>
      <c r="AC135" s="1">
        <v>0</v>
      </c>
      <c r="AD135" s="1">
        <v>0</v>
      </c>
      <c r="AE135" s="1">
        <v>0</v>
      </c>
      <c r="AF135" s="1">
        <v>0</v>
      </c>
      <c r="AG135" s="1">
        <v>0</v>
      </c>
      <c r="AH135" s="1">
        <v>0</v>
      </c>
      <c r="AI135" s="1">
        <v>0</v>
      </c>
      <c r="AJ135" s="1">
        <v>0</v>
      </c>
      <c r="AK135" s="1">
        <v>0</v>
      </c>
      <c r="AL135" s="4" t="s">
        <v>137</v>
      </c>
    </row>
    <row r="136" spans="1:38" ht="15.6" x14ac:dyDescent="0.3">
      <c r="A136" s="3">
        <v>156</v>
      </c>
      <c r="B136" s="1" t="s">
        <v>568</v>
      </c>
      <c r="C136" s="1" t="s">
        <v>1645</v>
      </c>
      <c r="D136" s="1" t="s">
        <v>569</v>
      </c>
      <c r="E136" s="1">
        <v>4.3</v>
      </c>
      <c r="F136" s="1" t="s">
        <v>571</v>
      </c>
      <c r="G136" s="1" t="s">
        <v>570</v>
      </c>
      <c r="H136" s="1" t="s">
        <v>570</v>
      </c>
      <c r="I136" s="2">
        <v>18264</v>
      </c>
      <c r="J136" s="1">
        <v>2007</v>
      </c>
      <c r="K136" s="1" t="s">
        <v>1945</v>
      </c>
      <c r="L136" s="1" t="s">
        <v>81</v>
      </c>
      <c r="M136" s="1" t="s">
        <v>81</v>
      </c>
      <c r="N136" s="16">
        <v>639630</v>
      </c>
      <c r="O136" s="1">
        <v>0</v>
      </c>
      <c r="P136" s="1">
        <v>0</v>
      </c>
      <c r="Q136" s="1">
        <v>72</v>
      </c>
      <c r="R136" s="1">
        <v>129</v>
      </c>
      <c r="S136" s="1">
        <v>100.5</v>
      </c>
      <c r="T136" s="1" t="s">
        <v>16</v>
      </c>
      <c r="U136" s="1">
        <v>14</v>
      </c>
      <c r="V136" s="1">
        <v>1</v>
      </c>
      <c r="W136" s="1">
        <v>1</v>
      </c>
      <c r="X136" s="1">
        <v>1</v>
      </c>
      <c r="Y136" s="1">
        <v>1</v>
      </c>
      <c r="Z136" s="1">
        <v>1</v>
      </c>
      <c r="AA136" s="1">
        <v>0</v>
      </c>
      <c r="AB136" s="1">
        <v>0</v>
      </c>
      <c r="AC136" s="1">
        <v>0</v>
      </c>
      <c r="AD136" s="1">
        <v>0</v>
      </c>
      <c r="AE136" s="1">
        <v>1</v>
      </c>
      <c r="AF136" s="1">
        <v>1</v>
      </c>
      <c r="AG136" s="1">
        <v>0</v>
      </c>
      <c r="AH136" s="1">
        <v>0</v>
      </c>
      <c r="AI136" s="1">
        <v>0</v>
      </c>
      <c r="AJ136" s="1">
        <v>0</v>
      </c>
      <c r="AK136" s="1">
        <v>0</v>
      </c>
      <c r="AL136" s="4" t="s">
        <v>84</v>
      </c>
    </row>
    <row r="137" spans="1:38" ht="15.6" x14ac:dyDescent="0.3">
      <c r="A137" s="3">
        <v>157</v>
      </c>
      <c r="B137" s="1" t="s">
        <v>572</v>
      </c>
      <c r="C137" s="1" t="s">
        <v>1646</v>
      </c>
      <c r="D137" s="1" t="s">
        <v>573</v>
      </c>
      <c r="E137" s="1">
        <v>3.4</v>
      </c>
      <c r="F137" s="1" t="s">
        <v>575</v>
      </c>
      <c r="G137" s="1" t="s">
        <v>111</v>
      </c>
      <c r="H137" s="1" t="s">
        <v>574</v>
      </c>
      <c r="I137" s="1" t="s">
        <v>104</v>
      </c>
      <c r="J137" s="1">
        <v>1943</v>
      </c>
      <c r="K137" s="1" t="s">
        <v>1945</v>
      </c>
      <c r="L137" s="1" t="s">
        <v>129</v>
      </c>
      <c r="M137" s="1" t="s">
        <v>99</v>
      </c>
      <c r="N137" s="17">
        <v>876740</v>
      </c>
      <c r="O137" s="1">
        <v>0</v>
      </c>
      <c r="P137" s="1">
        <v>0</v>
      </c>
      <c r="Q137" s="1">
        <v>71</v>
      </c>
      <c r="R137" s="1">
        <v>123</v>
      </c>
      <c r="S137" s="1">
        <v>97</v>
      </c>
      <c r="T137" s="1" t="s">
        <v>4</v>
      </c>
      <c r="U137" s="1">
        <v>78</v>
      </c>
      <c r="V137" s="1">
        <v>1</v>
      </c>
      <c r="W137" s="1">
        <v>1</v>
      </c>
      <c r="X137" s="1">
        <v>0</v>
      </c>
      <c r="Y137" s="1">
        <v>1</v>
      </c>
      <c r="Z137" s="1">
        <v>1</v>
      </c>
      <c r="AA137" s="1">
        <v>0</v>
      </c>
      <c r="AB137" s="1">
        <v>0</v>
      </c>
      <c r="AC137" s="1">
        <v>0</v>
      </c>
      <c r="AD137" s="1">
        <v>0</v>
      </c>
      <c r="AE137" s="1">
        <v>0</v>
      </c>
      <c r="AF137" s="1">
        <v>1</v>
      </c>
      <c r="AG137" s="1">
        <v>1</v>
      </c>
      <c r="AH137" s="1">
        <v>0</v>
      </c>
      <c r="AI137" s="1">
        <v>0</v>
      </c>
      <c r="AJ137" s="1">
        <v>1</v>
      </c>
      <c r="AK137" s="1">
        <v>0</v>
      </c>
      <c r="AL137" s="4" t="s">
        <v>85</v>
      </c>
    </row>
    <row r="138" spans="1:38" ht="15.6" x14ac:dyDescent="0.3">
      <c r="A138" s="3">
        <v>158</v>
      </c>
      <c r="B138" s="1" t="s">
        <v>76</v>
      </c>
      <c r="C138" s="1" t="s">
        <v>1540</v>
      </c>
      <c r="D138" s="1" t="s">
        <v>147</v>
      </c>
      <c r="E138" s="1">
        <v>4.0999999999999996</v>
      </c>
      <c r="F138" s="1" t="s">
        <v>152</v>
      </c>
      <c r="G138" s="1" t="s">
        <v>148</v>
      </c>
      <c r="H138" s="1" t="s">
        <v>149</v>
      </c>
      <c r="I138" s="1" t="s">
        <v>150</v>
      </c>
      <c r="J138" s="1">
        <v>1968</v>
      </c>
      <c r="K138" s="1" t="s">
        <v>1946</v>
      </c>
      <c r="L138" s="1" t="s">
        <v>151</v>
      </c>
      <c r="M138" s="1" t="s">
        <v>99</v>
      </c>
      <c r="N138" s="16">
        <v>788390</v>
      </c>
      <c r="O138" s="1">
        <v>0</v>
      </c>
      <c r="P138" s="1">
        <v>0</v>
      </c>
      <c r="Q138" s="1">
        <v>64</v>
      </c>
      <c r="R138" s="1">
        <v>106</v>
      </c>
      <c r="S138" s="1">
        <v>85</v>
      </c>
      <c r="T138" s="1" t="s">
        <v>5</v>
      </c>
      <c r="U138" s="1">
        <v>53</v>
      </c>
      <c r="V138" s="1">
        <v>0</v>
      </c>
      <c r="W138" s="1">
        <v>0</v>
      </c>
      <c r="X138" s="1">
        <v>0</v>
      </c>
      <c r="Y138" s="1">
        <v>0</v>
      </c>
      <c r="Z138" s="1">
        <v>1</v>
      </c>
      <c r="AA138" s="1">
        <v>0</v>
      </c>
      <c r="AB138" s="1">
        <v>0</v>
      </c>
      <c r="AC138" s="1">
        <v>0</v>
      </c>
      <c r="AD138" s="1">
        <v>0</v>
      </c>
      <c r="AE138" s="1">
        <v>0</v>
      </c>
      <c r="AF138" s="1">
        <v>1</v>
      </c>
      <c r="AG138" s="1">
        <v>0</v>
      </c>
      <c r="AH138" s="1">
        <v>0</v>
      </c>
      <c r="AI138" s="1">
        <v>0</v>
      </c>
      <c r="AJ138" s="1">
        <v>0</v>
      </c>
      <c r="AK138" s="1">
        <v>0</v>
      </c>
      <c r="AL138" s="4" t="s">
        <v>84</v>
      </c>
    </row>
    <row r="139" spans="1:38" ht="15.6" x14ac:dyDescent="0.3">
      <c r="A139" s="3">
        <v>159</v>
      </c>
      <c r="B139" s="1" t="s">
        <v>179</v>
      </c>
      <c r="C139" s="1" t="s">
        <v>1546</v>
      </c>
      <c r="D139" s="1" t="s">
        <v>180</v>
      </c>
      <c r="E139" s="1">
        <v>4.3</v>
      </c>
      <c r="F139" s="1" t="s">
        <v>183</v>
      </c>
      <c r="G139" s="1" t="s">
        <v>181</v>
      </c>
      <c r="H139" s="1" t="s">
        <v>181</v>
      </c>
      <c r="I139" s="1" t="s">
        <v>118</v>
      </c>
      <c r="J139" s="1">
        <v>2011</v>
      </c>
      <c r="K139" s="1" t="s">
        <v>1945</v>
      </c>
      <c r="L139" s="1" t="s">
        <v>182</v>
      </c>
      <c r="M139" s="1" t="s">
        <v>140</v>
      </c>
      <c r="N139" s="17">
        <v>682545</v>
      </c>
      <c r="O139" s="1">
        <v>0</v>
      </c>
      <c r="P139" s="1">
        <v>0</v>
      </c>
      <c r="Q139" s="1">
        <v>118</v>
      </c>
      <c r="R139" s="1">
        <v>189</v>
      </c>
      <c r="S139" s="1">
        <v>153.5</v>
      </c>
      <c r="T139" s="1" t="s">
        <v>2</v>
      </c>
      <c r="U139" s="1">
        <v>10</v>
      </c>
      <c r="V139" s="1">
        <v>1</v>
      </c>
      <c r="W139" s="1">
        <v>1</v>
      </c>
      <c r="X139" s="1">
        <v>1</v>
      </c>
      <c r="Y139" s="1">
        <v>1</v>
      </c>
      <c r="Z139" s="1">
        <v>0</v>
      </c>
      <c r="AA139" s="1">
        <v>0</v>
      </c>
      <c r="AB139" s="1">
        <v>0</v>
      </c>
      <c r="AC139" s="1">
        <v>0</v>
      </c>
      <c r="AD139" s="1">
        <v>0</v>
      </c>
      <c r="AE139" s="1">
        <v>0</v>
      </c>
      <c r="AF139" s="1">
        <v>1</v>
      </c>
      <c r="AG139" s="1">
        <v>0</v>
      </c>
      <c r="AH139" s="1">
        <v>0</v>
      </c>
      <c r="AI139" s="1">
        <v>0</v>
      </c>
      <c r="AJ139" s="1">
        <v>0</v>
      </c>
      <c r="AK139" s="1">
        <v>0</v>
      </c>
      <c r="AL139" s="4" t="s">
        <v>85</v>
      </c>
    </row>
    <row r="140" spans="1:38" ht="15.6" x14ac:dyDescent="0.3">
      <c r="A140" s="3">
        <v>161</v>
      </c>
      <c r="B140" s="1" t="s">
        <v>259</v>
      </c>
      <c r="C140" s="1" t="s">
        <v>1647</v>
      </c>
      <c r="D140" s="1" t="s">
        <v>576</v>
      </c>
      <c r="E140" s="1">
        <v>5</v>
      </c>
      <c r="F140" s="1" t="s">
        <v>578</v>
      </c>
      <c r="G140" s="1" t="s">
        <v>577</v>
      </c>
      <c r="H140" s="1" t="s">
        <v>385</v>
      </c>
      <c r="I140" s="1" t="s">
        <v>112</v>
      </c>
      <c r="J140" s="1">
        <v>2017</v>
      </c>
      <c r="K140" s="1" t="s">
        <v>1945</v>
      </c>
      <c r="L140" s="1" t="s">
        <v>245</v>
      </c>
      <c r="M140" s="1" t="s">
        <v>140</v>
      </c>
      <c r="N140" s="16">
        <v>902264</v>
      </c>
      <c r="O140" s="1">
        <v>0</v>
      </c>
      <c r="P140" s="1">
        <v>1</v>
      </c>
      <c r="Q140" s="1">
        <v>120</v>
      </c>
      <c r="R140" s="1">
        <v>145</v>
      </c>
      <c r="S140" s="1">
        <v>132.5</v>
      </c>
      <c r="T140" s="1" t="s">
        <v>13</v>
      </c>
      <c r="U140" s="1">
        <v>4</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4" t="s">
        <v>84</v>
      </c>
    </row>
    <row r="141" spans="1:38" ht="15.6" x14ac:dyDescent="0.3">
      <c r="A141" s="3">
        <v>162</v>
      </c>
      <c r="B141" s="1" t="s">
        <v>259</v>
      </c>
      <c r="C141" s="1" t="s">
        <v>1648</v>
      </c>
      <c r="D141" s="1" t="s">
        <v>579</v>
      </c>
      <c r="E141" s="1">
        <v>4.3</v>
      </c>
      <c r="F141" s="1" t="s">
        <v>413</v>
      </c>
      <c r="G141" s="1" t="s">
        <v>201</v>
      </c>
      <c r="H141" s="1" t="s">
        <v>201</v>
      </c>
      <c r="I141" s="1" t="s">
        <v>112</v>
      </c>
      <c r="J141" s="1">
        <v>2008</v>
      </c>
      <c r="K141" s="1" t="s">
        <v>1945</v>
      </c>
      <c r="L141" s="1" t="s">
        <v>249</v>
      </c>
      <c r="M141" s="1" t="s">
        <v>140</v>
      </c>
      <c r="N141" s="17">
        <v>905906</v>
      </c>
      <c r="O141" s="1">
        <v>0</v>
      </c>
      <c r="P141" s="1">
        <v>0</v>
      </c>
      <c r="Q141" s="1">
        <v>80</v>
      </c>
      <c r="R141" s="1">
        <v>120</v>
      </c>
      <c r="S141" s="1">
        <v>100</v>
      </c>
      <c r="T141" s="1" t="s">
        <v>6</v>
      </c>
      <c r="U141" s="1">
        <v>13</v>
      </c>
      <c r="V141" s="1">
        <v>0</v>
      </c>
      <c r="W141" s="1">
        <v>1</v>
      </c>
      <c r="X141" s="1">
        <v>0</v>
      </c>
      <c r="Y141" s="1">
        <v>1</v>
      </c>
      <c r="Z141" s="1">
        <v>1</v>
      </c>
      <c r="AA141" s="1">
        <v>0</v>
      </c>
      <c r="AB141" s="1">
        <v>0</v>
      </c>
      <c r="AC141" s="1">
        <v>0</v>
      </c>
      <c r="AD141" s="1">
        <v>0</v>
      </c>
      <c r="AE141" s="1">
        <v>0</v>
      </c>
      <c r="AF141" s="1">
        <v>0</v>
      </c>
      <c r="AG141" s="1">
        <v>0</v>
      </c>
      <c r="AH141" s="1">
        <v>0</v>
      </c>
      <c r="AI141" s="1">
        <v>0</v>
      </c>
      <c r="AJ141" s="1">
        <v>0</v>
      </c>
      <c r="AK141" s="1">
        <v>0</v>
      </c>
      <c r="AL141" s="4" t="s">
        <v>84</v>
      </c>
    </row>
    <row r="142" spans="1:38" ht="15.6" x14ac:dyDescent="0.3">
      <c r="A142" s="3">
        <v>164</v>
      </c>
      <c r="B142" s="1" t="s">
        <v>580</v>
      </c>
      <c r="C142" s="1" t="s">
        <v>1649</v>
      </c>
      <c r="D142" s="1" t="s">
        <v>581</v>
      </c>
      <c r="E142" s="1">
        <v>3.7</v>
      </c>
      <c r="F142" s="1" t="s">
        <v>584</v>
      </c>
      <c r="G142" s="1" t="s">
        <v>188</v>
      </c>
      <c r="H142" s="1" t="s">
        <v>188</v>
      </c>
      <c r="I142" s="1" t="s">
        <v>118</v>
      </c>
      <c r="J142" s="1">
        <v>2011</v>
      </c>
      <c r="K142" s="1" t="s">
        <v>1945</v>
      </c>
      <c r="L142" s="1" t="s">
        <v>582</v>
      </c>
      <c r="M142" s="1" t="s">
        <v>583</v>
      </c>
      <c r="N142" s="16">
        <v>289570</v>
      </c>
      <c r="O142" s="1">
        <v>0</v>
      </c>
      <c r="P142" s="1">
        <v>0</v>
      </c>
      <c r="Q142" s="1">
        <v>80</v>
      </c>
      <c r="R142" s="1">
        <v>130</v>
      </c>
      <c r="S142" s="1">
        <v>105</v>
      </c>
      <c r="T142" s="1" t="s">
        <v>16</v>
      </c>
      <c r="U142" s="1">
        <v>10</v>
      </c>
      <c r="V142" s="1">
        <v>1</v>
      </c>
      <c r="W142" s="1">
        <v>0</v>
      </c>
      <c r="X142" s="1">
        <v>0</v>
      </c>
      <c r="Y142" s="1">
        <v>0</v>
      </c>
      <c r="Z142" s="1">
        <v>1</v>
      </c>
      <c r="AA142" s="1">
        <v>0</v>
      </c>
      <c r="AB142" s="1">
        <v>0</v>
      </c>
      <c r="AC142" s="1">
        <v>0</v>
      </c>
      <c r="AD142" s="1">
        <v>0</v>
      </c>
      <c r="AE142" s="1">
        <v>0</v>
      </c>
      <c r="AF142" s="1">
        <v>0</v>
      </c>
      <c r="AG142" s="1">
        <v>0</v>
      </c>
      <c r="AH142" s="1">
        <v>0</v>
      </c>
      <c r="AI142" s="1">
        <v>0</v>
      </c>
      <c r="AJ142" s="1">
        <v>0</v>
      </c>
      <c r="AK142" s="1">
        <v>0</v>
      </c>
      <c r="AL142" s="4" t="s">
        <v>85</v>
      </c>
    </row>
    <row r="143" spans="1:38" ht="15.6" x14ac:dyDescent="0.3">
      <c r="A143" s="3">
        <v>166</v>
      </c>
      <c r="B143" s="1" t="s">
        <v>585</v>
      </c>
      <c r="C143" s="1" t="s">
        <v>1650</v>
      </c>
      <c r="D143" s="1" t="s">
        <v>586</v>
      </c>
      <c r="E143" s="1">
        <v>4.2</v>
      </c>
      <c r="F143" s="1" t="s">
        <v>591</v>
      </c>
      <c r="G143" s="1" t="s">
        <v>587</v>
      </c>
      <c r="H143" s="1" t="s">
        <v>588</v>
      </c>
      <c r="I143" s="1" t="s">
        <v>90</v>
      </c>
      <c r="J143" s="1">
        <v>-1</v>
      </c>
      <c r="K143" s="1" t="s">
        <v>189</v>
      </c>
      <c r="L143" s="1" t="s">
        <v>589</v>
      </c>
      <c r="M143" s="1" t="s">
        <v>590</v>
      </c>
      <c r="N143" s="16">
        <v>746907</v>
      </c>
      <c r="O143" s="1">
        <v>0</v>
      </c>
      <c r="P143" s="1">
        <v>0</v>
      </c>
      <c r="Q143" s="1">
        <v>59</v>
      </c>
      <c r="R143" s="1">
        <v>115</v>
      </c>
      <c r="S143" s="1">
        <v>87</v>
      </c>
      <c r="T143" s="1" t="s">
        <v>18</v>
      </c>
      <c r="U143" s="1">
        <v>-1</v>
      </c>
      <c r="V143" s="1">
        <v>0</v>
      </c>
      <c r="W143" s="1">
        <v>0</v>
      </c>
      <c r="X143" s="1">
        <v>1</v>
      </c>
      <c r="Y143" s="1">
        <v>1</v>
      </c>
      <c r="Z143" s="1">
        <v>0</v>
      </c>
      <c r="AA143" s="1">
        <v>0</v>
      </c>
      <c r="AB143" s="1">
        <v>0</v>
      </c>
      <c r="AC143" s="1">
        <v>0</v>
      </c>
      <c r="AD143" s="1">
        <v>0</v>
      </c>
      <c r="AE143" s="1">
        <v>0</v>
      </c>
      <c r="AF143" s="1">
        <v>0</v>
      </c>
      <c r="AG143" s="1">
        <v>0</v>
      </c>
      <c r="AH143" s="1">
        <v>0</v>
      </c>
      <c r="AI143" s="1">
        <v>0</v>
      </c>
      <c r="AJ143" s="1">
        <v>0</v>
      </c>
      <c r="AK143" s="1">
        <v>0</v>
      </c>
      <c r="AL143" s="4" t="s">
        <v>85</v>
      </c>
    </row>
    <row r="144" spans="1:38" ht="15.6" x14ac:dyDescent="0.3">
      <c r="A144" s="3">
        <v>167</v>
      </c>
      <c r="B144" s="1" t="s">
        <v>592</v>
      </c>
      <c r="C144" s="1" t="s">
        <v>1651</v>
      </c>
      <c r="D144" s="1" t="s">
        <v>593</v>
      </c>
      <c r="E144" s="1">
        <v>4.3</v>
      </c>
      <c r="F144" s="1" t="s">
        <v>594</v>
      </c>
      <c r="G144" s="1" t="s">
        <v>143</v>
      </c>
      <c r="H144" s="1" t="s">
        <v>143</v>
      </c>
      <c r="I144" s="1" t="s">
        <v>112</v>
      </c>
      <c r="J144" s="1">
        <v>2013</v>
      </c>
      <c r="K144" s="1" t="s">
        <v>1945</v>
      </c>
      <c r="L144" s="1" t="s">
        <v>119</v>
      </c>
      <c r="M144" s="1" t="s">
        <v>119</v>
      </c>
      <c r="N144" s="17">
        <v>733396</v>
      </c>
      <c r="O144" s="1">
        <v>0</v>
      </c>
      <c r="P144" s="1">
        <v>0</v>
      </c>
      <c r="Q144" s="1">
        <v>71</v>
      </c>
      <c r="R144" s="1">
        <v>136</v>
      </c>
      <c r="S144" s="1">
        <v>103.5</v>
      </c>
      <c r="T144" s="1" t="s">
        <v>2</v>
      </c>
      <c r="U144" s="1">
        <v>8</v>
      </c>
      <c r="V144" s="1">
        <v>0</v>
      </c>
      <c r="W144" s="1">
        <v>0</v>
      </c>
      <c r="X144" s="1">
        <v>0</v>
      </c>
      <c r="Y144" s="1">
        <v>1</v>
      </c>
      <c r="Z144" s="1">
        <v>1</v>
      </c>
      <c r="AA144" s="1">
        <v>0</v>
      </c>
      <c r="AB144" s="1">
        <v>0</v>
      </c>
      <c r="AC144" s="1">
        <v>0</v>
      </c>
      <c r="AD144" s="1">
        <v>0</v>
      </c>
      <c r="AE144" s="1">
        <v>0</v>
      </c>
      <c r="AF144" s="1">
        <v>0</v>
      </c>
      <c r="AG144" s="1">
        <v>0</v>
      </c>
      <c r="AH144" s="1">
        <v>0</v>
      </c>
      <c r="AI144" s="1">
        <v>0</v>
      </c>
      <c r="AJ144" s="1">
        <v>0</v>
      </c>
      <c r="AK144" s="1">
        <v>0</v>
      </c>
      <c r="AL144" s="4" t="s">
        <v>84</v>
      </c>
    </row>
    <row r="145" spans="1:38" ht="15.6" x14ac:dyDescent="0.3">
      <c r="A145" s="3">
        <v>168</v>
      </c>
      <c r="B145" s="1" t="s">
        <v>595</v>
      </c>
      <c r="C145" s="1" t="s">
        <v>1652</v>
      </c>
      <c r="D145" s="1" t="s">
        <v>596</v>
      </c>
      <c r="E145" s="1">
        <v>2.6</v>
      </c>
      <c r="F145" s="1" t="s">
        <v>599</v>
      </c>
      <c r="G145" s="1" t="s">
        <v>388</v>
      </c>
      <c r="H145" s="1" t="s">
        <v>388</v>
      </c>
      <c r="I145" s="1" t="s">
        <v>80</v>
      </c>
      <c r="J145" s="1">
        <v>1984</v>
      </c>
      <c r="K145" s="1" t="s">
        <v>597</v>
      </c>
      <c r="L145" s="1" t="s">
        <v>598</v>
      </c>
      <c r="M145" s="1" t="s">
        <v>472</v>
      </c>
      <c r="N145" s="16">
        <v>246554</v>
      </c>
      <c r="O145" s="1">
        <v>0</v>
      </c>
      <c r="P145" s="1">
        <v>0</v>
      </c>
      <c r="Q145" s="1">
        <v>81</v>
      </c>
      <c r="R145" s="1">
        <v>167</v>
      </c>
      <c r="S145" s="1">
        <v>124</v>
      </c>
      <c r="T145" s="1" t="s">
        <v>8</v>
      </c>
      <c r="U145" s="1">
        <v>37</v>
      </c>
      <c r="V145" s="1">
        <v>1</v>
      </c>
      <c r="W145" s="1">
        <v>0</v>
      </c>
      <c r="X145" s="1">
        <v>0</v>
      </c>
      <c r="Y145" s="1">
        <v>1</v>
      </c>
      <c r="Z145" s="1">
        <v>0</v>
      </c>
      <c r="AA145" s="1">
        <v>0</v>
      </c>
      <c r="AB145" s="1">
        <v>0</v>
      </c>
      <c r="AC145" s="1">
        <v>0</v>
      </c>
      <c r="AD145" s="1">
        <v>0</v>
      </c>
      <c r="AE145" s="1">
        <v>0</v>
      </c>
      <c r="AF145" s="1">
        <v>0</v>
      </c>
      <c r="AG145" s="1">
        <v>0</v>
      </c>
      <c r="AH145" s="1">
        <v>0</v>
      </c>
      <c r="AI145" s="1">
        <v>0</v>
      </c>
      <c r="AJ145" s="1">
        <v>0</v>
      </c>
      <c r="AK145" s="1">
        <v>0</v>
      </c>
      <c r="AL145" s="4" t="s">
        <v>85</v>
      </c>
    </row>
    <row r="146" spans="1:38" ht="15.6" x14ac:dyDescent="0.3">
      <c r="A146" s="3">
        <v>169</v>
      </c>
      <c r="B146" s="1" t="s">
        <v>600</v>
      </c>
      <c r="C146" s="1" t="s">
        <v>1583</v>
      </c>
      <c r="D146" s="1" t="s">
        <v>601</v>
      </c>
      <c r="E146" s="1">
        <v>3.8</v>
      </c>
      <c r="F146" s="1" t="s">
        <v>109</v>
      </c>
      <c r="G146" s="1" t="s">
        <v>103</v>
      </c>
      <c r="H146" s="1" t="s">
        <v>103</v>
      </c>
      <c r="I146" s="1" t="s">
        <v>104</v>
      </c>
      <c r="J146" s="1">
        <v>1965</v>
      </c>
      <c r="K146" s="1" t="s">
        <v>105</v>
      </c>
      <c r="L146" s="1" t="s">
        <v>106</v>
      </c>
      <c r="M146" s="1" t="s">
        <v>107</v>
      </c>
      <c r="N146" s="17">
        <v>674295</v>
      </c>
      <c r="O146" s="1">
        <v>0</v>
      </c>
      <c r="P146" s="1">
        <v>0</v>
      </c>
      <c r="Q146" s="1">
        <v>49</v>
      </c>
      <c r="R146" s="1">
        <v>85</v>
      </c>
      <c r="S146" s="1">
        <v>67</v>
      </c>
      <c r="T146" s="1" t="s">
        <v>10</v>
      </c>
      <c r="U146" s="1">
        <v>56</v>
      </c>
      <c r="V146" s="1">
        <v>1</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4" t="s">
        <v>137</v>
      </c>
    </row>
    <row r="147" spans="1:38" ht="15.6" x14ac:dyDescent="0.3">
      <c r="A147" s="3">
        <v>170</v>
      </c>
      <c r="B147" s="1" t="s">
        <v>259</v>
      </c>
      <c r="C147" s="1" t="s">
        <v>1603</v>
      </c>
      <c r="D147" s="1" t="s">
        <v>602</v>
      </c>
      <c r="E147" s="1">
        <v>3.9</v>
      </c>
      <c r="F147" s="1" t="s">
        <v>603</v>
      </c>
      <c r="G147" s="1" t="s">
        <v>282</v>
      </c>
      <c r="H147" s="1" t="s">
        <v>128</v>
      </c>
      <c r="I147" s="1" t="s">
        <v>90</v>
      </c>
      <c r="J147" s="1">
        <v>2000</v>
      </c>
      <c r="K147" s="1" t="s">
        <v>1945</v>
      </c>
      <c r="L147" s="1" t="s">
        <v>245</v>
      </c>
      <c r="M147" s="1" t="s">
        <v>140</v>
      </c>
      <c r="N147" s="16">
        <v>659385</v>
      </c>
      <c r="O147" s="1">
        <v>0</v>
      </c>
      <c r="P147" s="1">
        <v>0</v>
      </c>
      <c r="Q147" s="1">
        <v>60</v>
      </c>
      <c r="R147" s="1">
        <v>114</v>
      </c>
      <c r="S147" s="1">
        <v>87</v>
      </c>
      <c r="T147" s="1" t="s">
        <v>17</v>
      </c>
      <c r="U147" s="1">
        <v>21</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4" t="s">
        <v>85</v>
      </c>
    </row>
    <row r="148" spans="1:38" ht="15.6" x14ac:dyDescent="0.3">
      <c r="A148" s="3">
        <v>171</v>
      </c>
      <c r="B148" s="1" t="s">
        <v>604</v>
      </c>
      <c r="C148" s="1" t="s">
        <v>1653</v>
      </c>
      <c r="D148" s="1" t="s">
        <v>395</v>
      </c>
      <c r="E148" s="1">
        <v>4.3</v>
      </c>
      <c r="F148" s="1" t="s">
        <v>183</v>
      </c>
      <c r="G148" s="1" t="s">
        <v>201</v>
      </c>
      <c r="H148" s="1" t="s">
        <v>181</v>
      </c>
      <c r="I148" s="1" t="s">
        <v>118</v>
      </c>
      <c r="J148" s="1">
        <v>2011</v>
      </c>
      <c r="K148" s="1" t="s">
        <v>1945</v>
      </c>
      <c r="L148" s="1" t="s">
        <v>182</v>
      </c>
      <c r="M148" s="1" t="s">
        <v>140</v>
      </c>
      <c r="N148" s="17">
        <v>287989</v>
      </c>
      <c r="O148" s="1">
        <v>0</v>
      </c>
      <c r="P148" s="1">
        <v>0</v>
      </c>
      <c r="Q148" s="1">
        <v>71</v>
      </c>
      <c r="R148" s="1">
        <v>204</v>
      </c>
      <c r="S148" s="1">
        <v>137.5</v>
      </c>
      <c r="T148" s="1" t="s">
        <v>6</v>
      </c>
      <c r="U148" s="1">
        <v>10</v>
      </c>
      <c r="V148" s="1">
        <v>1</v>
      </c>
      <c r="W148" s="1">
        <v>1</v>
      </c>
      <c r="X148" s="1">
        <v>1</v>
      </c>
      <c r="Y148" s="1">
        <v>1</v>
      </c>
      <c r="Z148" s="1">
        <v>0</v>
      </c>
      <c r="AA148" s="1">
        <v>0</v>
      </c>
      <c r="AB148" s="1">
        <v>1</v>
      </c>
      <c r="AC148" s="1">
        <v>0</v>
      </c>
      <c r="AD148" s="1">
        <v>1</v>
      </c>
      <c r="AE148" s="1">
        <v>1</v>
      </c>
      <c r="AF148" s="1">
        <v>1</v>
      </c>
      <c r="AG148" s="1">
        <v>0</v>
      </c>
      <c r="AH148" s="1">
        <v>0</v>
      </c>
      <c r="AI148" s="1">
        <v>0</v>
      </c>
      <c r="AJ148" s="1">
        <v>0</v>
      </c>
      <c r="AK148" s="1">
        <v>0</v>
      </c>
      <c r="AL148" s="4" t="s">
        <v>137</v>
      </c>
    </row>
    <row r="149" spans="1:38" ht="15.6" x14ac:dyDescent="0.3">
      <c r="A149" s="3">
        <v>172</v>
      </c>
      <c r="B149" s="1" t="s">
        <v>286</v>
      </c>
      <c r="C149" s="1" t="s">
        <v>1654</v>
      </c>
      <c r="D149" s="1" t="s">
        <v>605</v>
      </c>
      <c r="E149" s="1">
        <v>3.8</v>
      </c>
      <c r="F149" s="1" t="s">
        <v>606</v>
      </c>
      <c r="G149" s="1" t="s">
        <v>332</v>
      </c>
      <c r="H149" s="1" t="s">
        <v>332</v>
      </c>
      <c r="I149" s="1" t="s">
        <v>118</v>
      </c>
      <c r="J149" s="1">
        <v>1987</v>
      </c>
      <c r="K149" s="1" t="s">
        <v>1945</v>
      </c>
      <c r="L149" s="1" t="s">
        <v>113</v>
      </c>
      <c r="M149" s="1" t="s">
        <v>99</v>
      </c>
      <c r="N149" s="16">
        <v>644368</v>
      </c>
      <c r="O149" s="1">
        <v>0</v>
      </c>
      <c r="P149" s="1">
        <v>0</v>
      </c>
      <c r="Q149" s="1">
        <v>75</v>
      </c>
      <c r="R149" s="1">
        <v>125</v>
      </c>
      <c r="S149" s="1">
        <v>100</v>
      </c>
      <c r="T149" s="1" t="s">
        <v>14</v>
      </c>
      <c r="U149" s="1">
        <v>34</v>
      </c>
      <c r="V149" s="1">
        <v>1</v>
      </c>
      <c r="W149" s="1">
        <v>0</v>
      </c>
      <c r="X149" s="1">
        <v>0</v>
      </c>
      <c r="Y149" s="1">
        <v>1</v>
      </c>
      <c r="Z149" s="1">
        <v>1</v>
      </c>
      <c r="AA149" s="1">
        <v>0</v>
      </c>
      <c r="AB149" s="1">
        <v>0</v>
      </c>
      <c r="AC149" s="1">
        <v>0</v>
      </c>
      <c r="AD149" s="1">
        <v>1</v>
      </c>
      <c r="AE149" s="1">
        <v>0</v>
      </c>
      <c r="AF149" s="1">
        <v>0</v>
      </c>
      <c r="AG149" s="1">
        <v>0</v>
      </c>
      <c r="AH149" s="1">
        <v>1</v>
      </c>
      <c r="AI149" s="1">
        <v>0</v>
      </c>
      <c r="AJ149" s="1">
        <v>0</v>
      </c>
      <c r="AK149" s="1">
        <v>0</v>
      </c>
      <c r="AL149" s="4" t="s">
        <v>85</v>
      </c>
    </row>
    <row r="150" spans="1:38" ht="15.6" x14ac:dyDescent="0.3">
      <c r="A150" s="3">
        <v>174</v>
      </c>
      <c r="B150" s="1" t="s">
        <v>607</v>
      </c>
      <c r="C150" s="1" t="s">
        <v>1655</v>
      </c>
      <c r="D150" s="1" t="s">
        <v>608</v>
      </c>
      <c r="E150" s="1">
        <v>3.8</v>
      </c>
      <c r="F150" s="1" t="s">
        <v>610</v>
      </c>
      <c r="G150" s="1" t="s">
        <v>609</v>
      </c>
      <c r="H150" s="1" t="s">
        <v>609</v>
      </c>
      <c r="I150" s="1" t="s">
        <v>150</v>
      </c>
      <c r="J150" s="1">
        <v>1945</v>
      </c>
      <c r="K150" s="1" t="s">
        <v>189</v>
      </c>
      <c r="L150" s="1" t="s">
        <v>190</v>
      </c>
      <c r="M150" s="1" t="s">
        <v>191</v>
      </c>
      <c r="N150" s="17">
        <v>448399</v>
      </c>
      <c r="O150" s="1">
        <v>0</v>
      </c>
      <c r="P150" s="1">
        <v>0</v>
      </c>
      <c r="Q150" s="1">
        <v>77</v>
      </c>
      <c r="R150" s="1">
        <v>136</v>
      </c>
      <c r="S150" s="1">
        <v>106.5</v>
      </c>
      <c r="T150" s="1" t="s">
        <v>15</v>
      </c>
      <c r="U150" s="1">
        <v>76</v>
      </c>
      <c r="V150" s="1">
        <v>0</v>
      </c>
      <c r="W150" s="1">
        <v>0</v>
      </c>
      <c r="X150" s="1">
        <v>0</v>
      </c>
      <c r="Y150" s="1">
        <v>1</v>
      </c>
      <c r="Z150" s="1">
        <v>1</v>
      </c>
      <c r="AA150" s="1">
        <v>1</v>
      </c>
      <c r="AB150" s="1">
        <v>0</v>
      </c>
      <c r="AC150" s="1">
        <v>0</v>
      </c>
      <c r="AD150" s="1">
        <v>0</v>
      </c>
      <c r="AE150" s="1">
        <v>0</v>
      </c>
      <c r="AF150" s="1">
        <v>0</v>
      </c>
      <c r="AG150" s="1">
        <v>1</v>
      </c>
      <c r="AH150" s="1">
        <v>0</v>
      </c>
      <c r="AI150" s="1">
        <v>0</v>
      </c>
      <c r="AJ150" s="1">
        <v>1</v>
      </c>
      <c r="AK150" s="1">
        <v>0</v>
      </c>
      <c r="AL150" s="4" t="s">
        <v>84</v>
      </c>
    </row>
    <row r="151" spans="1:38" ht="15.6" x14ac:dyDescent="0.3">
      <c r="A151" s="3">
        <v>175</v>
      </c>
      <c r="B151" s="1" t="s">
        <v>611</v>
      </c>
      <c r="C151" s="1" t="s">
        <v>1656</v>
      </c>
      <c r="D151" s="1" t="s">
        <v>612</v>
      </c>
      <c r="E151" s="1">
        <v>3.8</v>
      </c>
      <c r="F151" s="1" t="s">
        <v>109</v>
      </c>
      <c r="G151" s="1" t="s">
        <v>103</v>
      </c>
      <c r="H151" s="1" t="s">
        <v>103</v>
      </c>
      <c r="I151" s="1" t="s">
        <v>104</v>
      </c>
      <c r="J151" s="1">
        <v>1965</v>
      </c>
      <c r="K151" s="1" t="s">
        <v>105</v>
      </c>
      <c r="L151" s="1" t="s">
        <v>106</v>
      </c>
      <c r="M151" s="1" t="s">
        <v>107</v>
      </c>
      <c r="N151" s="16">
        <v>635474</v>
      </c>
      <c r="O151" s="1">
        <v>0</v>
      </c>
      <c r="P151" s="1">
        <v>0</v>
      </c>
      <c r="Q151" s="1">
        <v>74</v>
      </c>
      <c r="R151" s="1">
        <v>123</v>
      </c>
      <c r="S151" s="1">
        <v>98.5</v>
      </c>
      <c r="T151" s="1" t="s">
        <v>10</v>
      </c>
      <c r="U151" s="1">
        <v>56</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4" t="s">
        <v>137</v>
      </c>
    </row>
    <row r="152" spans="1:38" ht="15.6" x14ac:dyDescent="0.3">
      <c r="A152" s="3">
        <v>177</v>
      </c>
      <c r="B152" s="1" t="s">
        <v>489</v>
      </c>
      <c r="C152" s="1" t="s">
        <v>1657</v>
      </c>
      <c r="D152" s="1" t="s">
        <v>613</v>
      </c>
      <c r="E152" s="1">
        <v>4.8</v>
      </c>
      <c r="F152" s="1" t="s">
        <v>101</v>
      </c>
      <c r="G152" s="1" t="s">
        <v>97</v>
      </c>
      <c r="H152" s="1" t="s">
        <v>97</v>
      </c>
      <c r="I152" s="1" t="s">
        <v>80</v>
      </c>
      <c r="J152" s="1">
        <v>2010</v>
      </c>
      <c r="K152" s="1" t="s">
        <v>1945</v>
      </c>
      <c r="L152" s="1" t="s">
        <v>98</v>
      </c>
      <c r="M152" s="1" t="s">
        <v>99</v>
      </c>
      <c r="N152" s="17">
        <v>567216</v>
      </c>
      <c r="O152" s="1">
        <v>0</v>
      </c>
      <c r="P152" s="1">
        <v>0</v>
      </c>
      <c r="Q152" s="1">
        <v>44</v>
      </c>
      <c r="R152" s="1">
        <v>78</v>
      </c>
      <c r="S152" s="1">
        <v>61</v>
      </c>
      <c r="T152" s="1" t="s">
        <v>13</v>
      </c>
      <c r="U152" s="1">
        <v>11</v>
      </c>
      <c r="V152" s="1">
        <v>1</v>
      </c>
      <c r="W152" s="1">
        <v>0</v>
      </c>
      <c r="X152" s="1">
        <v>0</v>
      </c>
      <c r="Y152" s="1">
        <v>1</v>
      </c>
      <c r="Z152" s="1">
        <v>1</v>
      </c>
      <c r="AA152" s="1">
        <v>0</v>
      </c>
      <c r="AB152" s="1">
        <v>0</v>
      </c>
      <c r="AC152" s="1">
        <v>0</v>
      </c>
      <c r="AD152" s="1">
        <v>0</v>
      </c>
      <c r="AE152" s="1">
        <v>0</v>
      </c>
      <c r="AF152" s="1">
        <v>0</v>
      </c>
      <c r="AG152" s="1">
        <v>0</v>
      </c>
      <c r="AH152" s="1">
        <v>0</v>
      </c>
      <c r="AI152" s="1">
        <v>0</v>
      </c>
      <c r="AJ152" s="1">
        <v>0</v>
      </c>
      <c r="AK152" s="1">
        <v>0</v>
      </c>
      <c r="AL152" s="4" t="s">
        <v>85</v>
      </c>
    </row>
    <row r="153" spans="1:38" ht="15.6" x14ac:dyDescent="0.3">
      <c r="A153" s="3">
        <v>178</v>
      </c>
      <c r="B153" s="1" t="s">
        <v>614</v>
      </c>
      <c r="C153" s="1" t="s">
        <v>1658</v>
      </c>
      <c r="D153" s="1" t="s">
        <v>615</v>
      </c>
      <c r="E153" s="1">
        <v>4.4000000000000004</v>
      </c>
      <c r="F153" s="1" t="s">
        <v>616</v>
      </c>
      <c r="G153" s="1" t="s">
        <v>371</v>
      </c>
      <c r="H153" s="1" t="s">
        <v>371</v>
      </c>
      <c r="I153" s="1" t="s">
        <v>112</v>
      </c>
      <c r="J153" s="1">
        <v>2008</v>
      </c>
      <c r="K153" s="1" t="s">
        <v>1945</v>
      </c>
      <c r="L153" s="1" t="s">
        <v>129</v>
      </c>
      <c r="M153" s="1" t="s">
        <v>99</v>
      </c>
      <c r="N153" s="16">
        <v>540282</v>
      </c>
      <c r="O153" s="1">
        <v>0</v>
      </c>
      <c r="P153" s="1">
        <v>0</v>
      </c>
      <c r="Q153" s="1">
        <v>65</v>
      </c>
      <c r="R153" s="1">
        <v>148</v>
      </c>
      <c r="S153" s="1">
        <v>106.5</v>
      </c>
      <c r="T153" s="1" t="s">
        <v>19</v>
      </c>
      <c r="U153" s="1">
        <v>13</v>
      </c>
      <c r="V153" s="1">
        <v>1</v>
      </c>
      <c r="W153" s="1">
        <v>1</v>
      </c>
      <c r="X153" s="1">
        <v>1</v>
      </c>
      <c r="Y153" s="1">
        <v>0</v>
      </c>
      <c r="Z153" s="1">
        <v>1</v>
      </c>
      <c r="AA153" s="1">
        <v>0</v>
      </c>
      <c r="AB153" s="1">
        <v>0</v>
      </c>
      <c r="AC153" s="1">
        <v>0</v>
      </c>
      <c r="AD153" s="1">
        <v>0</v>
      </c>
      <c r="AE153" s="1">
        <v>0</v>
      </c>
      <c r="AF153" s="1">
        <v>0</v>
      </c>
      <c r="AG153" s="1">
        <v>0</v>
      </c>
      <c r="AH153" s="1">
        <v>0</v>
      </c>
      <c r="AI153" s="1">
        <v>0</v>
      </c>
      <c r="AJ153" s="1">
        <v>1</v>
      </c>
      <c r="AK153" s="1">
        <v>0</v>
      </c>
      <c r="AL153" s="4" t="s">
        <v>84</v>
      </c>
    </row>
    <row r="154" spans="1:38" ht="15.6" x14ac:dyDescent="0.3">
      <c r="A154" s="3">
        <v>179</v>
      </c>
      <c r="B154" s="1" t="s">
        <v>259</v>
      </c>
      <c r="C154" s="1" t="s">
        <v>1659</v>
      </c>
      <c r="D154" s="1" t="s">
        <v>617</v>
      </c>
      <c r="E154" s="1">
        <v>3.9</v>
      </c>
      <c r="F154" s="1" t="s">
        <v>618</v>
      </c>
      <c r="G154" s="1" t="s">
        <v>164</v>
      </c>
      <c r="H154" s="1" t="s">
        <v>164</v>
      </c>
      <c r="I154" s="1" t="s">
        <v>112</v>
      </c>
      <c r="J154" s="1">
        <v>2005</v>
      </c>
      <c r="K154" s="1" t="s">
        <v>1945</v>
      </c>
      <c r="L154" s="1" t="s">
        <v>139</v>
      </c>
      <c r="M154" s="1" t="s">
        <v>140</v>
      </c>
      <c r="N154" s="17">
        <v>577599</v>
      </c>
      <c r="O154" s="1">
        <v>0</v>
      </c>
      <c r="P154" s="1">
        <v>0</v>
      </c>
      <c r="Q154" s="1">
        <v>59</v>
      </c>
      <c r="R154" s="1">
        <v>110</v>
      </c>
      <c r="S154" s="1">
        <v>84.5</v>
      </c>
      <c r="T154" s="1" t="s">
        <v>3</v>
      </c>
      <c r="U154" s="1">
        <v>16</v>
      </c>
      <c r="V154" s="1">
        <v>1</v>
      </c>
      <c r="W154" s="1">
        <v>1</v>
      </c>
      <c r="X154" s="1">
        <v>0</v>
      </c>
      <c r="Y154" s="1">
        <v>0</v>
      </c>
      <c r="Z154" s="1">
        <v>1</v>
      </c>
      <c r="AA154" s="1">
        <v>0</v>
      </c>
      <c r="AB154" s="1">
        <v>0</v>
      </c>
      <c r="AC154" s="1">
        <v>0</v>
      </c>
      <c r="AD154" s="1">
        <v>0</v>
      </c>
      <c r="AE154" s="1">
        <v>0</v>
      </c>
      <c r="AF154" s="1">
        <v>0</v>
      </c>
      <c r="AG154" s="1">
        <v>0</v>
      </c>
      <c r="AH154" s="1">
        <v>0</v>
      </c>
      <c r="AI154" s="1">
        <v>0</v>
      </c>
      <c r="AJ154" s="1">
        <v>0</v>
      </c>
      <c r="AK154" s="1">
        <v>0</v>
      </c>
      <c r="AL154" s="4" t="s">
        <v>84</v>
      </c>
    </row>
    <row r="155" spans="1:38" ht="15.6" x14ac:dyDescent="0.3">
      <c r="A155" s="3">
        <v>180</v>
      </c>
      <c r="B155" s="1" t="s">
        <v>619</v>
      </c>
      <c r="C155" s="1" t="s">
        <v>1660</v>
      </c>
      <c r="D155" s="1" t="s">
        <v>620</v>
      </c>
      <c r="E155" s="1">
        <v>3.4</v>
      </c>
      <c r="F155" s="1" t="s">
        <v>622</v>
      </c>
      <c r="G155" s="1" t="s">
        <v>621</v>
      </c>
      <c r="H155" s="1" t="s">
        <v>621</v>
      </c>
      <c r="I155" s="1" t="s">
        <v>104</v>
      </c>
      <c r="J155" s="1">
        <v>1846</v>
      </c>
      <c r="K155" s="1" t="s">
        <v>1946</v>
      </c>
      <c r="L155" s="1" t="s">
        <v>276</v>
      </c>
      <c r="M155" s="1" t="s">
        <v>277</v>
      </c>
      <c r="N155" s="16">
        <v>206331</v>
      </c>
      <c r="O155" s="1">
        <v>0</v>
      </c>
      <c r="P155" s="1">
        <v>0</v>
      </c>
      <c r="Q155" s="1">
        <v>85</v>
      </c>
      <c r="R155" s="1">
        <v>134</v>
      </c>
      <c r="S155" s="1">
        <v>109.5</v>
      </c>
      <c r="T155" s="1" t="s">
        <v>12</v>
      </c>
      <c r="U155" s="1">
        <v>175</v>
      </c>
      <c r="V155" s="1">
        <v>1</v>
      </c>
      <c r="W155" s="1">
        <v>0</v>
      </c>
      <c r="X155" s="1">
        <v>0</v>
      </c>
      <c r="Y155" s="1">
        <v>1</v>
      </c>
      <c r="Z155" s="1">
        <v>0</v>
      </c>
      <c r="AA155" s="1">
        <v>0</v>
      </c>
      <c r="AB155" s="1">
        <v>0</v>
      </c>
      <c r="AC155" s="1">
        <v>0</v>
      </c>
      <c r="AD155" s="1">
        <v>0</v>
      </c>
      <c r="AE155" s="1">
        <v>0</v>
      </c>
      <c r="AF155" s="1">
        <v>0</v>
      </c>
      <c r="AG155" s="1">
        <v>1</v>
      </c>
      <c r="AH155" s="1">
        <v>1</v>
      </c>
      <c r="AI155" s="1">
        <v>0</v>
      </c>
      <c r="AJ155" s="1">
        <v>0</v>
      </c>
      <c r="AK155" s="1">
        <v>0</v>
      </c>
      <c r="AL155" s="4" t="s">
        <v>85</v>
      </c>
    </row>
    <row r="156" spans="1:38" ht="15.6" x14ac:dyDescent="0.3">
      <c r="A156" s="3">
        <v>181</v>
      </c>
      <c r="B156" s="1" t="s">
        <v>286</v>
      </c>
      <c r="C156" s="1" t="s">
        <v>1661</v>
      </c>
      <c r="D156" s="1" t="s">
        <v>623</v>
      </c>
      <c r="E156" s="1">
        <v>3.6</v>
      </c>
      <c r="F156" s="1" t="s">
        <v>625</v>
      </c>
      <c r="G156" s="1" t="s">
        <v>310</v>
      </c>
      <c r="H156" s="1" t="s">
        <v>624</v>
      </c>
      <c r="I156" s="1" t="s">
        <v>150</v>
      </c>
      <c r="J156" s="1">
        <v>1851</v>
      </c>
      <c r="K156" s="1" t="s">
        <v>1945</v>
      </c>
      <c r="L156" s="1" t="s">
        <v>190</v>
      </c>
      <c r="M156" s="1" t="s">
        <v>191</v>
      </c>
      <c r="N156" s="17">
        <v>443552</v>
      </c>
      <c r="O156" s="1">
        <v>0</v>
      </c>
      <c r="P156" s="1">
        <v>0</v>
      </c>
      <c r="Q156" s="1">
        <v>124</v>
      </c>
      <c r="R156" s="1">
        <v>204</v>
      </c>
      <c r="S156" s="1">
        <v>164</v>
      </c>
      <c r="T156" s="1" t="s">
        <v>3</v>
      </c>
      <c r="U156" s="1">
        <v>170</v>
      </c>
      <c r="V156" s="1">
        <v>1</v>
      </c>
      <c r="W156" s="1">
        <v>1</v>
      </c>
      <c r="X156" s="1">
        <v>1</v>
      </c>
      <c r="Y156" s="1">
        <v>0</v>
      </c>
      <c r="Z156" s="1">
        <v>1</v>
      </c>
      <c r="AA156" s="1">
        <v>0</v>
      </c>
      <c r="AB156" s="1">
        <v>0</v>
      </c>
      <c r="AC156" s="1">
        <v>0</v>
      </c>
      <c r="AD156" s="1">
        <v>1</v>
      </c>
      <c r="AE156" s="1">
        <v>0</v>
      </c>
      <c r="AF156" s="1">
        <v>1</v>
      </c>
      <c r="AG156" s="1">
        <v>0</v>
      </c>
      <c r="AH156" s="1">
        <v>0</v>
      </c>
      <c r="AI156" s="1">
        <v>0</v>
      </c>
      <c r="AJ156" s="1">
        <v>0</v>
      </c>
      <c r="AK156" s="1">
        <v>0</v>
      </c>
      <c r="AL156" s="4" t="s">
        <v>137</v>
      </c>
    </row>
    <row r="157" spans="1:38" ht="15.6" x14ac:dyDescent="0.3">
      <c r="A157" s="3">
        <v>182</v>
      </c>
      <c r="B157" s="1" t="s">
        <v>626</v>
      </c>
      <c r="C157" s="1" t="s">
        <v>1662</v>
      </c>
      <c r="D157" s="1" t="s">
        <v>627</v>
      </c>
      <c r="E157" s="1">
        <v>3.9</v>
      </c>
      <c r="F157" s="1" t="s">
        <v>629</v>
      </c>
      <c r="G157" s="1" t="s">
        <v>628</v>
      </c>
      <c r="H157" s="1" t="s">
        <v>628</v>
      </c>
      <c r="I157" s="1" t="s">
        <v>90</v>
      </c>
      <c r="J157" s="1">
        <v>1976</v>
      </c>
      <c r="K157" s="1" t="s">
        <v>171</v>
      </c>
      <c r="L157" s="1" t="s">
        <v>166</v>
      </c>
      <c r="M157" s="1" t="s">
        <v>166</v>
      </c>
      <c r="N157" s="16">
        <v>843834</v>
      </c>
      <c r="O157" s="1">
        <v>0</v>
      </c>
      <c r="P157" s="1">
        <v>0</v>
      </c>
      <c r="Q157" s="1">
        <v>131</v>
      </c>
      <c r="R157" s="1">
        <v>207</v>
      </c>
      <c r="S157" s="1">
        <v>169</v>
      </c>
      <c r="T157" s="1" t="s">
        <v>2</v>
      </c>
      <c r="U157" s="1">
        <v>45</v>
      </c>
      <c r="V157" s="1">
        <v>1</v>
      </c>
      <c r="W157" s="1">
        <v>1</v>
      </c>
      <c r="X157" s="1">
        <v>0</v>
      </c>
      <c r="Y157" s="1">
        <v>1</v>
      </c>
      <c r="Z157" s="1">
        <v>1</v>
      </c>
      <c r="AA157" s="1">
        <v>0</v>
      </c>
      <c r="AB157" s="1">
        <v>0</v>
      </c>
      <c r="AC157" s="1">
        <v>0</v>
      </c>
      <c r="AD157" s="1">
        <v>0</v>
      </c>
      <c r="AE157" s="1">
        <v>0</v>
      </c>
      <c r="AF157" s="1">
        <v>1</v>
      </c>
      <c r="AG157" s="1">
        <v>0</v>
      </c>
      <c r="AH157" s="1">
        <v>0</v>
      </c>
      <c r="AI157" s="1">
        <v>0</v>
      </c>
      <c r="AJ157" s="1">
        <v>0</v>
      </c>
      <c r="AK157" s="1">
        <v>0</v>
      </c>
      <c r="AL157" s="4" t="s">
        <v>137</v>
      </c>
    </row>
    <row r="158" spans="1:38" ht="15.6" x14ac:dyDescent="0.3">
      <c r="A158" s="3">
        <v>183</v>
      </c>
      <c r="B158" s="1" t="s">
        <v>254</v>
      </c>
      <c r="C158" s="1" t="s">
        <v>1663</v>
      </c>
      <c r="D158" s="1" t="s">
        <v>630</v>
      </c>
      <c r="E158" s="1">
        <v>3.8</v>
      </c>
      <c r="F158" s="1" t="s">
        <v>239</v>
      </c>
      <c r="G158" s="1" t="s">
        <v>631</v>
      </c>
      <c r="H158" s="1" t="s">
        <v>236</v>
      </c>
      <c r="I158" s="1" t="s">
        <v>150</v>
      </c>
      <c r="J158" s="1">
        <v>1996</v>
      </c>
      <c r="K158" s="1" t="s">
        <v>1946</v>
      </c>
      <c r="L158" s="1" t="s">
        <v>237</v>
      </c>
      <c r="M158" s="1" t="s">
        <v>238</v>
      </c>
      <c r="N158" s="18">
        <v>20217.3</v>
      </c>
      <c r="O158" s="1">
        <v>0</v>
      </c>
      <c r="P158" s="1">
        <v>0</v>
      </c>
      <c r="Q158" s="1">
        <v>110</v>
      </c>
      <c r="R158" s="1">
        <v>174</v>
      </c>
      <c r="S158" s="1">
        <v>142</v>
      </c>
      <c r="T158" s="1" t="s">
        <v>2</v>
      </c>
      <c r="U158" s="1">
        <v>25</v>
      </c>
      <c r="V158" s="1">
        <v>1</v>
      </c>
      <c r="W158" s="1">
        <v>1</v>
      </c>
      <c r="X158" s="1">
        <v>1</v>
      </c>
      <c r="Y158" s="1">
        <v>1</v>
      </c>
      <c r="Z158" s="1">
        <v>0</v>
      </c>
      <c r="AA158" s="1">
        <v>0</v>
      </c>
      <c r="AB158" s="1">
        <v>0</v>
      </c>
      <c r="AC158" s="1">
        <v>0</v>
      </c>
      <c r="AD158" s="1">
        <v>1</v>
      </c>
      <c r="AE158" s="1">
        <v>1</v>
      </c>
      <c r="AF158" s="1">
        <v>0</v>
      </c>
      <c r="AG158" s="1">
        <v>0</v>
      </c>
      <c r="AH158" s="1">
        <v>0</v>
      </c>
      <c r="AI158" s="1">
        <v>1</v>
      </c>
      <c r="AJ158" s="1">
        <v>0</v>
      </c>
      <c r="AK158" s="1">
        <v>0</v>
      </c>
      <c r="AL158" s="4" t="s">
        <v>137</v>
      </c>
    </row>
    <row r="159" spans="1:38" ht="15.6" x14ac:dyDescent="0.3">
      <c r="A159" s="3">
        <v>185</v>
      </c>
      <c r="B159" s="1" t="s">
        <v>632</v>
      </c>
      <c r="C159" s="1" t="s">
        <v>1664</v>
      </c>
      <c r="D159" s="1" t="s">
        <v>633</v>
      </c>
      <c r="E159" s="1">
        <v>3.7</v>
      </c>
      <c r="F159" s="1" t="s">
        <v>167</v>
      </c>
      <c r="G159" s="1" t="s">
        <v>310</v>
      </c>
      <c r="H159" s="1" t="s">
        <v>165</v>
      </c>
      <c r="I159" s="1" t="s">
        <v>90</v>
      </c>
      <c r="J159" s="1">
        <v>1781</v>
      </c>
      <c r="K159" s="1" t="s">
        <v>1946</v>
      </c>
      <c r="L159" s="1" t="s">
        <v>166</v>
      </c>
      <c r="M159" s="1" t="s">
        <v>166</v>
      </c>
      <c r="N159" s="18">
        <v>32557.81</v>
      </c>
      <c r="O159" s="1">
        <v>0</v>
      </c>
      <c r="P159" s="1">
        <v>0</v>
      </c>
      <c r="Q159" s="1">
        <v>52</v>
      </c>
      <c r="R159" s="1">
        <v>101</v>
      </c>
      <c r="S159" s="1">
        <v>76.5</v>
      </c>
      <c r="T159" s="1" t="s">
        <v>3</v>
      </c>
      <c r="U159" s="1">
        <v>240</v>
      </c>
      <c r="V159" s="1">
        <v>0</v>
      </c>
      <c r="W159" s="1">
        <v>0</v>
      </c>
      <c r="X159" s="1">
        <v>0</v>
      </c>
      <c r="Y159" s="1">
        <v>1</v>
      </c>
      <c r="Z159" s="1">
        <v>0</v>
      </c>
      <c r="AA159" s="1">
        <v>0</v>
      </c>
      <c r="AB159" s="1">
        <v>0</v>
      </c>
      <c r="AC159" s="1">
        <v>0</v>
      </c>
      <c r="AD159" s="1">
        <v>0</v>
      </c>
      <c r="AE159" s="1">
        <v>0</v>
      </c>
      <c r="AF159" s="1">
        <v>0</v>
      </c>
      <c r="AG159" s="1">
        <v>0</v>
      </c>
      <c r="AH159" s="1">
        <v>0</v>
      </c>
      <c r="AI159" s="1">
        <v>0</v>
      </c>
      <c r="AJ159" s="1">
        <v>0</v>
      </c>
      <c r="AK159" s="1">
        <v>0</v>
      </c>
      <c r="AL159" s="4" t="s">
        <v>137</v>
      </c>
    </row>
    <row r="160" spans="1:38" ht="15.6" x14ac:dyDescent="0.3">
      <c r="A160" s="3">
        <v>187</v>
      </c>
      <c r="B160" s="1" t="s">
        <v>634</v>
      </c>
      <c r="C160" s="1" t="s">
        <v>1665</v>
      </c>
      <c r="D160" s="1" t="s">
        <v>635</v>
      </c>
      <c r="E160" s="1">
        <v>3.8</v>
      </c>
      <c r="F160" s="1" t="s">
        <v>637</v>
      </c>
      <c r="G160" s="1" t="s">
        <v>636</v>
      </c>
      <c r="H160" s="1" t="s">
        <v>636</v>
      </c>
      <c r="I160" s="1" t="s">
        <v>80</v>
      </c>
      <c r="J160" s="1">
        <v>1981</v>
      </c>
      <c r="K160" s="1" t="s">
        <v>1945</v>
      </c>
      <c r="L160" s="1" t="s">
        <v>190</v>
      </c>
      <c r="M160" s="1" t="s">
        <v>191</v>
      </c>
      <c r="N160" s="18">
        <v>20796.04</v>
      </c>
      <c r="O160" s="1">
        <v>0</v>
      </c>
      <c r="P160" s="1">
        <v>0</v>
      </c>
      <c r="Q160" s="1">
        <v>81</v>
      </c>
      <c r="R160" s="1">
        <v>133</v>
      </c>
      <c r="S160" s="1">
        <v>107</v>
      </c>
      <c r="T160" s="1" t="s">
        <v>7</v>
      </c>
      <c r="U160" s="1">
        <v>40</v>
      </c>
      <c r="V160" s="1">
        <v>1</v>
      </c>
      <c r="W160" s="1">
        <v>0</v>
      </c>
      <c r="X160" s="1">
        <v>0</v>
      </c>
      <c r="Y160" s="1">
        <v>1</v>
      </c>
      <c r="Z160" s="1">
        <v>1</v>
      </c>
      <c r="AA160" s="1">
        <v>0</v>
      </c>
      <c r="AB160" s="1">
        <v>0</v>
      </c>
      <c r="AC160" s="1">
        <v>0</v>
      </c>
      <c r="AD160" s="1">
        <v>0</v>
      </c>
      <c r="AE160" s="1">
        <v>0</v>
      </c>
      <c r="AF160" s="1">
        <v>0</v>
      </c>
      <c r="AG160" s="1">
        <v>1</v>
      </c>
      <c r="AH160" s="1">
        <v>0</v>
      </c>
      <c r="AI160" s="1">
        <v>0</v>
      </c>
      <c r="AJ160" s="1">
        <v>0</v>
      </c>
      <c r="AK160" s="1">
        <v>0</v>
      </c>
      <c r="AL160" s="4" t="s">
        <v>85</v>
      </c>
    </row>
    <row r="161" spans="1:38" ht="15.6" x14ac:dyDescent="0.3">
      <c r="A161" s="3">
        <v>188</v>
      </c>
      <c r="B161" s="1" t="s">
        <v>638</v>
      </c>
      <c r="C161" s="1" t="s">
        <v>1666</v>
      </c>
      <c r="D161" s="1" t="s">
        <v>639</v>
      </c>
      <c r="E161" s="1">
        <v>3.5</v>
      </c>
      <c r="F161" s="1" t="s">
        <v>640</v>
      </c>
      <c r="G161" s="1" t="s">
        <v>127</v>
      </c>
      <c r="H161" s="1" t="s">
        <v>127</v>
      </c>
      <c r="I161" s="1" t="s">
        <v>90</v>
      </c>
      <c r="J161" s="1">
        <v>1970</v>
      </c>
      <c r="K161" s="1" t="s">
        <v>1946</v>
      </c>
      <c r="L161" s="1" t="s">
        <v>249</v>
      </c>
      <c r="M161" s="1" t="s">
        <v>140</v>
      </c>
      <c r="N161" s="18">
        <v>21729.09</v>
      </c>
      <c r="O161" s="1">
        <v>0</v>
      </c>
      <c r="P161" s="1">
        <v>0</v>
      </c>
      <c r="Q161" s="1">
        <v>132</v>
      </c>
      <c r="R161" s="1">
        <v>211</v>
      </c>
      <c r="S161" s="1">
        <v>171.5</v>
      </c>
      <c r="T161" s="1" t="s">
        <v>2</v>
      </c>
      <c r="U161" s="1">
        <v>51</v>
      </c>
      <c r="V161" s="1">
        <v>1</v>
      </c>
      <c r="W161" s="1">
        <v>0</v>
      </c>
      <c r="X161" s="1">
        <v>1</v>
      </c>
      <c r="Y161" s="1">
        <v>0</v>
      </c>
      <c r="Z161" s="1">
        <v>1</v>
      </c>
      <c r="AA161" s="1">
        <v>0</v>
      </c>
      <c r="AB161" s="1">
        <v>0</v>
      </c>
      <c r="AC161" s="1">
        <v>0</v>
      </c>
      <c r="AD161" s="1">
        <v>0</v>
      </c>
      <c r="AE161" s="1">
        <v>0</v>
      </c>
      <c r="AF161" s="1">
        <v>1</v>
      </c>
      <c r="AG161" s="1">
        <v>0</v>
      </c>
      <c r="AH161" s="1">
        <v>0</v>
      </c>
      <c r="AI161" s="1">
        <v>0</v>
      </c>
      <c r="AJ161" s="1">
        <v>0</v>
      </c>
      <c r="AK161" s="1">
        <v>0</v>
      </c>
      <c r="AL161" s="4" t="s">
        <v>85</v>
      </c>
    </row>
    <row r="162" spans="1:38" ht="15.6" x14ac:dyDescent="0.3">
      <c r="A162" s="3">
        <v>190</v>
      </c>
      <c r="B162" s="1" t="s">
        <v>195</v>
      </c>
      <c r="C162" s="1" t="s">
        <v>1550</v>
      </c>
      <c r="D162" s="1" t="s">
        <v>196</v>
      </c>
      <c r="E162" s="1">
        <v>3.9</v>
      </c>
      <c r="F162" s="1" t="s">
        <v>198</v>
      </c>
      <c r="G162" s="1" t="s">
        <v>117</v>
      </c>
      <c r="H162" s="1" t="s">
        <v>181</v>
      </c>
      <c r="I162" s="1" t="s">
        <v>118</v>
      </c>
      <c r="J162" s="1">
        <v>2013</v>
      </c>
      <c r="K162" s="1" t="s">
        <v>1945</v>
      </c>
      <c r="L162" s="1" t="s">
        <v>197</v>
      </c>
      <c r="M162" s="1" t="s">
        <v>191</v>
      </c>
      <c r="N162" s="18">
        <v>27274.02</v>
      </c>
      <c r="O162" s="1">
        <v>0</v>
      </c>
      <c r="P162" s="1">
        <v>0</v>
      </c>
      <c r="Q162" s="1">
        <v>73</v>
      </c>
      <c r="R162" s="1">
        <v>119</v>
      </c>
      <c r="S162" s="1">
        <v>96</v>
      </c>
      <c r="T162" s="1" t="s">
        <v>9</v>
      </c>
      <c r="U162" s="1">
        <v>8</v>
      </c>
      <c r="V162" s="1">
        <v>0</v>
      </c>
      <c r="W162" s="1">
        <v>0</v>
      </c>
      <c r="X162" s="1">
        <v>0</v>
      </c>
      <c r="Y162" s="1">
        <v>1</v>
      </c>
      <c r="Z162" s="1">
        <v>0</v>
      </c>
      <c r="AA162" s="1">
        <v>0</v>
      </c>
      <c r="AB162" s="1">
        <v>0</v>
      </c>
      <c r="AC162" s="1">
        <v>0</v>
      </c>
      <c r="AD162" s="1">
        <v>0</v>
      </c>
      <c r="AE162" s="1">
        <v>0</v>
      </c>
      <c r="AF162" s="1">
        <v>0</v>
      </c>
      <c r="AG162" s="1">
        <v>0</v>
      </c>
      <c r="AH162" s="1">
        <v>0</v>
      </c>
      <c r="AI162" s="1">
        <v>0</v>
      </c>
      <c r="AJ162" s="1">
        <v>0</v>
      </c>
      <c r="AK162" s="1">
        <v>0</v>
      </c>
      <c r="AL162" s="4" t="s">
        <v>137</v>
      </c>
    </row>
    <row r="163" spans="1:38" ht="15.6" x14ac:dyDescent="0.3">
      <c r="A163" s="3">
        <v>191</v>
      </c>
      <c r="B163" s="1" t="s">
        <v>184</v>
      </c>
      <c r="C163" s="1" t="s">
        <v>1547</v>
      </c>
      <c r="D163" s="1" t="s">
        <v>185</v>
      </c>
      <c r="E163" s="1">
        <v>4.2</v>
      </c>
      <c r="F163" s="1" t="s">
        <v>186</v>
      </c>
      <c r="G163" s="1" t="s">
        <v>143</v>
      </c>
      <c r="H163" s="1" t="s">
        <v>143</v>
      </c>
      <c r="I163" s="1" t="s">
        <v>112</v>
      </c>
      <c r="J163" s="1">
        <v>2010</v>
      </c>
      <c r="K163" s="1" t="s">
        <v>1945</v>
      </c>
      <c r="L163" s="1" t="s">
        <v>182</v>
      </c>
      <c r="M163" s="1" t="s">
        <v>140</v>
      </c>
      <c r="N163" s="18">
        <v>25254.23</v>
      </c>
      <c r="O163" s="1">
        <v>0</v>
      </c>
      <c r="P163" s="1">
        <v>0</v>
      </c>
      <c r="Q163" s="1">
        <v>110</v>
      </c>
      <c r="R163" s="1">
        <v>175</v>
      </c>
      <c r="S163" s="1">
        <v>142.5</v>
      </c>
      <c r="T163" s="1" t="s">
        <v>2</v>
      </c>
      <c r="U163" s="1">
        <v>11</v>
      </c>
      <c r="V163" s="1">
        <v>0</v>
      </c>
      <c r="W163" s="1">
        <v>0</v>
      </c>
      <c r="X163" s="1">
        <v>0</v>
      </c>
      <c r="Y163" s="1">
        <v>0</v>
      </c>
      <c r="Z163" s="1">
        <v>1</v>
      </c>
      <c r="AA163" s="1">
        <v>0</v>
      </c>
      <c r="AB163" s="1">
        <v>0</v>
      </c>
      <c r="AC163" s="1">
        <v>0</v>
      </c>
      <c r="AD163" s="1">
        <v>0</v>
      </c>
      <c r="AE163" s="1">
        <v>0</v>
      </c>
      <c r="AF163" s="1">
        <v>0</v>
      </c>
      <c r="AG163" s="1">
        <v>0</v>
      </c>
      <c r="AH163" s="1">
        <v>0</v>
      </c>
      <c r="AI163" s="1">
        <v>0</v>
      </c>
      <c r="AJ163" s="1">
        <v>0</v>
      </c>
      <c r="AK163" s="1">
        <v>0</v>
      </c>
      <c r="AL163" s="4" t="s">
        <v>84</v>
      </c>
    </row>
    <row r="164" spans="1:38" ht="15.6" x14ac:dyDescent="0.3">
      <c r="A164" s="3">
        <v>192</v>
      </c>
      <c r="B164" s="1" t="s">
        <v>641</v>
      </c>
      <c r="C164" s="1" t="s">
        <v>1667</v>
      </c>
      <c r="D164" s="1" t="s">
        <v>642</v>
      </c>
      <c r="E164" s="1">
        <v>4.2</v>
      </c>
      <c r="F164" s="1" t="s">
        <v>591</v>
      </c>
      <c r="G164" s="1" t="s">
        <v>587</v>
      </c>
      <c r="H164" s="1" t="s">
        <v>588</v>
      </c>
      <c r="I164" s="1" t="s">
        <v>90</v>
      </c>
      <c r="J164" s="1">
        <v>-1</v>
      </c>
      <c r="K164" s="1" t="s">
        <v>189</v>
      </c>
      <c r="L164" s="1" t="s">
        <v>589</v>
      </c>
      <c r="M164" s="1" t="s">
        <v>590</v>
      </c>
      <c r="N164" s="18">
        <v>17126.37</v>
      </c>
      <c r="O164" s="1">
        <v>0</v>
      </c>
      <c r="P164" s="1">
        <v>0</v>
      </c>
      <c r="Q164" s="1">
        <v>74</v>
      </c>
      <c r="R164" s="1">
        <v>140</v>
      </c>
      <c r="S164" s="1">
        <v>107</v>
      </c>
      <c r="T164" s="1" t="s">
        <v>18</v>
      </c>
      <c r="U164" s="1">
        <v>-1</v>
      </c>
      <c r="V164" s="1">
        <v>0</v>
      </c>
      <c r="W164" s="1">
        <v>0</v>
      </c>
      <c r="X164" s="1">
        <v>0</v>
      </c>
      <c r="Y164" s="1">
        <v>1</v>
      </c>
      <c r="Z164" s="1">
        <v>0</v>
      </c>
      <c r="AA164" s="1">
        <v>0</v>
      </c>
      <c r="AB164" s="1">
        <v>0</v>
      </c>
      <c r="AC164" s="1">
        <v>0</v>
      </c>
      <c r="AD164" s="1">
        <v>0</v>
      </c>
      <c r="AE164" s="1">
        <v>0</v>
      </c>
      <c r="AF164" s="1">
        <v>0</v>
      </c>
      <c r="AG164" s="1">
        <v>0</v>
      </c>
      <c r="AH164" s="1">
        <v>0</v>
      </c>
      <c r="AI164" s="1">
        <v>0</v>
      </c>
      <c r="AJ164" s="1">
        <v>0</v>
      </c>
      <c r="AK164" s="1">
        <v>0</v>
      </c>
      <c r="AL164" s="4" t="s">
        <v>85</v>
      </c>
    </row>
    <row r="165" spans="1:38" ht="15.6" x14ac:dyDescent="0.3">
      <c r="A165" s="3">
        <v>193</v>
      </c>
      <c r="B165" s="1" t="s">
        <v>643</v>
      </c>
      <c r="C165" s="1" t="s">
        <v>1668</v>
      </c>
      <c r="D165" s="1" t="s">
        <v>644</v>
      </c>
      <c r="E165" s="1">
        <v>3.5</v>
      </c>
      <c r="F165" s="1" t="s">
        <v>645</v>
      </c>
      <c r="G165" s="1" t="s">
        <v>266</v>
      </c>
      <c r="H165" s="1" t="s">
        <v>266</v>
      </c>
      <c r="I165" s="1" t="s">
        <v>104</v>
      </c>
      <c r="J165" s="1">
        <v>2010</v>
      </c>
      <c r="K165" s="1" t="s">
        <v>1945</v>
      </c>
      <c r="L165" s="1" t="s">
        <v>166</v>
      </c>
      <c r="M165" s="1" t="s">
        <v>166</v>
      </c>
      <c r="N165" s="18">
        <v>27204.91</v>
      </c>
      <c r="O165" s="1">
        <v>0</v>
      </c>
      <c r="P165" s="1">
        <v>0</v>
      </c>
      <c r="Q165" s="1">
        <v>100</v>
      </c>
      <c r="R165" s="1">
        <v>190</v>
      </c>
      <c r="S165" s="1">
        <v>145</v>
      </c>
      <c r="T165" s="1" t="s">
        <v>3</v>
      </c>
      <c r="U165" s="1">
        <v>11</v>
      </c>
      <c r="V165" s="1">
        <v>1</v>
      </c>
      <c r="W165" s="1">
        <v>0</v>
      </c>
      <c r="X165" s="1">
        <v>0</v>
      </c>
      <c r="Y165" s="1">
        <v>1</v>
      </c>
      <c r="Z165" s="1">
        <v>0</v>
      </c>
      <c r="AA165" s="1">
        <v>0</v>
      </c>
      <c r="AB165" s="1">
        <v>0</v>
      </c>
      <c r="AC165" s="1">
        <v>0</v>
      </c>
      <c r="AD165" s="1">
        <v>0</v>
      </c>
      <c r="AE165" s="1">
        <v>0</v>
      </c>
      <c r="AF165" s="1">
        <v>0</v>
      </c>
      <c r="AG165" s="1">
        <v>0</v>
      </c>
      <c r="AH165" s="1">
        <v>0</v>
      </c>
      <c r="AI165" s="1">
        <v>0</v>
      </c>
      <c r="AJ165" s="1">
        <v>0</v>
      </c>
      <c r="AK165" s="1">
        <v>0</v>
      </c>
      <c r="AL165" s="4" t="s">
        <v>137</v>
      </c>
    </row>
    <row r="166" spans="1:38" ht="15.6" x14ac:dyDescent="0.3">
      <c r="A166" s="3">
        <v>194</v>
      </c>
      <c r="B166" s="1" t="s">
        <v>489</v>
      </c>
      <c r="C166" s="1" t="s">
        <v>1669</v>
      </c>
      <c r="D166" s="1" t="s">
        <v>646</v>
      </c>
      <c r="E166" s="1">
        <v>2.9</v>
      </c>
      <c r="F166" s="1" t="s">
        <v>647</v>
      </c>
      <c r="G166" s="1" t="s">
        <v>149</v>
      </c>
      <c r="H166" s="1" t="s">
        <v>149</v>
      </c>
      <c r="I166" s="1" t="s">
        <v>118</v>
      </c>
      <c r="J166" s="1">
        <v>1993</v>
      </c>
      <c r="K166" s="1" t="s">
        <v>189</v>
      </c>
      <c r="L166" s="1" t="s">
        <v>598</v>
      </c>
      <c r="M166" s="1" t="s">
        <v>472</v>
      </c>
      <c r="N166" s="18">
        <v>16415.22</v>
      </c>
      <c r="O166" s="1">
        <v>0</v>
      </c>
      <c r="P166" s="1">
        <v>0</v>
      </c>
      <c r="Q166" s="1">
        <v>43</v>
      </c>
      <c r="R166" s="1">
        <v>80</v>
      </c>
      <c r="S166" s="1">
        <v>61.5</v>
      </c>
      <c r="T166" s="1" t="s">
        <v>5</v>
      </c>
      <c r="U166" s="1">
        <v>28</v>
      </c>
      <c r="V166" s="1">
        <v>1</v>
      </c>
      <c r="W166" s="1">
        <v>0</v>
      </c>
      <c r="X166" s="1">
        <v>0</v>
      </c>
      <c r="Y166" s="1">
        <v>1</v>
      </c>
      <c r="Z166" s="1">
        <v>1</v>
      </c>
      <c r="AA166" s="1">
        <v>0</v>
      </c>
      <c r="AB166" s="1">
        <v>0</v>
      </c>
      <c r="AC166" s="1">
        <v>0</v>
      </c>
      <c r="AD166" s="1">
        <v>0</v>
      </c>
      <c r="AE166" s="1">
        <v>0</v>
      </c>
      <c r="AF166" s="1">
        <v>0</v>
      </c>
      <c r="AG166" s="1">
        <v>1</v>
      </c>
      <c r="AH166" s="1">
        <v>1</v>
      </c>
      <c r="AI166" s="1">
        <v>0</v>
      </c>
      <c r="AJ166" s="1">
        <v>0</v>
      </c>
      <c r="AK166" s="1">
        <v>0</v>
      </c>
      <c r="AL166" s="4" t="s">
        <v>85</v>
      </c>
    </row>
    <row r="167" spans="1:38" ht="15.6" x14ac:dyDescent="0.3">
      <c r="A167" s="3">
        <v>197</v>
      </c>
      <c r="B167" s="1" t="s">
        <v>648</v>
      </c>
      <c r="C167" s="1" t="s">
        <v>1670</v>
      </c>
      <c r="D167" s="1" t="s">
        <v>649</v>
      </c>
      <c r="E167" s="1">
        <v>3.6</v>
      </c>
      <c r="F167" s="1" t="s">
        <v>652</v>
      </c>
      <c r="G167" s="1" t="s">
        <v>650</v>
      </c>
      <c r="H167" s="1" t="s">
        <v>651</v>
      </c>
      <c r="I167" s="1" t="s">
        <v>150</v>
      </c>
      <c r="J167" s="1">
        <v>2017</v>
      </c>
      <c r="K167" s="1" t="s">
        <v>189</v>
      </c>
      <c r="L167" s="1" t="s">
        <v>92</v>
      </c>
      <c r="M167" s="1" t="s">
        <v>93</v>
      </c>
      <c r="N167" s="18">
        <v>29953.89</v>
      </c>
      <c r="O167" s="1">
        <v>1</v>
      </c>
      <c r="P167" s="1">
        <v>0</v>
      </c>
      <c r="Q167" s="1">
        <v>35</v>
      </c>
      <c r="R167" s="1">
        <v>49</v>
      </c>
      <c r="S167" s="1">
        <v>42</v>
      </c>
      <c r="T167" s="1" t="s">
        <v>8</v>
      </c>
      <c r="U167" s="1">
        <v>4</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4" t="s">
        <v>84</v>
      </c>
    </row>
    <row r="168" spans="1:38" ht="15.6" x14ac:dyDescent="0.3">
      <c r="A168" s="3">
        <v>198</v>
      </c>
      <c r="B168" s="1" t="s">
        <v>653</v>
      </c>
      <c r="C168" s="1" t="s">
        <v>1671</v>
      </c>
      <c r="D168" s="1" t="s">
        <v>654</v>
      </c>
      <c r="E168" s="1">
        <v>2.7</v>
      </c>
      <c r="F168" s="1" t="s">
        <v>657</v>
      </c>
      <c r="G168" s="1" t="s">
        <v>655</v>
      </c>
      <c r="H168" s="1" t="s">
        <v>655</v>
      </c>
      <c r="I168" s="1" t="s">
        <v>112</v>
      </c>
      <c r="J168" s="1">
        <v>1951</v>
      </c>
      <c r="K168" s="1" t="s">
        <v>105</v>
      </c>
      <c r="L168" s="1" t="s">
        <v>656</v>
      </c>
      <c r="M168" s="1" t="s">
        <v>124</v>
      </c>
      <c r="N168" s="18">
        <v>31602.34</v>
      </c>
      <c r="O168" s="1">
        <v>0</v>
      </c>
      <c r="P168" s="1">
        <v>0</v>
      </c>
      <c r="Q168" s="1">
        <v>91</v>
      </c>
      <c r="R168" s="1">
        <v>149</v>
      </c>
      <c r="S168" s="1">
        <v>120</v>
      </c>
      <c r="T168" s="1" t="s">
        <v>20</v>
      </c>
      <c r="U168" s="1">
        <v>70</v>
      </c>
      <c r="V168" s="1">
        <v>1</v>
      </c>
      <c r="W168" s="1">
        <v>0</v>
      </c>
      <c r="X168" s="1">
        <v>0</v>
      </c>
      <c r="Y168" s="1">
        <v>0</v>
      </c>
      <c r="Z168" s="1">
        <v>1</v>
      </c>
      <c r="AA168" s="1">
        <v>0</v>
      </c>
      <c r="AB168" s="1">
        <v>0</v>
      </c>
      <c r="AC168" s="1">
        <v>0</v>
      </c>
      <c r="AD168" s="1">
        <v>0</v>
      </c>
      <c r="AE168" s="1">
        <v>0</v>
      </c>
      <c r="AF168" s="1">
        <v>0</v>
      </c>
      <c r="AG168" s="1">
        <v>1</v>
      </c>
      <c r="AH168" s="1">
        <v>1</v>
      </c>
      <c r="AI168" s="1">
        <v>0</v>
      </c>
      <c r="AJ168" s="1">
        <v>0</v>
      </c>
      <c r="AK168" s="1">
        <v>0</v>
      </c>
      <c r="AL168" s="4" t="s">
        <v>84</v>
      </c>
    </row>
    <row r="169" spans="1:38" ht="15.6" x14ac:dyDescent="0.3">
      <c r="A169" s="3">
        <v>199</v>
      </c>
      <c r="B169" s="1" t="s">
        <v>658</v>
      </c>
      <c r="C169" s="1" t="s">
        <v>1672</v>
      </c>
      <c r="D169" s="1" t="s">
        <v>659</v>
      </c>
      <c r="E169" s="1">
        <v>4.4000000000000004</v>
      </c>
      <c r="F169" s="1" t="s">
        <v>660</v>
      </c>
      <c r="G169" s="1" t="s">
        <v>164</v>
      </c>
      <c r="H169" s="1" t="s">
        <v>164</v>
      </c>
      <c r="I169" s="1" t="s">
        <v>118</v>
      </c>
      <c r="J169" s="1">
        <v>2013</v>
      </c>
      <c r="K169" s="1" t="s">
        <v>1946</v>
      </c>
      <c r="L169" s="1" t="s">
        <v>166</v>
      </c>
      <c r="M169" s="1" t="s">
        <v>166</v>
      </c>
      <c r="N169" s="18">
        <v>40818.31</v>
      </c>
      <c r="O169" s="1">
        <v>0</v>
      </c>
      <c r="P169" s="1">
        <v>0</v>
      </c>
      <c r="Q169" s="1">
        <v>42</v>
      </c>
      <c r="R169" s="1">
        <v>82</v>
      </c>
      <c r="S169" s="1">
        <v>62</v>
      </c>
      <c r="T169" s="1" t="s">
        <v>3</v>
      </c>
      <c r="U169" s="1">
        <v>8</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4" t="s">
        <v>137</v>
      </c>
    </row>
    <row r="170" spans="1:38" ht="15.6" x14ac:dyDescent="0.3">
      <c r="A170" s="3">
        <v>200</v>
      </c>
      <c r="B170" s="1" t="s">
        <v>254</v>
      </c>
      <c r="C170" s="1" t="s">
        <v>1673</v>
      </c>
      <c r="D170" s="1" t="s">
        <v>661</v>
      </c>
      <c r="E170" s="1">
        <v>4</v>
      </c>
      <c r="F170" s="1" t="s">
        <v>504</v>
      </c>
      <c r="G170" s="1" t="s">
        <v>143</v>
      </c>
      <c r="H170" s="1" t="s">
        <v>503</v>
      </c>
      <c r="I170" s="1" t="s">
        <v>150</v>
      </c>
      <c r="J170" s="1">
        <v>1982</v>
      </c>
      <c r="K170" s="1" t="s">
        <v>1946</v>
      </c>
      <c r="L170" s="1" t="s">
        <v>249</v>
      </c>
      <c r="M170" s="1" t="s">
        <v>140</v>
      </c>
      <c r="N170" s="18">
        <v>19679.560000000001</v>
      </c>
      <c r="O170" s="1">
        <v>0</v>
      </c>
      <c r="P170" s="1">
        <v>0</v>
      </c>
      <c r="Q170" s="1">
        <v>116</v>
      </c>
      <c r="R170" s="1">
        <v>185</v>
      </c>
      <c r="S170" s="1">
        <v>150.5</v>
      </c>
      <c r="T170" s="1" t="s">
        <v>2</v>
      </c>
      <c r="U170" s="1">
        <v>39</v>
      </c>
      <c r="V170" s="1">
        <v>1</v>
      </c>
      <c r="W170" s="1">
        <v>1</v>
      </c>
      <c r="X170" s="1">
        <v>0</v>
      </c>
      <c r="Y170" s="1">
        <v>0</v>
      </c>
      <c r="Z170" s="1">
        <v>1</v>
      </c>
      <c r="AA170" s="1">
        <v>1</v>
      </c>
      <c r="AB170" s="1">
        <v>0</v>
      </c>
      <c r="AC170" s="1">
        <v>0</v>
      </c>
      <c r="AD170" s="1">
        <v>1</v>
      </c>
      <c r="AE170" s="1">
        <v>1</v>
      </c>
      <c r="AF170" s="1">
        <v>1</v>
      </c>
      <c r="AG170" s="1">
        <v>0</v>
      </c>
      <c r="AH170" s="1">
        <v>0</v>
      </c>
      <c r="AI170" s="1">
        <v>0</v>
      </c>
      <c r="AJ170" s="1">
        <v>0</v>
      </c>
      <c r="AK170" s="1">
        <v>0</v>
      </c>
      <c r="AL170" s="4" t="s">
        <v>137</v>
      </c>
    </row>
    <row r="171" spans="1:38" ht="15.6" x14ac:dyDescent="0.3">
      <c r="A171" s="3">
        <v>201</v>
      </c>
      <c r="B171" s="1" t="s">
        <v>662</v>
      </c>
      <c r="C171" s="1" t="s">
        <v>1674</v>
      </c>
      <c r="D171" s="1" t="s">
        <v>663</v>
      </c>
      <c r="E171" s="1">
        <v>4.3</v>
      </c>
      <c r="F171" s="1" t="s">
        <v>665</v>
      </c>
      <c r="G171" s="1" t="s">
        <v>664</v>
      </c>
      <c r="H171" s="1" t="s">
        <v>229</v>
      </c>
      <c r="I171" s="1" t="s">
        <v>118</v>
      </c>
      <c r="J171" s="1">
        <v>1967</v>
      </c>
      <c r="K171" s="1" t="s">
        <v>1945</v>
      </c>
      <c r="L171" s="1" t="s">
        <v>113</v>
      </c>
      <c r="M171" s="1" t="s">
        <v>99</v>
      </c>
      <c r="N171" s="18">
        <v>17659.490000000002</v>
      </c>
      <c r="O171" s="1">
        <v>0</v>
      </c>
      <c r="P171" s="1">
        <v>0</v>
      </c>
      <c r="Q171" s="1">
        <v>59</v>
      </c>
      <c r="R171" s="1">
        <v>116</v>
      </c>
      <c r="S171" s="1">
        <v>87.5</v>
      </c>
      <c r="T171" s="1" t="s">
        <v>27</v>
      </c>
      <c r="U171" s="1">
        <v>54</v>
      </c>
      <c r="V171" s="1">
        <v>0</v>
      </c>
      <c r="W171" s="1">
        <v>0</v>
      </c>
      <c r="X171" s="1">
        <v>0</v>
      </c>
      <c r="Y171" s="1">
        <v>1</v>
      </c>
      <c r="Z171" s="1">
        <v>1</v>
      </c>
      <c r="AA171" s="1">
        <v>0</v>
      </c>
      <c r="AB171" s="1">
        <v>0</v>
      </c>
      <c r="AC171" s="1">
        <v>0</v>
      </c>
      <c r="AD171" s="1">
        <v>0</v>
      </c>
      <c r="AE171" s="1">
        <v>0</v>
      </c>
      <c r="AF171" s="1">
        <v>0</v>
      </c>
      <c r="AG171" s="1">
        <v>1</v>
      </c>
      <c r="AH171" s="1">
        <v>0</v>
      </c>
      <c r="AI171" s="1">
        <v>0</v>
      </c>
      <c r="AJ171" s="1">
        <v>0</v>
      </c>
      <c r="AK171" s="1">
        <v>0</v>
      </c>
      <c r="AL171" s="4" t="s">
        <v>84</v>
      </c>
    </row>
    <row r="172" spans="1:38" ht="15.6" x14ac:dyDescent="0.3">
      <c r="A172" s="3">
        <v>202</v>
      </c>
      <c r="B172" s="1" t="s">
        <v>259</v>
      </c>
      <c r="C172" s="1" t="s">
        <v>1675</v>
      </c>
      <c r="D172" s="1" t="s">
        <v>666</v>
      </c>
      <c r="E172" s="1">
        <v>4.2</v>
      </c>
      <c r="F172" s="1" t="s">
        <v>668</v>
      </c>
      <c r="G172" s="1" t="s">
        <v>667</v>
      </c>
      <c r="H172" s="1" t="s">
        <v>667</v>
      </c>
      <c r="I172" s="1" t="s">
        <v>112</v>
      </c>
      <c r="J172" s="1">
        <v>2006</v>
      </c>
      <c r="K172" s="1" t="s">
        <v>1946</v>
      </c>
      <c r="L172" s="1" t="s">
        <v>113</v>
      </c>
      <c r="M172" s="1" t="s">
        <v>99</v>
      </c>
      <c r="N172" s="18">
        <v>22001.86</v>
      </c>
      <c r="O172" s="1">
        <v>0</v>
      </c>
      <c r="P172" s="1">
        <v>0</v>
      </c>
      <c r="Q172" s="1">
        <v>48</v>
      </c>
      <c r="R172" s="1">
        <v>95</v>
      </c>
      <c r="S172" s="1">
        <v>71.5</v>
      </c>
      <c r="T172" s="1" t="s">
        <v>13</v>
      </c>
      <c r="U172" s="1">
        <v>15</v>
      </c>
      <c r="V172" s="1">
        <v>1</v>
      </c>
      <c r="W172" s="1">
        <v>1</v>
      </c>
      <c r="X172" s="1">
        <v>1</v>
      </c>
      <c r="Y172" s="1">
        <v>1</v>
      </c>
      <c r="Z172" s="1">
        <v>1</v>
      </c>
      <c r="AA172" s="1">
        <v>0</v>
      </c>
      <c r="AB172" s="1">
        <v>0</v>
      </c>
      <c r="AC172" s="1">
        <v>0</v>
      </c>
      <c r="AD172" s="1">
        <v>0</v>
      </c>
      <c r="AE172" s="1">
        <v>0</v>
      </c>
      <c r="AF172" s="1">
        <v>1</v>
      </c>
      <c r="AG172" s="1">
        <v>0</v>
      </c>
      <c r="AH172" s="1">
        <v>0</v>
      </c>
      <c r="AI172" s="1">
        <v>0</v>
      </c>
      <c r="AJ172" s="1">
        <v>0</v>
      </c>
      <c r="AK172" s="1">
        <v>0</v>
      </c>
      <c r="AL172" s="4" t="s">
        <v>84</v>
      </c>
    </row>
    <row r="173" spans="1:38" ht="15.6" x14ac:dyDescent="0.3">
      <c r="A173" s="3">
        <v>203</v>
      </c>
      <c r="B173" s="1" t="s">
        <v>669</v>
      </c>
      <c r="C173" s="1" t="s">
        <v>1676</v>
      </c>
      <c r="D173" s="1" t="s">
        <v>670</v>
      </c>
      <c r="E173" s="1">
        <v>3.6</v>
      </c>
      <c r="F173" s="1" t="s">
        <v>671</v>
      </c>
      <c r="G173" s="1" t="s">
        <v>503</v>
      </c>
      <c r="H173" s="1" t="s">
        <v>503</v>
      </c>
      <c r="I173" s="1" t="s">
        <v>112</v>
      </c>
      <c r="J173" s="1">
        <v>2006</v>
      </c>
      <c r="K173" s="1" t="s">
        <v>171</v>
      </c>
      <c r="L173" s="1" t="s">
        <v>157</v>
      </c>
      <c r="M173" s="1" t="s">
        <v>145</v>
      </c>
      <c r="N173" s="18">
        <v>26235.72</v>
      </c>
      <c r="O173" s="1">
        <v>0</v>
      </c>
      <c r="P173" s="1">
        <v>0</v>
      </c>
      <c r="Q173" s="1">
        <v>31</v>
      </c>
      <c r="R173" s="1">
        <v>72</v>
      </c>
      <c r="S173" s="1">
        <v>51.5</v>
      </c>
      <c r="T173" s="1" t="s">
        <v>2</v>
      </c>
      <c r="U173" s="1">
        <v>15</v>
      </c>
      <c r="V173" s="1">
        <v>0</v>
      </c>
      <c r="W173" s="1">
        <v>0</v>
      </c>
      <c r="X173" s="1">
        <v>0</v>
      </c>
      <c r="Y173" s="1">
        <v>1</v>
      </c>
      <c r="Z173" s="1">
        <v>0</v>
      </c>
      <c r="AA173" s="1">
        <v>0</v>
      </c>
      <c r="AB173" s="1">
        <v>0</v>
      </c>
      <c r="AC173" s="1">
        <v>0</v>
      </c>
      <c r="AD173" s="1">
        <v>0</v>
      </c>
      <c r="AE173" s="1">
        <v>0</v>
      </c>
      <c r="AF173" s="1">
        <v>0</v>
      </c>
      <c r="AG173" s="1">
        <v>0</v>
      </c>
      <c r="AH173" s="1">
        <v>0</v>
      </c>
      <c r="AI173" s="1">
        <v>0</v>
      </c>
      <c r="AJ173" s="1">
        <v>0</v>
      </c>
      <c r="AK173" s="1">
        <v>1</v>
      </c>
      <c r="AL173" s="4" t="s">
        <v>84</v>
      </c>
    </row>
    <row r="174" spans="1:38" ht="15.6" x14ac:dyDescent="0.3">
      <c r="A174" s="3">
        <v>204</v>
      </c>
      <c r="B174" s="1" t="s">
        <v>672</v>
      </c>
      <c r="C174" s="1" t="s">
        <v>1677</v>
      </c>
      <c r="D174" s="1" t="s">
        <v>673</v>
      </c>
      <c r="E174" s="1">
        <v>3.7</v>
      </c>
      <c r="F174" s="1" t="s">
        <v>167</v>
      </c>
      <c r="G174" s="1" t="s">
        <v>321</v>
      </c>
      <c r="H174" s="1" t="s">
        <v>165</v>
      </c>
      <c r="I174" s="1" t="s">
        <v>90</v>
      </c>
      <c r="J174" s="1">
        <v>1781</v>
      </c>
      <c r="K174" s="1" t="s">
        <v>1946</v>
      </c>
      <c r="L174" s="1" t="s">
        <v>166</v>
      </c>
      <c r="M174" s="1" t="s">
        <v>166</v>
      </c>
      <c r="N174" s="18">
        <v>25710.57</v>
      </c>
      <c r="O174" s="1">
        <v>0</v>
      </c>
      <c r="P174" s="1">
        <v>0</v>
      </c>
      <c r="Q174" s="1">
        <v>105</v>
      </c>
      <c r="R174" s="1">
        <v>198</v>
      </c>
      <c r="S174" s="1">
        <v>151.5</v>
      </c>
      <c r="T174" s="1" t="s">
        <v>2</v>
      </c>
      <c r="U174" s="1">
        <v>240</v>
      </c>
      <c r="V174" s="1">
        <v>0</v>
      </c>
      <c r="W174" s="1">
        <v>0</v>
      </c>
      <c r="X174" s="1">
        <v>0</v>
      </c>
      <c r="Y174" s="1">
        <v>1</v>
      </c>
      <c r="Z174" s="1">
        <v>0</v>
      </c>
      <c r="AA174" s="1">
        <v>0</v>
      </c>
      <c r="AB174" s="1">
        <v>0</v>
      </c>
      <c r="AC174" s="1">
        <v>0</v>
      </c>
      <c r="AD174" s="1">
        <v>0</v>
      </c>
      <c r="AE174" s="1">
        <v>0</v>
      </c>
      <c r="AF174" s="1">
        <v>0</v>
      </c>
      <c r="AG174" s="1">
        <v>0</v>
      </c>
      <c r="AH174" s="1">
        <v>0</v>
      </c>
      <c r="AI174" s="1">
        <v>0</v>
      </c>
      <c r="AJ174" s="1">
        <v>0</v>
      </c>
      <c r="AK174" s="1">
        <v>0</v>
      </c>
      <c r="AL174" s="4" t="s">
        <v>85</v>
      </c>
    </row>
    <row r="175" spans="1:38" ht="15.6" x14ac:dyDescent="0.3">
      <c r="A175" s="3">
        <v>205</v>
      </c>
      <c r="B175" s="1" t="s">
        <v>489</v>
      </c>
      <c r="C175" s="1" t="s">
        <v>1602</v>
      </c>
      <c r="D175" s="1" t="s">
        <v>674</v>
      </c>
      <c r="E175" s="1">
        <v>2.8</v>
      </c>
      <c r="F175" s="1" t="s">
        <v>676</v>
      </c>
      <c r="G175" s="1" t="s">
        <v>675</v>
      </c>
      <c r="H175" s="1" t="s">
        <v>675</v>
      </c>
      <c r="I175" s="1" t="s">
        <v>118</v>
      </c>
      <c r="J175" s="1">
        <v>2014</v>
      </c>
      <c r="K175" s="1" t="s">
        <v>1945</v>
      </c>
      <c r="L175" s="1" t="s">
        <v>245</v>
      </c>
      <c r="M175" s="1" t="s">
        <v>140</v>
      </c>
      <c r="N175" s="18">
        <v>28373.37</v>
      </c>
      <c r="O175" s="1">
        <v>0</v>
      </c>
      <c r="P175" s="1">
        <v>0</v>
      </c>
      <c r="Q175" s="1">
        <v>55</v>
      </c>
      <c r="R175" s="1">
        <v>100</v>
      </c>
      <c r="S175" s="1">
        <v>77.5</v>
      </c>
      <c r="T175" s="1" t="s">
        <v>12</v>
      </c>
      <c r="U175" s="1">
        <v>7</v>
      </c>
      <c r="V175" s="1">
        <v>1</v>
      </c>
      <c r="W175" s="1">
        <v>0</v>
      </c>
      <c r="X175" s="1">
        <v>0</v>
      </c>
      <c r="Y175" s="1">
        <v>1</v>
      </c>
      <c r="Z175" s="1">
        <v>1</v>
      </c>
      <c r="AA175" s="1">
        <v>0</v>
      </c>
      <c r="AB175" s="1">
        <v>0</v>
      </c>
      <c r="AC175" s="1">
        <v>0</v>
      </c>
      <c r="AD175" s="1">
        <v>0</v>
      </c>
      <c r="AE175" s="1">
        <v>0</v>
      </c>
      <c r="AF175" s="1">
        <v>0</v>
      </c>
      <c r="AG175" s="1">
        <v>1</v>
      </c>
      <c r="AH175" s="1">
        <v>0</v>
      </c>
      <c r="AI175" s="1">
        <v>0</v>
      </c>
      <c r="AJ175" s="1">
        <v>0</v>
      </c>
      <c r="AK175" s="1">
        <v>0</v>
      </c>
      <c r="AL175" s="4" t="s">
        <v>84</v>
      </c>
    </row>
    <row r="176" spans="1:38" ht="15.6" x14ac:dyDescent="0.3">
      <c r="A176" s="3">
        <v>206</v>
      </c>
      <c r="B176" s="1" t="s">
        <v>677</v>
      </c>
      <c r="C176" s="1" t="s">
        <v>1678</v>
      </c>
      <c r="D176" s="1" t="s">
        <v>678</v>
      </c>
      <c r="E176" s="1">
        <v>3.7</v>
      </c>
      <c r="F176" s="1" t="s">
        <v>167</v>
      </c>
      <c r="G176" s="1" t="s">
        <v>310</v>
      </c>
      <c r="H176" s="1" t="s">
        <v>165</v>
      </c>
      <c r="I176" s="1" t="s">
        <v>90</v>
      </c>
      <c r="J176" s="1">
        <v>1781</v>
      </c>
      <c r="K176" s="1" t="s">
        <v>1946</v>
      </c>
      <c r="L176" s="1" t="s">
        <v>166</v>
      </c>
      <c r="M176" s="1" t="s">
        <v>166</v>
      </c>
      <c r="N176" s="18">
        <v>25489.66</v>
      </c>
      <c r="O176" s="1">
        <v>0</v>
      </c>
      <c r="P176" s="1">
        <v>0</v>
      </c>
      <c r="Q176" s="1">
        <v>98</v>
      </c>
      <c r="R176" s="1">
        <v>182</v>
      </c>
      <c r="S176" s="1">
        <v>140</v>
      </c>
      <c r="T176" s="1" t="s">
        <v>3</v>
      </c>
      <c r="U176" s="1">
        <v>240</v>
      </c>
      <c r="V176" s="1">
        <v>0</v>
      </c>
      <c r="W176" s="1">
        <v>0</v>
      </c>
      <c r="X176" s="1">
        <v>0</v>
      </c>
      <c r="Y176" s="1">
        <v>1</v>
      </c>
      <c r="Z176" s="1">
        <v>0</v>
      </c>
      <c r="AA176" s="1">
        <v>0</v>
      </c>
      <c r="AB176" s="1">
        <v>0</v>
      </c>
      <c r="AC176" s="1">
        <v>0</v>
      </c>
      <c r="AD176" s="1">
        <v>0</v>
      </c>
      <c r="AE176" s="1">
        <v>0</v>
      </c>
      <c r="AF176" s="1">
        <v>0</v>
      </c>
      <c r="AG176" s="1">
        <v>0</v>
      </c>
      <c r="AH176" s="1">
        <v>0</v>
      </c>
      <c r="AI176" s="1">
        <v>0</v>
      </c>
      <c r="AJ176" s="1">
        <v>0</v>
      </c>
      <c r="AK176" s="1">
        <v>0</v>
      </c>
      <c r="AL176" s="4" t="s">
        <v>85</v>
      </c>
    </row>
    <row r="177" spans="1:38" ht="15.6" x14ac:dyDescent="0.3">
      <c r="A177" s="3">
        <v>207</v>
      </c>
      <c r="B177" s="1" t="s">
        <v>254</v>
      </c>
      <c r="C177" s="1" t="s">
        <v>1679</v>
      </c>
      <c r="D177" s="1" t="s">
        <v>679</v>
      </c>
      <c r="E177" s="1">
        <v>3.3</v>
      </c>
      <c r="F177" s="1" t="s">
        <v>681</v>
      </c>
      <c r="G177" s="1" t="s">
        <v>680</v>
      </c>
      <c r="H177" s="1" t="s">
        <v>310</v>
      </c>
      <c r="I177" s="1" t="s">
        <v>104</v>
      </c>
      <c r="J177" s="1">
        <v>1982</v>
      </c>
      <c r="K177" s="1" t="s">
        <v>1945</v>
      </c>
      <c r="L177" s="1" t="s">
        <v>190</v>
      </c>
      <c r="M177" s="1" t="s">
        <v>191</v>
      </c>
      <c r="N177" s="18">
        <v>19873.240000000002</v>
      </c>
      <c r="O177" s="1">
        <v>0</v>
      </c>
      <c r="P177" s="1">
        <v>0</v>
      </c>
      <c r="Q177" s="1">
        <v>73</v>
      </c>
      <c r="R177" s="1">
        <v>124</v>
      </c>
      <c r="S177" s="1">
        <v>98.5</v>
      </c>
      <c r="T177" s="1" t="s">
        <v>12</v>
      </c>
      <c r="U177" s="1">
        <v>39</v>
      </c>
      <c r="V177" s="1">
        <v>0</v>
      </c>
      <c r="W177" s="1">
        <v>0</v>
      </c>
      <c r="X177" s="1">
        <v>0</v>
      </c>
      <c r="Y177" s="1">
        <v>1</v>
      </c>
      <c r="Z177" s="1">
        <v>1</v>
      </c>
      <c r="AA177" s="1">
        <v>1</v>
      </c>
      <c r="AB177" s="1">
        <v>0</v>
      </c>
      <c r="AC177" s="1">
        <v>0</v>
      </c>
      <c r="AD177" s="1">
        <v>0</v>
      </c>
      <c r="AE177" s="1">
        <v>0</v>
      </c>
      <c r="AF177" s="1">
        <v>0</v>
      </c>
      <c r="AG177" s="1">
        <v>0</v>
      </c>
      <c r="AH177" s="1">
        <v>0</v>
      </c>
      <c r="AI177" s="1">
        <v>0</v>
      </c>
      <c r="AJ177" s="1">
        <v>0</v>
      </c>
      <c r="AK177" s="1">
        <v>0</v>
      </c>
      <c r="AL177" s="4" t="s">
        <v>85</v>
      </c>
    </row>
    <row r="178" spans="1:38" ht="15.6" x14ac:dyDescent="0.3">
      <c r="A178" s="3">
        <v>208</v>
      </c>
      <c r="B178" s="1" t="s">
        <v>682</v>
      </c>
      <c r="C178" s="1" t="s">
        <v>1680</v>
      </c>
      <c r="D178" s="1" t="s">
        <v>683</v>
      </c>
      <c r="E178" s="1">
        <v>-1</v>
      </c>
      <c r="F178" s="1" t="s">
        <v>684</v>
      </c>
      <c r="G178" s="1" t="s">
        <v>143</v>
      </c>
      <c r="H178" s="1" t="s">
        <v>256</v>
      </c>
      <c r="I178" s="1" t="s">
        <v>112</v>
      </c>
      <c r="J178" s="1">
        <v>2017</v>
      </c>
      <c r="K178" s="1" t="s">
        <v>1945</v>
      </c>
      <c r="L178" s="1" t="s">
        <v>245</v>
      </c>
      <c r="M178" s="1" t="s">
        <v>140</v>
      </c>
      <c r="N178" s="18">
        <v>26488.82</v>
      </c>
      <c r="O178" s="1">
        <v>0</v>
      </c>
      <c r="P178" s="1">
        <v>1</v>
      </c>
      <c r="Q178" s="1">
        <v>200</v>
      </c>
      <c r="R178" s="1">
        <v>250</v>
      </c>
      <c r="S178" s="1">
        <v>225</v>
      </c>
      <c r="T178" s="1" t="s">
        <v>2</v>
      </c>
      <c r="U178" s="1">
        <v>4</v>
      </c>
      <c r="V178" s="1">
        <v>1</v>
      </c>
      <c r="W178" s="1">
        <v>0</v>
      </c>
      <c r="X178" s="1">
        <v>1</v>
      </c>
      <c r="Y178" s="1">
        <v>1</v>
      </c>
      <c r="Z178" s="1">
        <v>0</v>
      </c>
      <c r="AA178" s="1">
        <v>0</v>
      </c>
      <c r="AB178" s="1">
        <v>0</v>
      </c>
      <c r="AC178" s="1">
        <v>0</v>
      </c>
      <c r="AD178" s="1">
        <v>0</v>
      </c>
      <c r="AE178" s="1">
        <v>0</v>
      </c>
      <c r="AF178" s="1">
        <v>0</v>
      </c>
      <c r="AG178" s="1">
        <v>1</v>
      </c>
      <c r="AH178" s="1">
        <v>0</v>
      </c>
      <c r="AI178" s="1">
        <v>0</v>
      </c>
      <c r="AJ178" s="1">
        <v>0</v>
      </c>
      <c r="AK178" s="1">
        <v>0</v>
      </c>
      <c r="AL178" s="4" t="s">
        <v>84</v>
      </c>
    </row>
    <row r="179" spans="1:38" ht="15.6" x14ac:dyDescent="0.3">
      <c r="A179" s="3">
        <v>209</v>
      </c>
      <c r="B179" s="1" t="s">
        <v>685</v>
      </c>
      <c r="C179" s="1" t="s">
        <v>1681</v>
      </c>
      <c r="D179" s="1" t="s">
        <v>686</v>
      </c>
      <c r="E179" s="1">
        <v>3.6</v>
      </c>
      <c r="F179" s="1" t="s">
        <v>688</v>
      </c>
      <c r="G179" s="1" t="s">
        <v>687</v>
      </c>
      <c r="H179" s="1" t="s">
        <v>687</v>
      </c>
      <c r="I179" s="1" t="s">
        <v>104</v>
      </c>
      <c r="J179" s="1">
        <v>1935</v>
      </c>
      <c r="K179" s="1" t="s">
        <v>189</v>
      </c>
      <c r="L179" s="1" t="s">
        <v>92</v>
      </c>
      <c r="M179" s="1" t="s">
        <v>93</v>
      </c>
      <c r="N179" s="18">
        <v>24686.62</v>
      </c>
      <c r="O179" s="1">
        <v>1</v>
      </c>
      <c r="P179" s="1">
        <v>0</v>
      </c>
      <c r="Q179" s="1">
        <v>43</v>
      </c>
      <c r="R179" s="1">
        <v>70</v>
      </c>
      <c r="S179" s="1">
        <v>56.5</v>
      </c>
      <c r="T179" s="1" t="s">
        <v>24</v>
      </c>
      <c r="U179" s="1">
        <v>86</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4" t="s">
        <v>84</v>
      </c>
    </row>
    <row r="180" spans="1:38" ht="15.6" x14ac:dyDescent="0.3">
      <c r="A180" s="3">
        <v>210</v>
      </c>
      <c r="B180" s="1" t="s">
        <v>689</v>
      </c>
      <c r="C180" s="1" t="s">
        <v>1682</v>
      </c>
      <c r="D180" s="1" t="s">
        <v>690</v>
      </c>
      <c r="E180" s="1">
        <v>3.7</v>
      </c>
      <c r="F180" s="1" t="s">
        <v>167</v>
      </c>
      <c r="G180" s="1" t="s">
        <v>310</v>
      </c>
      <c r="H180" s="1" t="s">
        <v>165</v>
      </c>
      <c r="I180" s="1" t="s">
        <v>90</v>
      </c>
      <c r="J180" s="1">
        <v>1781</v>
      </c>
      <c r="K180" s="1" t="s">
        <v>1946</v>
      </c>
      <c r="L180" s="1" t="s">
        <v>166</v>
      </c>
      <c r="M180" s="1" t="s">
        <v>166</v>
      </c>
      <c r="N180" s="18">
        <v>21454.959999999999</v>
      </c>
      <c r="O180" s="1">
        <v>0</v>
      </c>
      <c r="P180" s="1">
        <v>0</v>
      </c>
      <c r="Q180" s="1">
        <v>117</v>
      </c>
      <c r="R180" s="1">
        <v>206</v>
      </c>
      <c r="S180" s="1">
        <v>161.5</v>
      </c>
      <c r="T180" s="1" t="s">
        <v>3</v>
      </c>
      <c r="U180" s="1">
        <v>240</v>
      </c>
      <c r="V180" s="1">
        <v>0</v>
      </c>
      <c r="W180" s="1">
        <v>0</v>
      </c>
      <c r="X180" s="1">
        <v>0</v>
      </c>
      <c r="Y180" s="1">
        <v>0</v>
      </c>
      <c r="Z180" s="1">
        <v>0</v>
      </c>
      <c r="AA180" s="1">
        <v>0</v>
      </c>
      <c r="AB180" s="1">
        <v>0</v>
      </c>
      <c r="AC180" s="1">
        <v>0</v>
      </c>
      <c r="AD180" s="1">
        <v>0</v>
      </c>
      <c r="AE180" s="1">
        <v>0</v>
      </c>
      <c r="AF180" s="1">
        <v>0</v>
      </c>
      <c r="AG180" s="1">
        <v>0</v>
      </c>
      <c r="AH180" s="1">
        <v>0</v>
      </c>
      <c r="AI180" s="1">
        <v>0</v>
      </c>
      <c r="AJ180" s="1">
        <v>0</v>
      </c>
      <c r="AK180" s="1">
        <v>0</v>
      </c>
      <c r="AL180" s="4" t="s">
        <v>85</v>
      </c>
    </row>
    <row r="181" spans="1:38" ht="15.6" x14ac:dyDescent="0.3">
      <c r="A181" s="3">
        <v>211</v>
      </c>
      <c r="B181" s="1" t="s">
        <v>691</v>
      </c>
      <c r="C181" s="1" t="s">
        <v>1683</v>
      </c>
      <c r="D181" s="1" t="s">
        <v>692</v>
      </c>
      <c r="E181" s="1">
        <v>3.4</v>
      </c>
      <c r="F181" s="1" t="s">
        <v>694</v>
      </c>
      <c r="G181" s="1" t="s">
        <v>111</v>
      </c>
      <c r="H181" s="1" t="s">
        <v>693</v>
      </c>
      <c r="I181" s="1" t="s">
        <v>104</v>
      </c>
      <c r="J181" s="1">
        <v>1948</v>
      </c>
      <c r="K181" s="1" t="s">
        <v>1946</v>
      </c>
      <c r="L181" s="1" t="s">
        <v>190</v>
      </c>
      <c r="M181" s="1" t="s">
        <v>191</v>
      </c>
      <c r="N181" s="18">
        <v>25039.95</v>
      </c>
      <c r="O181" s="1">
        <v>0</v>
      </c>
      <c r="P181" s="1">
        <v>0</v>
      </c>
      <c r="Q181" s="1">
        <v>111</v>
      </c>
      <c r="R181" s="1">
        <v>183</v>
      </c>
      <c r="S181" s="1">
        <v>147</v>
      </c>
      <c r="T181" s="1" t="s">
        <v>4</v>
      </c>
      <c r="U181" s="1">
        <v>73</v>
      </c>
      <c r="V181" s="1">
        <v>1</v>
      </c>
      <c r="W181" s="1">
        <v>1</v>
      </c>
      <c r="X181" s="1">
        <v>1</v>
      </c>
      <c r="Y181" s="1">
        <v>0</v>
      </c>
      <c r="Z181" s="1">
        <v>1</v>
      </c>
      <c r="AA181" s="1">
        <v>0</v>
      </c>
      <c r="AB181" s="1">
        <v>1</v>
      </c>
      <c r="AC181" s="1">
        <v>1</v>
      </c>
      <c r="AD181" s="1">
        <v>1</v>
      </c>
      <c r="AE181" s="1">
        <v>1</v>
      </c>
      <c r="AF181" s="1">
        <v>1</v>
      </c>
      <c r="AG181" s="1">
        <v>0</v>
      </c>
      <c r="AH181" s="1">
        <v>0</v>
      </c>
      <c r="AI181" s="1">
        <v>0</v>
      </c>
      <c r="AJ181" s="1">
        <v>0</v>
      </c>
      <c r="AK181" s="1">
        <v>0</v>
      </c>
      <c r="AL181" s="4" t="s">
        <v>84</v>
      </c>
    </row>
    <row r="182" spans="1:38" ht="15.6" x14ac:dyDescent="0.3">
      <c r="A182" s="3">
        <v>212</v>
      </c>
      <c r="B182" s="1" t="s">
        <v>695</v>
      </c>
      <c r="C182" s="1" t="s">
        <v>1657</v>
      </c>
      <c r="D182" s="1" t="s">
        <v>696</v>
      </c>
      <c r="E182" s="1">
        <v>4.0999999999999996</v>
      </c>
      <c r="F182" s="1" t="s">
        <v>698</v>
      </c>
      <c r="G182" s="1" t="s">
        <v>697</v>
      </c>
      <c r="H182" s="1" t="s">
        <v>697</v>
      </c>
      <c r="I182" s="1" t="s">
        <v>80</v>
      </c>
      <c r="J182" s="1">
        <v>1961</v>
      </c>
      <c r="K182" s="1" t="s">
        <v>1945</v>
      </c>
      <c r="L182" s="1" t="s">
        <v>106</v>
      </c>
      <c r="M182" s="1" t="s">
        <v>107</v>
      </c>
      <c r="N182" s="18">
        <v>24464.47</v>
      </c>
      <c r="O182" s="1">
        <v>0</v>
      </c>
      <c r="P182" s="1">
        <v>0</v>
      </c>
      <c r="Q182" s="1">
        <v>44</v>
      </c>
      <c r="R182" s="1">
        <v>78</v>
      </c>
      <c r="S182" s="1">
        <v>61</v>
      </c>
      <c r="T182" s="1" t="s">
        <v>21</v>
      </c>
      <c r="U182" s="1">
        <v>60</v>
      </c>
      <c r="V182" s="1">
        <v>0</v>
      </c>
      <c r="W182" s="1">
        <v>0</v>
      </c>
      <c r="X182" s="1">
        <v>0</v>
      </c>
      <c r="Y182" s="1">
        <v>1</v>
      </c>
      <c r="Z182" s="1">
        <v>1</v>
      </c>
      <c r="AA182" s="1">
        <v>0</v>
      </c>
      <c r="AB182" s="1">
        <v>0</v>
      </c>
      <c r="AC182" s="1">
        <v>0</v>
      </c>
      <c r="AD182" s="1">
        <v>0</v>
      </c>
      <c r="AE182" s="1">
        <v>0</v>
      </c>
      <c r="AF182" s="1">
        <v>0</v>
      </c>
      <c r="AG182" s="1">
        <v>0</v>
      </c>
      <c r="AH182" s="1">
        <v>0</v>
      </c>
      <c r="AI182" s="1">
        <v>0</v>
      </c>
      <c r="AJ182" s="1">
        <v>0</v>
      </c>
      <c r="AK182" s="1">
        <v>0</v>
      </c>
      <c r="AL182" s="4" t="s">
        <v>85</v>
      </c>
    </row>
    <row r="183" spans="1:38" ht="15.6" x14ac:dyDescent="0.3">
      <c r="A183" s="3">
        <v>213</v>
      </c>
      <c r="B183" s="1" t="s">
        <v>699</v>
      </c>
      <c r="C183" s="1" t="s">
        <v>1684</v>
      </c>
      <c r="D183" s="1" t="s">
        <v>700</v>
      </c>
      <c r="E183" s="1">
        <v>2.6</v>
      </c>
      <c r="F183" s="1" t="s">
        <v>599</v>
      </c>
      <c r="G183" s="1" t="s">
        <v>388</v>
      </c>
      <c r="H183" s="1" t="s">
        <v>388</v>
      </c>
      <c r="I183" s="1" t="s">
        <v>80</v>
      </c>
      <c r="J183" s="1">
        <v>1984</v>
      </c>
      <c r="K183" s="1" t="s">
        <v>597</v>
      </c>
      <c r="L183" s="1" t="s">
        <v>598</v>
      </c>
      <c r="M183" s="1" t="s">
        <v>472</v>
      </c>
      <c r="N183" s="18">
        <v>29213.66</v>
      </c>
      <c r="O183" s="1">
        <v>0</v>
      </c>
      <c r="P183" s="1">
        <v>0</v>
      </c>
      <c r="Q183" s="1">
        <v>81</v>
      </c>
      <c r="R183" s="1">
        <v>159</v>
      </c>
      <c r="S183" s="1">
        <v>120</v>
      </c>
      <c r="T183" s="1" t="s">
        <v>8</v>
      </c>
      <c r="U183" s="1">
        <v>37</v>
      </c>
      <c r="V183" s="1">
        <v>1</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4" t="s">
        <v>137</v>
      </c>
    </row>
    <row r="184" spans="1:38" ht="15.6" x14ac:dyDescent="0.3">
      <c r="A184" s="3">
        <v>215</v>
      </c>
      <c r="B184" s="1" t="s">
        <v>701</v>
      </c>
      <c r="C184" s="1" t="s">
        <v>1685</v>
      </c>
      <c r="D184" s="1" t="s">
        <v>702</v>
      </c>
      <c r="E184" s="1">
        <v>3.2</v>
      </c>
      <c r="F184" s="1" t="s">
        <v>705</v>
      </c>
      <c r="G184" s="1" t="s">
        <v>491</v>
      </c>
      <c r="H184" s="1" t="s">
        <v>703</v>
      </c>
      <c r="I184" s="1" t="s">
        <v>104</v>
      </c>
      <c r="J184" s="1">
        <v>2008</v>
      </c>
      <c r="K184" s="1" t="s">
        <v>1946</v>
      </c>
      <c r="L184" s="1" t="s">
        <v>704</v>
      </c>
      <c r="M184" s="1" t="s">
        <v>124</v>
      </c>
      <c r="N184" s="18">
        <v>26836.48</v>
      </c>
      <c r="O184" s="1">
        <v>0</v>
      </c>
      <c r="P184" s="1">
        <v>0</v>
      </c>
      <c r="Q184" s="1">
        <v>83</v>
      </c>
      <c r="R184" s="1">
        <v>166</v>
      </c>
      <c r="S184" s="1">
        <v>124.5</v>
      </c>
      <c r="T184" s="1" t="s">
        <v>22</v>
      </c>
      <c r="U184" s="1">
        <v>13</v>
      </c>
      <c r="V184" s="1">
        <v>1</v>
      </c>
      <c r="W184" s="1">
        <v>0</v>
      </c>
      <c r="X184" s="1">
        <v>0</v>
      </c>
      <c r="Y184" s="1">
        <v>1</v>
      </c>
      <c r="Z184" s="1">
        <v>1</v>
      </c>
      <c r="AA184" s="1">
        <v>0</v>
      </c>
      <c r="AB184" s="1">
        <v>1</v>
      </c>
      <c r="AC184" s="1">
        <v>0</v>
      </c>
      <c r="AD184" s="1">
        <v>0</v>
      </c>
      <c r="AE184" s="1">
        <v>1</v>
      </c>
      <c r="AF184" s="1">
        <v>0</v>
      </c>
      <c r="AG184" s="1">
        <v>0</v>
      </c>
      <c r="AH184" s="1">
        <v>0</v>
      </c>
      <c r="AI184" s="1">
        <v>0</v>
      </c>
      <c r="AJ184" s="1">
        <v>0</v>
      </c>
      <c r="AK184" s="1">
        <v>0</v>
      </c>
      <c r="AL184" s="4" t="s">
        <v>84</v>
      </c>
    </row>
    <row r="185" spans="1:38" ht="15.6" x14ac:dyDescent="0.3">
      <c r="A185" s="3">
        <v>216</v>
      </c>
      <c r="B185" s="1" t="s">
        <v>254</v>
      </c>
      <c r="C185" s="1" t="s">
        <v>1686</v>
      </c>
      <c r="D185" s="1" t="s">
        <v>706</v>
      </c>
      <c r="E185" s="1">
        <v>3.9</v>
      </c>
      <c r="F185" s="1" t="s">
        <v>708</v>
      </c>
      <c r="G185" s="1" t="s">
        <v>707</v>
      </c>
      <c r="H185" s="1" t="s">
        <v>707</v>
      </c>
      <c r="I185" s="1" t="s">
        <v>112</v>
      </c>
      <c r="J185" s="1">
        <v>2009</v>
      </c>
      <c r="K185" s="1" t="s">
        <v>1945</v>
      </c>
      <c r="L185" s="1" t="s">
        <v>435</v>
      </c>
      <c r="M185" s="1" t="s">
        <v>124</v>
      </c>
      <c r="N185" s="18">
        <v>27440.25</v>
      </c>
      <c r="O185" s="1">
        <v>0</v>
      </c>
      <c r="P185" s="1">
        <v>0</v>
      </c>
      <c r="Q185" s="1">
        <v>114</v>
      </c>
      <c r="R185" s="1">
        <v>182</v>
      </c>
      <c r="S185" s="1">
        <v>148</v>
      </c>
      <c r="T185" s="1" t="s">
        <v>2</v>
      </c>
      <c r="U185" s="1">
        <v>12</v>
      </c>
      <c r="V185" s="1">
        <v>1</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4" t="s">
        <v>85</v>
      </c>
    </row>
    <row r="186" spans="1:38" ht="15.6" x14ac:dyDescent="0.3">
      <c r="A186" s="3">
        <v>217</v>
      </c>
      <c r="B186" s="1" t="s">
        <v>709</v>
      </c>
      <c r="C186" s="1" t="s">
        <v>1687</v>
      </c>
      <c r="D186" s="1" t="s">
        <v>710</v>
      </c>
      <c r="E186" s="1">
        <v>4.7</v>
      </c>
      <c r="F186" s="1" t="s">
        <v>711</v>
      </c>
      <c r="G186" s="1" t="s">
        <v>314</v>
      </c>
      <c r="H186" s="1" t="s">
        <v>415</v>
      </c>
      <c r="I186" s="1" t="s">
        <v>112</v>
      </c>
      <c r="J186" s="1">
        <v>1996</v>
      </c>
      <c r="K186" s="1" t="s">
        <v>1945</v>
      </c>
      <c r="L186" s="1" t="s">
        <v>81</v>
      </c>
      <c r="M186" s="1" t="s">
        <v>81</v>
      </c>
      <c r="N186" s="18">
        <v>18552.89</v>
      </c>
      <c r="O186" s="1">
        <v>0</v>
      </c>
      <c r="P186" s="1">
        <v>0</v>
      </c>
      <c r="Q186" s="1">
        <v>42</v>
      </c>
      <c r="R186" s="1">
        <v>76</v>
      </c>
      <c r="S186" s="1">
        <v>59</v>
      </c>
      <c r="T186" s="1" t="s">
        <v>23</v>
      </c>
      <c r="U186" s="1">
        <v>25</v>
      </c>
      <c r="V186" s="1">
        <v>1</v>
      </c>
      <c r="W186" s="1">
        <v>0</v>
      </c>
      <c r="X186" s="1">
        <v>0</v>
      </c>
      <c r="Y186" s="1">
        <v>1</v>
      </c>
      <c r="Z186" s="1">
        <v>0</v>
      </c>
      <c r="AA186" s="1">
        <v>0</v>
      </c>
      <c r="AB186" s="1">
        <v>0</v>
      </c>
      <c r="AC186" s="1">
        <v>0</v>
      </c>
      <c r="AD186" s="1">
        <v>0</v>
      </c>
      <c r="AE186" s="1">
        <v>0</v>
      </c>
      <c r="AF186" s="1">
        <v>0</v>
      </c>
      <c r="AG186" s="1">
        <v>0</v>
      </c>
      <c r="AH186" s="1">
        <v>0</v>
      </c>
      <c r="AI186" s="1">
        <v>0</v>
      </c>
      <c r="AJ186" s="1">
        <v>0</v>
      </c>
      <c r="AK186" s="1">
        <v>0</v>
      </c>
      <c r="AL186" s="4" t="s">
        <v>84</v>
      </c>
    </row>
    <row r="187" spans="1:38" ht="15.6" x14ac:dyDescent="0.3">
      <c r="A187" s="3">
        <v>221</v>
      </c>
      <c r="B187" s="1" t="s">
        <v>712</v>
      </c>
      <c r="C187" s="1" t="s">
        <v>1688</v>
      </c>
      <c r="D187" s="1" t="s">
        <v>713</v>
      </c>
      <c r="E187" s="1">
        <v>3.7</v>
      </c>
      <c r="F187" s="1" t="s">
        <v>224</v>
      </c>
      <c r="G187" s="1" t="s">
        <v>222</v>
      </c>
      <c r="H187" s="1" t="s">
        <v>222</v>
      </c>
      <c r="I187" s="1" t="s">
        <v>150</v>
      </c>
      <c r="J187" s="1">
        <v>1852</v>
      </c>
      <c r="K187" s="1" t="s">
        <v>1946</v>
      </c>
      <c r="L187" s="1" t="s">
        <v>190</v>
      </c>
      <c r="M187" s="1" t="s">
        <v>191</v>
      </c>
      <c r="N187" s="18">
        <v>26678.69</v>
      </c>
      <c r="O187" s="1">
        <v>0</v>
      </c>
      <c r="P187" s="1">
        <v>0</v>
      </c>
      <c r="Q187" s="1">
        <v>114</v>
      </c>
      <c r="R187" s="1">
        <v>179</v>
      </c>
      <c r="S187" s="1">
        <v>146.5</v>
      </c>
      <c r="T187" s="1" t="s">
        <v>3</v>
      </c>
      <c r="U187" s="1">
        <v>169</v>
      </c>
      <c r="V187" s="1">
        <v>1</v>
      </c>
      <c r="W187" s="1">
        <v>0</v>
      </c>
      <c r="X187" s="1">
        <v>0</v>
      </c>
      <c r="Y187" s="1">
        <v>1</v>
      </c>
      <c r="Z187" s="1">
        <v>1</v>
      </c>
      <c r="AA187" s="1">
        <v>1</v>
      </c>
      <c r="AB187" s="1">
        <v>0</v>
      </c>
      <c r="AC187" s="1">
        <v>0</v>
      </c>
      <c r="AD187" s="1">
        <v>0</v>
      </c>
      <c r="AE187" s="1">
        <v>0</v>
      </c>
      <c r="AF187" s="1">
        <v>0</v>
      </c>
      <c r="AG187" s="1">
        <v>0</v>
      </c>
      <c r="AH187" s="1">
        <v>0</v>
      </c>
      <c r="AI187" s="1">
        <v>0</v>
      </c>
      <c r="AJ187" s="1">
        <v>0</v>
      </c>
      <c r="AK187" s="1">
        <v>0</v>
      </c>
      <c r="AL187" s="4" t="s">
        <v>85</v>
      </c>
    </row>
    <row r="188" spans="1:38" ht="15.6" x14ac:dyDescent="0.3">
      <c r="A188" s="3">
        <v>223</v>
      </c>
      <c r="B188" s="1" t="s">
        <v>714</v>
      </c>
      <c r="C188" s="1" t="s">
        <v>1689</v>
      </c>
      <c r="D188" s="1" t="s">
        <v>715</v>
      </c>
      <c r="E188" s="1">
        <v>2.9</v>
      </c>
      <c r="F188" s="1" t="s">
        <v>717</v>
      </c>
      <c r="G188" s="1" t="s">
        <v>716</v>
      </c>
      <c r="H188" s="1" t="s">
        <v>716</v>
      </c>
      <c r="I188" s="1" t="s">
        <v>118</v>
      </c>
      <c r="J188" s="1">
        <v>-1</v>
      </c>
      <c r="K188" s="1" t="s">
        <v>1946</v>
      </c>
      <c r="L188" s="1" t="s">
        <v>166</v>
      </c>
      <c r="M188" s="1" t="s">
        <v>166</v>
      </c>
      <c r="N188" s="18">
        <v>31980.62</v>
      </c>
      <c r="O188" s="1">
        <v>0</v>
      </c>
      <c r="P188" s="1">
        <v>0</v>
      </c>
      <c r="Q188" s="1">
        <v>60</v>
      </c>
      <c r="R188" s="1">
        <v>123</v>
      </c>
      <c r="S188" s="1">
        <v>91.5</v>
      </c>
      <c r="T188" s="1" t="s">
        <v>3</v>
      </c>
      <c r="U188" s="1">
        <v>-1</v>
      </c>
      <c r="V188" s="1">
        <v>0</v>
      </c>
      <c r="W188" s="1">
        <v>0</v>
      </c>
      <c r="X188" s="1">
        <v>0</v>
      </c>
      <c r="Y188" s="1">
        <v>1</v>
      </c>
      <c r="Z188" s="1">
        <v>0</v>
      </c>
      <c r="AA188" s="1">
        <v>0</v>
      </c>
      <c r="AB188" s="1">
        <v>0</v>
      </c>
      <c r="AC188" s="1">
        <v>0</v>
      </c>
      <c r="AD188" s="1">
        <v>0</v>
      </c>
      <c r="AE188" s="1">
        <v>0</v>
      </c>
      <c r="AF188" s="1">
        <v>0</v>
      </c>
      <c r="AG188" s="1">
        <v>0</v>
      </c>
      <c r="AH188" s="1">
        <v>0</v>
      </c>
      <c r="AI188" s="1">
        <v>0</v>
      </c>
      <c r="AJ188" s="1">
        <v>0</v>
      </c>
      <c r="AK188" s="1">
        <v>0</v>
      </c>
      <c r="AL188" s="4" t="s">
        <v>137</v>
      </c>
    </row>
    <row r="189" spans="1:38" ht="15.6" x14ac:dyDescent="0.3">
      <c r="A189" s="3">
        <v>224</v>
      </c>
      <c r="B189" s="1" t="s">
        <v>718</v>
      </c>
      <c r="C189" s="1" t="s">
        <v>1690</v>
      </c>
      <c r="D189" s="1" t="s">
        <v>719</v>
      </c>
      <c r="E189" s="1">
        <v>3</v>
      </c>
      <c r="F189" s="1" t="s">
        <v>720</v>
      </c>
      <c r="G189" s="1" t="s">
        <v>201</v>
      </c>
      <c r="H189" s="1" t="s">
        <v>201</v>
      </c>
      <c r="I189" s="1" t="s">
        <v>80</v>
      </c>
      <c r="J189" s="1">
        <v>2015</v>
      </c>
      <c r="K189" s="1" t="s">
        <v>1945</v>
      </c>
      <c r="L189" s="1" t="s">
        <v>166</v>
      </c>
      <c r="M189" s="1" t="s">
        <v>166</v>
      </c>
      <c r="N189" s="18">
        <v>26278.26</v>
      </c>
      <c r="O189" s="1">
        <v>0</v>
      </c>
      <c r="P189" s="1">
        <v>0</v>
      </c>
      <c r="Q189" s="1">
        <v>100</v>
      </c>
      <c r="R189" s="1">
        <v>166</v>
      </c>
      <c r="S189" s="1">
        <v>133</v>
      </c>
      <c r="T189" s="1" t="s">
        <v>6</v>
      </c>
      <c r="U189" s="1">
        <v>6</v>
      </c>
      <c r="V189" s="1">
        <v>1</v>
      </c>
      <c r="W189" s="1">
        <v>0</v>
      </c>
      <c r="X189" s="1">
        <v>1</v>
      </c>
      <c r="Y189" s="1">
        <v>0</v>
      </c>
      <c r="Z189" s="1">
        <v>1</v>
      </c>
      <c r="AA189" s="1">
        <v>0</v>
      </c>
      <c r="AB189" s="1">
        <v>0</v>
      </c>
      <c r="AC189" s="1">
        <v>1</v>
      </c>
      <c r="AD189" s="1">
        <v>1</v>
      </c>
      <c r="AE189" s="1">
        <v>1</v>
      </c>
      <c r="AF189" s="1">
        <v>0</v>
      </c>
      <c r="AG189" s="1">
        <v>0</v>
      </c>
      <c r="AH189" s="1">
        <v>0</v>
      </c>
      <c r="AI189" s="1">
        <v>0</v>
      </c>
      <c r="AJ189" s="1">
        <v>0</v>
      </c>
      <c r="AK189" s="1">
        <v>0</v>
      </c>
      <c r="AL189" s="4" t="s">
        <v>137</v>
      </c>
    </row>
    <row r="190" spans="1:38" ht="15.6" x14ac:dyDescent="0.3">
      <c r="A190" s="3">
        <v>225</v>
      </c>
      <c r="B190" s="1" t="s">
        <v>721</v>
      </c>
      <c r="C190" s="1" t="s">
        <v>1691</v>
      </c>
      <c r="D190" s="1" t="s">
        <v>722</v>
      </c>
      <c r="E190" s="1">
        <v>4.7</v>
      </c>
      <c r="F190" s="1" t="s">
        <v>723</v>
      </c>
      <c r="G190" s="1" t="s">
        <v>588</v>
      </c>
      <c r="H190" s="1" t="s">
        <v>588</v>
      </c>
      <c r="I190" s="1" t="s">
        <v>112</v>
      </c>
      <c r="J190" s="1">
        <v>2013</v>
      </c>
      <c r="K190" s="1" t="s">
        <v>1945</v>
      </c>
      <c r="L190" s="1" t="s">
        <v>166</v>
      </c>
      <c r="M190" s="1" t="s">
        <v>166</v>
      </c>
      <c r="N190" s="18">
        <v>18446.34</v>
      </c>
      <c r="O190" s="1">
        <v>0</v>
      </c>
      <c r="P190" s="1">
        <v>0</v>
      </c>
      <c r="Q190" s="1">
        <v>108</v>
      </c>
      <c r="R190" s="1">
        <v>173</v>
      </c>
      <c r="S190" s="1">
        <v>140.5</v>
      </c>
      <c r="T190" s="1" t="s">
        <v>18</v>
      </c>
      <c r="U190" s="1">
        <v>8</v>
      </c>
      <c r="V190" s="1">
        <v>1</v>
      </c>
      <c r="W190" s="1">
        <v>0</v>
      </c>
      <c r="X190" s="1">
        <v>1</v>
      </c>
      <c r="Y190" s="1">
        <v>0</v>
      </c>
      <c r="Z190" s="1">
        <v>0</v>
      </c>
      <c r="AA190" s="1">
        <v>0</v>
      </c>
      <c r="AB190" s="1">
        <v>1</v>
      </c>
      <c r="AC190" s="1">
        <v>1</v>
      </c>
      <c r="AD190" s="1">
        <v>1</v>
      </c>
      <c r="AE190" s="1">
        <v>1</v>
      </c>
      <c r="AF190" s="1">
        <v>0</v>
      </c>
      <c r="AG190" s="1">
        <v>0</v>
      </c>
      <c r="AH190" s="1">
        <v>0</v>
      </c>
      <c r="AI190" s="1">
        <v>0</v>
      </c>
      <c r="AJ190" s="1">
        <v>0</v>
      </c>
      <c r="AK190" s="1">
        <v>0</v>
      </c>
      <c r="AL190" s="4" t="s">
        <v>84</v>
      </c>
    </row>
    <row r="191" spans="1:38" ht="15.6" x14ac:dyDescent="0.3">
      <c r="A191" s="3">
        <v>226</v>
      </c>
      <c r="B191" s="1" t="s">
        <v>259</v>
      </c>
      <c r="C191" s="1" t="s">
        <v>1692</v>
      </c>
      <c r="D191" s="1" t="s">
        <v>724</v>
      </c>
      <c r="E191" s="1">
        <v>3.7</v>
      </c>
      <c r="F191" s="1" t="s">
        <v>726</v>
      </c>
      <c r="G191" s="1" t="s">
        <v>725</v>
      </c>
      <c r="H191" s="1" t="s">
        <v>188</v>
      </c>
      <c r="I191" s="1" t="s">
        <v>80</v>
      </c>
      <c r="J191" s="1">
        <v>-1</v>
      </c>
      <c r="K191" s="1" t="s">
        <v>1945</v>
      </c>
      <c r="L191" s="1" t="s">
        <v>249</v>
      </c>
      <c r="M191" s="1" t="s">
        <v>140</v>
      </c>
      <c r="N191" s="18">
        <v>16940.349999999999</v>
      </c>
      <c r="O191" s="1">
        <v>0</v>
      </c>
      <c r="P191" s="1">
        <v>0</v>
      </c>
      <c r="Q191" s="1">
        <v>48</v>
      </c>
      <c r="R191" s="1">
        <v>93</v>
      </c>
      <c r="S191" s="1">
        <v>70.5</v>
      </c>
      <c r="T191" s="1" t="s">
        <v>32</v>
      </c>
      <c r="U191" s="1">
        <v>-1</v>
      </c>
      <c r="V191" s="1">
        <v>0</v>
      </c>
      <c r="W191" s="1">
        <v>0</v>
      </c>
      <c r="X191" s="1">
        <v>0</v>
      </c>
      <c r="Y191" s="1">
        <v>1</v>
      </c>
      <c r="Z191" s="1">
        <v>1</v>
      </c>
      <c r="AA191" s="1">
        <v>0</v>
      </c>
      <c r="AB191" s="1">
        <v>0</v>
      </c>
      <c r="AC191" s="1">
        <v>0</v>
      </c>
      <c r="AD191" s="1">
        <v>0</v>
      </c>
      <c r="AE191" s="1">
        <v>0</v>
      </c>
      <c r="AF191" s="1">
        <v>0</v>
      </c>
      <c r="AG191" s="1">
        <v>0</v>
      </c>
      <c r="AH191" s="1">
        <v>0</v>
      </c>
      <c r="AI191" s="1">
        <v>0</v>
      </c>
      <c r="AJ191" s="1">
        <v>0</v>
      </c>
      <c r="AK191" s="1">
        <v>0</v>
      </c>
      <c r="AL191" s="4" t="s">
        <v>84</v>
      </c>
    </row>
    <row r="192" spans="1:38" ht="15.6" x14ac:dyDescent="0.3">
      <c r="A192" s="3">
        <v>228</v>
      </c>
      <c r="B192" s="1" t="s">
        <v>727</v>
      </c>
      <c r="C192" s="1" t="s">
        <v>1693</v>
      </c>
      <c r="D192" s="1" t="s">
        <v>728</v>
      </c>
      <c r="E192" s="1">
        <v>3.3</v>
      </c>
      <c r="F192" s="1" t="s">
        <v>136</v>
      </c>
      <c r="G192" s="1" t="s">
        <v>134</v>
      </c>
      <c r="H192" s="1" t="s">
        <v>134</v>
      </c>
      <c r="I192" s="1" t="s">
        <v>90</v>
      </c>
      <c r="J192" s="1">
        <v>2014</v>
      </c>
      <c r="K192" s="1" t="s">
        <v>135</v>
      </c>
      <c r="L192" s="1" t="s">
        <v>92</v>
      </c>
      <c r="M192" s="1" t="s">
        <v>93</v>
      </c>
      <c r="N192" s="18">
        <v>25039.43</v>
      </c>
      <c r="O192" s="1">
        <v>0</v>
      </c>
      <c r="P192" s="1">
        <v>0</v>
      </c>
      <c r="Q192" s="1">
        <v>54</v>
      </c>
      <c r="R192" s="1">
        <v>115</v>
      </c>
      <c r="S192" s="1">
        <v>84.5</v>
      </c>
      <c r="T192" s="1" t="s">
        <v>4</v>
      </c>
      <c r="U192" s="1">
        <v>7</v>
      </c>
      <c r="V192" s="1">
        <v>0</v>
      </c>
      <c r="W192" s="1">
        <v>0</v>
      </c>
      <c r="X192" s="1">
        <v>0</v>
      </c>
      <c r="Y192" s="1">
        <v>0</v>
      </c>
      <c r="Z192" s="1">
        <v>0</v>
      </c>
      <c r="AA192" s="1">
        <v>0</v>
      </c>
      <c r="AB192" s="1">
        <v>0</v>
      </c>
      <c r="AC192" s="1">
        <v>0</v>
      </c>
      <c r="AD192" s="1">
        <v>0</v>
      </c>
      <c r="AE192" s="1">
        <v>0</v>
      </c>
      <c r="AF192" s="1">
        <v>0</v>
      </c>
      <c r="AG192" s="1">
        <v>0</v>
      </c>
      <c r="AH192" s="1">
        <v>0</v>
      </c>
      <c r="AI192" s="1">
        <v>0</v>
      </c>
      <c r="AJ192" s="1">
        <v>0</v>
      </c>
      <c r="AK192" s="1">
        <v>0</v>
      </c>
      <c r="AL192" s="4" t="s">
        <v>137</v>
      </c>
    </row>
    <row r="193" spans="1:38" ht="15.6" x14ac:dyDescent="0.3">
      <c r="A193" s="3">
        <v>229</v>
      </c>
      <c r="B193" s="1" t="s">
        <v>729</v>
      </c>
      <c r="C193" s="1" t="s">
        <v>1694</v>
      </c>
      <c r="D193" s="1" t="s">
        <v>730</v>
      </c>
      <c r="E193" s="1">
        <v>4</v>
      </c>
      <c r="F193" s="1" t="s">
        <v>732</v>
      </c>
      <c r="G193" s="1" t="s">
        <v>731</v>
      </c>
      <c r="H193" s="1" t="s">
        <v>731</v>
      </c>
      <c r="I193" s="1" t="s">
        <v>112</v>
      </c>
      <c r="J193" s="1">
        <v>2002</v>
      </c>
      <c r="K193" s="1" t="s">
        <v>1945</v>
      </c>
      <c r="L193" s="1" t="s">
        <v>249</v>
      </c>
      <c r="M193" s="1" t="s">
        <v>140</v>
      </c>
      <c r="N193" s="18">
        <v>23149.03</v>
      </c>
      <c r="O193" s="1">
        <v>0</v>
      </c>
      <c r="P193" s="1">
        <v>0</v>
      </c>
      <c r="Q193" s="1">
        <v>60</v>
      </c>
      <c r="R193" s="1">
        <v>127</v>
      </c>
      <c r="S193" s="1">
        <v>93.5</v>
      </c>
      <c r="T193" s="1" t="s">
        <v>7</v>
      </c>
      <c r="U193" s="1">
        <v>19</v>
      </c>
      <c r="V193" s="1">
        <v>0</v>
      </c>
      <c r="W193" s="1">
        <v>0</v>
      </c>
      <c r="X193" s="1">
        <v>0</v>
      </c>
      <c r="Y193" s="1">
        <v>1</v>
      </c>
      <c r="Z193" s="1">
        <v>0</v>
      </c>
      <c r="AA193" s="1">
        <v>0</v>
      </c>
      <c r="AB193" s="1">
        <v>0</v>
      </c>
      <c r="AC193" s="1">
        <v>0</v>
      </c>
      <c r="AD193" s="1">
        <v>0</v>
      </c>
      <c r="AE193" s="1">
        <v>0</v>
      </c>
      <c r="AF193" s="1">
        <v>0</v>
      </c>
      <c r="AG193" s="1">
        <v>0</v>
      </c>
      <c r="AH193" s="1">
        <v>0</v>
      </c>
      <c r="AI193" s="1">
        <v>0</v>
      </c>
      <c r="AJ193" s="1">
        <v>0</v>
      </c>
      <c r="AK193" s="1">
        <v>0</v>
      </c>
      <c r="AL193" s="4" t="s">
        <v>85</v>
      </c>
    </row>
    <row r="194" spans="1:38" ht="15.6" x14ac:dyDescent="0.3">
      <c r="A194" s="3">
        <v>230</v>
      </c>
      <c r="B194" s="1" t="s">
        <v>733</v>
      </c>
      <c r="C194" s="1" t="s">
        <v>1695</v>
      </c>
      <c r="D194" s="1" t="s">
        <v>734</v>
      </c>
      <c r="E194" s="1">
        <v>4.4000000000000004</v>
      </c>
      <c r="F194" s="1" t="s">
        <v>660</v>
      </c>
      <c r="G194" s="1" t="s">
        <v>164</v>
      </c>
      <c r="H194" s="1" t="s">
        <v>164</v>
      </c>
      <c r="I194" s="1" t="s">
        <v>118</v>
      </c>
      <c r="J194" s="1">
        <v>2013</v>
      </c>
      <c r="K194" s="1" t="s">
        <v>1946</v>
      </c>
      <c r="L194" s="1" t="s">
        <v>166</v>
      </c>
      <c r="M194" s="1" t="s">
        <v>166</v>
      </c>
      <c r="N194" s="18">
        <v>26805.72</v>
      </c>
      <c r="O194" s="1">
        <v>0</v>
      </c>
      <c r="P194" s="1">
        <v>0</v>
      </c>
      <c r="Q194" s="1">
        <v>90</v>
      </c>
      <c r="R194" s="1">
        <v>179</v>
      </c>
      <c r="S194" s="1">
        <v>134.5</v>
      </c>
      <c r="T194" s="1" t="s">
        <v>3</v>
      </c>
      <c r="U194" s="1">
        <v>8</v>
      </c>
      <c r="V194" s="1">
        <v>0</v>
      </c>
      <c r="W194" s="1">
        <v>0</v>
      </c>
      <c r="X194" s="1">
        <v>0</v>
      </c>
      <c r="Y194" s="1">
        <v>0</v>
      </c>
      <c r="Z194" s="1">
        <v>0</v>
      </c>
      <c r="AA194" s="1">
        <v>0</v>
      </c>
      <c r="AB194" s="1">
        <v>0</v>
      </c>
      <c r="AC194" s="1">
        <v>0</v>
      </c>
      <c r="AD194" s="1">
        <v>0</v>
      </c>
      <c r="AE194" s="1">
        <v>0</v>
      </c>
      <c r="AF194" s="1">
        <v>0</v>
      </c>
      <c r="AG194" s="1">
        <v>0</v>
      </c>
      <c r="AH194" s="1">
        <v>0</v>
      </c>
      <c r="AI194" s="1">
        <v>0</v>
      </c>
      <c r="AJ194" s="1">
        <v>0</v>
      </c>
      <c r="AK194" s="1">
        <v>0</v>
      </c>
      <c r="AL194" s="4" t="s">
        <v>137</v>
      </c>
    </row>
    <row r="195" spans="1:38" ht="15.6" x14ac:dyDescent="0.3">
      <c r="A195" s="3">
        <v>233</v>
      </c>
      <c r="B195" s="1" t="s">
        <v>735</v>
      </c>
      <c r="C195" s="1" t="s">
        <v>1696</v>
      </c>
      <c r="D195" s="1" t="s">
        <v>736</v>
      </c>
      <c r="E195" s="1">
        <v>3.9</v>
      </c>
      <c r="F195" s="1" t="s">
        <v>737</v>
      </c>
      <c r="G195" s="1" t="s">
        <v>143</v>
      </c>
      <c r="H195" s="1" t="s">
        <v>143</v>
      </c>
      <c r="I195" s="1" t="s">
        <v>118</v>
      </c>
      <c r="J195" s="1">
        <v>2007</v>
      </c>
      <c r="K195" s="1" t="s">
        <v>1945</v>
      </c>
      <c r="L195" s="1" t="s">
        <v>139</v>
      </c>
      <c r="M195" s="1" t="s">
        <v>140</v>
      </c>
      <c r="N195" s="18">
        <v>25613.94</v>
      </c>
      <c r="O195" s="1">
        <v>0</v>
      </c>
      <c r="P195" s="1">
        <v>0</v>
      </c>
      <c r="Q195" s="1">
        <v>138</v>
      </c>
      <c r="R195" s="1">
        <v>224</v>
      </c>
      <c r="S195" s="1">
        <v>181</v>
      </c>
      <c r="T195" s="1" t="s">
        <v>2</v>
      </c>
      <c r="U195" s="1">
        <v>14</v>
      </c>
      <c r="V195" s="1">
        <v>1</v>
      </c>
      <c r="W195" s="1">
        <v>1</v>
      </c>
      <c r="X195" s="1">
        <v>0</v>
      </c>
      <c r="Y195" s="1">
        <v>0</v>
      </c>
      <c r="Z195" s="1">
        <v>1</v>
      </c>
      <c r="AA195" s="1">
        <v>0</v>
      </c>
      <c r="AB195" s="1">
        <v>0</v>
      </c>
      <c r="AC195" s="1">
        <v>0</v>
      </c>
      <c r="AD195" s="1">
        <v>1</v>
      </c>
      <c r="AE195" s="1">
        <v>1</v>
      </c>
      <c r="AF195" s="1">
        <v>0</v>
      </c>
      <c r="AG195" s="1">
        <v>0</v>
      </c>
      <c r="AH195" s="1">
        <v>0</v>
      </c>
      <c r="AI195" s="1">
        <v>0</v>
      </c>
      <c r="AJ195" s="1">
        <v>0</v>
      </c>
      <c r="AK195" s="1">
        <v>0</v>
      </c>
      <c r="AL195" s="4" t="s">
        <v>84</v>
      </c>
    </row>
    <row r="196" spans="1:38" ht="15.6" x14ac:dyDescent="0.3">
      <c r="A196" s="3">
        <v>234</v>
      </c>
      <c r="B196" s="1" t="s">
        <v>738</v>
      </c>
      <c r="C196" s="1" t="s">
        <v>1693</v>
      </c>
      <c r="D196" s="1" t="s">
        <v>739</v>
      </c>
      <c r="E196" s="1">
        <v>3.3</v>
      </c>
      <c r="F196" s="1" t="s">
        <v>136</v>
      </c>
      <c r="G196" s="1" t="s">
        <v>134</v>
      </c>
      <c r="H196" s="1" t="s">
        <v>134</v>
      </c>
      <c r="I196" s="1" t="s">
        <v>90</v>
      </c>
      <c r="J196" s="1">
        <v>2014</v>
      </c>
      <c r="K196" s="1" t="s">
        <v>135</v>
      </c>
      <c r="L196" s="1" t="s">
        <v>92</v>
      </c>
      <c r="M196" s="1" t="s">
        <v>93</v>
      </c>
      <c r="N196" s="18">
        <v>35851.35</v>
      </c>
      <c r="O196" s="1">
        <v>0</v>
      </c>
      <c r="P196" s="1">
        <v>0</v>
      </c>
      <c r="Q196" s="1">
        <v>54</v>
      </c>
      <c r="R196" s="1">
        <v>115</v>
      </c>
      <c r="S196" s="1">
        <v>84.5</v>
      </c>
      <c r="T196" s="1" t="s">
        <v>4</v>
      </c>
      <c r="U196" s="1">
        <v>7</v>
      </c>
      <c r="V196" s="1">
        <v>0</v>
      </c>
      <c r="W196" s="1">
        <v>0</v>
      </c>
      <c r="X196" s="1">
        <v>0</v>
      </c>
      <c r="Y196" s="1">
        <v>0</v>
      </c>
      <c r="Z196" s="1">
        <v>0</v>
      </c>
      <c r="AA196" s="1">
        <v>0</v>
      </c>
      <c r="AB196" s="1">
        <v>0</v>
      </c>
      <c r="AC196" s="1">
        <v>0</v>
      </c>
      <c r="AD196" s="1">
        <v>0</v>
      </c>
      <c r="AE196" s="1">
        <v>0</v>
      </c>
      <c r="AF196" s="1">
        <v>0</v>
      </c>
      <c r="AG196" s="1">
        <v>0</v>
      </c>
      <c r="AH196" s="1">
        <v>0</v>
      </c>
      <c r="AI196" s="1">
        <v>0</v>
      </c>
      <c r="AJ196" s="1">
        <v>0</v>
      </c>
      <c r="AK196" s="1">
        <v>0</v>
      </c>
      <c r="AL196" s="4" t="s">
        <v>137</v>
      </c>
    </row>
    <row r="197" spans="1:38" ht="15.6" x14ac:dyDescent="0.3">
      <c r="A197" s="3">
        <v>235</v>
      </c>
      <c r="B197" s="1" t="s">
        <v>740</v>
      </c>
      <c r="C197" s="1" t="s">
        <v>1697</v>
      </c>
      <c r="D197" s="1" t="s">
        <v>741</v>
      </c>
      <c r="E197" s="1">
        <v>4.0999999999999996</v>
      </c>
      <c r="F197" s="1" t="s">
        <v>742</v>
      </c>
      <c r="G197" s="1" t="s">
        <v>181</v>
      </c>
      <c r="H197" s="1" t="s">
        <v>181</v>
      </c>
      <c r="I197" s="1" t="s">
        <v>112</v>
      </c>
      <c r="J197" s="1">
        <v>2010</v>
      </c>
      <c r="K197" s="1" t="s">
        <v>1945</v>
      </c>
      <c r="L197" s="1" t="s">
        <v>139</v>
      </c>
      <c r="M197" s="1" t="s">
        <v>140</v>
      </c>
      <c r="N197" s="18">
        <v>21046.13</v>
      </c>
      <c r="O197" s="1">
        <v>0</v>
      </c>
      <c r="P197" s="1">
        <v>0</v>
      </c>
      <c r="Q197" s="1">
        <v>190</v>
      </c>
      <c r="R197" s="1">
        <v>220</v>
      </c>
      <c r="S197" s="1">
        <v>205</v>
      </c>
      <c r="T197" s="1" t="s">
        <v>2</v>
      </c>
      <c r="U197" s="1">
        <v>11</v>
      </c>
      <c r="V197" s="1">
        <v>1</v>
      </c>
      <c r="W197" s="1">
        <v>1</v>
      </c>
      <c r="X197" s="1">
        <v>1</v>
      </c>
      <c r="Y197" s="1">
        <v>0</v>
      </c>
      <c r="Z197" s="1">
        <v>1</v>
      </c>
      <c r="AA197" s="1">
        <v>0</v>
      </c>
      <c r="AB197" s="1">
        <v>0</v>
      </c>
      <c r="AC197" s="1">
        <v>0</v>
      </c>
      <c r="AD197" s="1">
        <v>0</v>
      </c>
      <c r="AE197" s="1">
        <v>0</v>
      </c>
      <c r="AF197" s="1">
        <v>0</v>
      </c>
      <c r="AG197" s="1">
        <v>0</v>
      </c>
      <c r="AH197" s="1">
        <v>0</v>
      </c>
      <c r="AI197" s="1">
        <v>0</v>
      </c>
      <c r="AJ197" s="1">
        <v>0</v>
      </c>
      <c r="AK197" s="1">
        <v>0</v>
      </c>
      <c r="AL197" s="4" t="s">
        <v>84</v>
      </c>
    </row>
    <row r="198" spans="1:38" ht="15.6" x14ac:dyDescent="0.3">
      <c r="A198" s="3">
        <v>239</v>
      </c>
      <c r="B198" s="1" t="s">
        <v>743</v>
      </c>
      <c r="C198" s="1" t="s">
        <v>1698</v>
      </c>
      <c r="D198" s="1" t="s">
        <v>744</v>
      </c>
      <c r="E198" s="1">
        <v>3.6</v>
      </c>
      <c r="F198" s="1" t="s">
        <v>748</v>
      </c>
      <c r="G198" s="1" t="s">
        <v>745</v>
      </c>
      <c r="H198" s="1" t="s">
        <v>745</v>
      </c>
      <c r="I198" s="1" t="s">
        <v>104</v>
      </c>
      <c r="J198" s="1">
        <v>1986</v>
      </c>
      <c r="K198" s="1" t="s">
        <v>1945</v>
      </c>
      <c r="L198" s="1" t="s">
        <v>746</v>
      </c>
      <c r="M198" s="1" t="s">
        <v>747</v>
      </c>
      <c r="N198" s="18">
        <v>20299.009999999998</v>
      </c>
      <c r="O198" s="1">
        <v>0</v>
      </c>
      <c r="P198" s="1">
        <v>0</v>
      </c>
      <c r="Q198" s="1">
        <v>35</v>
      </c>
      <c r="R198" s="1">
        <v>62</v>
      </c>
      <c r="S198" s="1">
        <v>48.5</v>
      </c>
      <c r="T198" s="1" t="s">
        <v>2</v>
      </c>
      <c r="U198" s="1">
        <v>35</v>
      </c>
      <c r="V198" s="1">
        <v>0</v>
      </c>
      <c r="W198" s="1">
        <v>0</v>
      </c>
      <c r="X198" s="1">
        <v>0</v>
      </c>
      <c r="Y198" s="1">
        <v>1</v>
      </c>
      <c r="Z198" s="1">
        <v>1</v>
      </c>
      <c r="AA198" s="1">
        <v>1</v>
      </c>
      <c r="AB198" s="1">
        <v>0</v>
      </c>
      <c r="AC198" s="1">
        <v>0</v>
      </c>
      <c r="AD198" s="1">
        <v>0</v>
      </c>
      <c r="AE198" s="1">
        <v>0</v>
      </c>
      <c r="AF198" s="1">
        <v>0</v>
      </c>
      <c r="AG198" s="1">
        <v>1</v>
      </c>
      <c r="AH198" s="1">
        <v>0</v>
      </c>
      <c r="AI198" s="1">
        <v>0</v>
      </c>
      <c r="AJ198" s="1">
        <v>0</v>
      </c>
      <c r="AK198" s="1">
        <v>1</v>
      </c>
      <c r="AL198" s="4" t="s">
        <v>85</v>
      </c>
    </row>
    <row r="199" spans="1:38" ht="15.6" x14ac:dyDescent="0.3">
      <c r="A199" s="3">
        <v>240</v>
      </c>
      <c r="B199" s="1" t="s">
        <v>749</v>
      </c>
      <c r="C199" s="1" t="s">
        <v>1699</v>
      </c>
      <c r="D199" s="1" t="s">
        <v>750</v>
      </c>
      <c r="E199" s="1">
        <v>4</v>
      </c>
      <c r="F199" s="1" t="s">
        <v>753</v>
      </c>
      <c r="G199" s="1" t="s">
        <v>751</v>
      </c>
      <c r="H199" s="1" t="s">
        <v>752</v>
      </c>
      <c r="I199" s="1" t="s">
        <v>104</v>
      </c>
      <c r="J199" s="1">
        <v>1977</v>
      </c>
      <c r="K199" s="1" t="s">
        <v>135</v>
      </c>
      <c r="L199" s="1" t="s">
        <v>92</v>
      </c>
      <c r="M199" s="1" t="s">
        <v>93</v>
      </c>
      <c r="N199" s="18">
        <v>34205.589999999997</v>
      </c>
      <c r="O199" s="1">
        <v>1</v>
      </c>
      <c r="P199" s="1">
        <v>0</v>
      </c>
      <c r="Q199" s="1">
        <v>37</v>
      </c>
      <c r="R199" s="1">
        <v>52</v>
      </c>
      <c r="S199" s="1">
        <v>44.5</v>
      </c>
      <c r="T199" s="1" t="s">
        <v>9</v>
      </c>
      <c r="U199" s="1">
        <v>44</v>
      </c>
      <c r="V199" s="1">
        <v>0</v>
      </c>
      <c r="W199" s="1">
        <v>0</v>
      </c>
      <c r="X199" s="1">
        <v>1</v>
      </c>
      <c r="Y199" s="1">
        <v>0</v>
      </c>
      <c r="Z199" s="1">
        <v>0</v>
      </c>
      <c r="AA199" s="1">
        <v>0</v>
      </c>
      <c r="AB199" s="1">
        <v>0</v>
      </c>
      <c r="AC199" s="1">
        <v>0</v>
      </c>
      <c r="AD199" s="1">
        <v>0</v>
      </c>
      <c r="AE199" s="1">
        <v>0</v>
      </c>
      <c r="AF199" s="1">
        <v>0</v>
      </c>
      <c r="AG199" s="1">
        <v>0</v>
      </c>
      <c r="AH199" s="1">
        <v>0</v>
      </c>
      <c r="AI199" s="1">
        <v>0</v>
      </c>
      <c r="AJ199" s="1">
        <v>0</v>
      </c>
      <c r="AK199" s="1">
        <v>0</v>
      </c>
      <c r="AL199" s="4" t="s">
        <v>84</v>
      </c>
    </row>
    <row r="200" spans="1:38" ht="15.6" x14ac:dyDescent="0.3">
      <c r="A200" s="3">
        <v>242</v>
      </c>
      <c r="B200" s="1" t="s">
        <v>754</v>
      </c>
      <c r="C200" s="1" t="s">
        <v>1700</v>
      </c>
      <c r="D200" s="1" t="s">
        <v>755</v>
      </c>
      <c r="E200" s="1">
        <v>2.4</v>
      </c>
      <c r="F200" s="1" t="s">
        <v>759</v>
      </c>
      <c r="G200" s="1" t="s">
        <v>756</v>
      </c>
      <c r="H200" s="1" t="s">
        <v>757</v>
      </c>
      <c r="I200" s="1" t="s">
        <v>80</v>
      </c>
      <c r="J200" s="1">
        <v>-1</v>
      </c>
      <c r="K200" s="1" t="s">
        <v>1945</v>
      </c>
      <c r="L200" s="1" t="s">
        <v>758</v>
      </c>
      <c r="M200" s="1" t="s">
        <v>277</v>
      </c>
      <c r="N200" s="18">
        <v>33255.68</v>
      </c>
      <c r="O200" s="1">
        <v>0</v>
      </c>
      <c r="P200" s="1">
        <v>0</v>
      </c>
      <c r="Q200" s="1">
        <v>39</v>
      </c>
      <c r="R200" s="1">
        <v>66</v>
      </c>
      <c r="S200" s="1">
        <v>52.5</v>
      </c>
      <c r="T200" s="1" t="s">
        <v>6</v>
      </c>
      <c r="U200" s="1">
        <v>-1</v>
      </c>
      <c r="V200" s="1">
        <v>0</v>
      </c>
      <c r="W200" s="1">
        <v>0</v>
      </c>
      <c r="X200" s="1">
        <v>0</v>
      </c>
      <c r="Y200" s="1">
        <v>0</v>
      </c>
      <c r="Z200" s="1">
        <v>0</v>
      </c>
      <c r="AA200" s="1">
        <v>0</v>
      </c>
      <c r="AB200" s="1">
        <v>0</v>
      </c>
      <c r="AC200" s="1">
        <v>0</v>
      </c>
      <c r="AD200" s="1">
        <v>0</v>
      </c>
      <c r="AE200" s="1">
        <v>0</v>
      </c>
      <c r="AF200" s="1">
        <v>0</v>
      </c>
      <c r="AG200" s="1">
        <v>0</v>
      </c>
      <c r="AH200" s="1">
        <v>0</v>
      </c>
      <c r="AI200" s="1">
        <v>0</v>
      </c>
      <c r="AJ200" s="1">
        <v>0</v>
      </c>
      <c r="AK200" s="1">
        <v>0</v>
      </c>
      <c r="AL200" s="4" t="s">
        <v>84</v>
      </c>
    </row>
    <row r="201" spans="1:38" ht="15.6" x14ac:dyDescent="0.3">
      <c r="A201" s="3">
        <v>243</v>
      </c>
      <c r="B201" s="1" t="s">
        <v>760</v>
      </c>
      <c r="C201" s="1" t="s">
        <v>1652</v>
      </c>
      <c r="D201" s="1" t="s">
        <v>761</v>
      </c>
      <c r="E201" s="1">
        <v>2.6</v>
      </c>
      <c r="F201" s="1" t="s">
        <v>599</v>
      </c>
      <c r="G201" s="1" t="s">
        <v>388</v>
      </c>
      <c r="H201" s="1" t="s">
        <v>388</v>
      </c>
      <c r="I201" s="1" t="s">
        <v>80</v>
      </c>
      <c r="J201" s="1">
        <v>1984</v>
      </c>
      <c r="K201" s="1" t="s">
        <v>597</v>
      </c>
      <c r="L201" s="1" t="s">
        <v>598</v>
      </c>
      <c r="M201" s="1" t="s">
        <v>472</v>
      </c>
      <c r="N201" s="18">
        <v>39419.17</v>
      </c>
      <c r="O201" s="1">
        <v>0</v>
      </c>
      <c r="P201" s="1">
        <v>0</v>
      </c>
      <c r="Q201" s="1">
        <v>81</v>
      </c>
      <c r="R201" s="1">
        <v>167</v>
      </c>
      <c r="S201" s="1">
        <v>124</v>
      </c>
      <c r="T201" s="1" t="s">
        <v>8</v>
      </c>
      <c r="U201" s="1">
        <v>37</v>
      </c>
      <c r="V201" s="1">
        <v>0</v>
      </c>
      <c r="W201" s="1">
        <v>0</v>
      </c>
      <c r="X201" s="1">
        <v>0</v>
      </c>
      <c r="Y201" s="1">
        <v>0</v>
      </c>
      <c r="Z201" s="1">
        <v>0</v>
      </c>
      <c r="AA201" s="1">
        <v>0</v>
      </c>
      <c r="AB201" s="1">
        <v>0</v>
      </c>
      <c r="AC201" s="1">
        <v>0</v>
      </c>
      <c r="AD201" s="1">
        <v>0</v>
      </c>
      <c r="AE201" s="1">
        <v>0</v>
      </c>
      <c r="AF201" s="1">
        <v>0</v>
      </c>
      <c r="AG201" s="1">
        <v>0</v>
      </c>
      <c r="AH201" s="1">
        <v>0</v>
      </c>
      <c r="AI201" s="1">
        <v>0</v>
      </c>
      <c r="AJ201" s="1">
        <v>0</v>
      </c>
      <c r="AK201" s="1">
        <v>0</v>
      </c>
      <c r="AL201" s="4" t="s">
        <v>137</v>
      </c>
    </row>
    <row r="202" spans="1:38" ht="15.6" x14ac:dyDescent="0.3">
      <c r="A202" s="3">
        <v>245</v>
      </c>
      <c r="B202" s="1" t="s">
        <v>762</v>
      </c>
      <c r="C202" s="1" t="s">
        <v>1701</v>
      </c>
      <c r="D202" s="1" t="s">
        <v>763</v>
      </c>
      <c r="E202" s="1">
        <v>3.5</v>
      </c>
      <c r="F202" s="1" t="s">
        <v>765</v>
      </c>
      <c r="G202" s="1" t="s">
        <v>764</v>
      </c>
      <c r="H202" s="1" t="s">
        <v>764</v>
      </c>
      <c r="I202" s="1" t="s">
        <v>80</v>
      </c>
      <c r="J202" s="1">
        <v>1996</v>
      </c>
      <c r="K202" s="1" t="s">
        <v>189</v>
      </c>
      <c r="L202" s="1" t="s">
        <v>92</v>
      </c>
      <c r="M202" s="1" t="s">
        <v>93</v>
      </c>
      <c r="N202" s="18">
        <v>22336.42</v>
      </c>
      <c r="O202" s="1">
        <v>0</v>
      </c>
      <c r="P202" s="1">
        <v>0</v>
      </c>
      <c r="Q202" s="1">
        <v>42</v>
      </c>
      <c r="R202" s="1">
        <v>86</v>
      </c>
      <c r="S202" s="1">
        <v>64</v>
      </c>
      <c r="T202" s="1" t="s">
        <v>2</v>
      </c>
      <c r="U202" s="1">
        <v>25</v>
      </c>
      <c r="V202" s="1">
        <v>0</v>
      </c>
      <c r="W202" s="1">
        <v>0</v>
      </c>
      <c r="X202" s="1">
        <v>0</v>
      </c>
      <c r="Y202" s="1">
        <v>0</v>
      </c>
      <c r="Z202" s="1">
        <v>1</v>
      </c>
      <c r="AA202" s="1">
        <v>0</v>
      </c>
      <c r="AB202" s="1">
        <v>0</v>
      </c>
      <c r="AC202" s="1">
        <v>0</v>
      </c>
      <c r="AD202" s="1">
        <v>0</v>
      </c>
      <c r="AE202" s="1">
        <v>0</v>
      </c>
      <c r="AF202" s="1">
        <v>0</v>
      </c>
      <c r="AG202" s="1">
        <v>1</v>
      </c>
      <c r="AH202" s="1">
        <v>0</v>
      </c>
      <c r="AI202" s="1">
        <v>0</v>
      </c>
      <c r="AJ202" s="1">
        <v>0</v>
      </c>
      <c r="AK202" s="1">
        <v>0</v>
      </c>
      <c r="AL202" s="4" t="s">
        <v>84</v>
      </c>
    </row>
    <row r="203" spans="1:38" ht="15.6" x14ac:dyDescent="0.3">
      <c r="A203" s="3">
        <v>246</v>
      </c>
      <c r="B203" s="1" t="s">
        <v>766</v>
      </c>
      <c r="C203" s="1" t="s">
        <v>1702</v>
      </c>
      <c r="D203" s="1" t="s">
        <v>767</v>
      </c>
      <c r="E203" s="1">
        <v>3</v>
      </c>
      <c r="F203" s="1" t="s">
        <v>770</v>
      </c>
      <c r="G203" s="1" t="s">
        <v>768</v>
      </c>
      <c r="H203" s="1" t="s">
        <v>768</v>
      </c>
      <c r="I203" s="1" t="s">
        <v>90</v>
      </c>
      <c r="J203" s="1">
        <v>1958</v>
      </c>
      <c r="K203" s="1" t="s">
        <v>1945</v>
      </c>
      <c r="L203" s="1" t="s">
        <v>769</v>
      </c>
      <c r="M203" s="1" t="s">
        <v>145</v>
      </c>
      <c r="N203" s="18">
        <v>19652.18</v>
      </c>
      <c r="O203" s="1">
        <v>0</v>
      </c>
      <c r="P203" s="1">
        <v>0</v>
      </c>
      <c r="Q203" s="1">
        <v>69</v>
      </c>
      <c r="R203" s="1">
        <v>127</v>
      </c>
      <c r="S203" s="1">
        <v>98</v>
      </c>
      <c r="T203" s="1" t="s">
        <v>15</v>
      </c>
      <c r="U203" s="1">
        <v>63</v>
      </c>
      <c r="V203" s="1">
        <v>1</v>
      </c>
      <c r="W203" s="1">
        <v>0</v>
      </c>
      <c r="X203" s="1">
        <v>0</v>
      </c>
      <c r="Y203" s="1">
        <v>0</v>
      </c>
      <c r="Z203" s="1">
        <v>1</v>
      </c>
      <c r="AA203" s="1">
        <v>0</v>
      </c>
      <c r="AB203" s="1">
        <v>0</v>
      </c>
      <c r="AC203" s="1">
        <v>0</v>
      </c>
      <c r="AD203" s="1">
        <v>0</v>
      </c>
      <c r="AE203" s="1">
        <v>0</v>
      </c>
      <c r="AF203" s="1">
        <v>0</v>
      </c>
      <c r="AG203" s="1">
        <v>0</v>
      </c>
      <c r="AH203" s="1">
        <v>0</v>
      </c>
      <c r="AI203" s="1">
        <v>0</v>
      </c>
      <c r="AJ203" s="1">
        <v>0</v>
      </c>
      <c r="AK203" s="1">
        <v>0</v>
      </c>
      <c r="AL203" s="4" t="s">
        <v>85</v>
      </c>
    </row>
    <row r="204" spans="1:38" ht="15.6" x14ac:dyDescent="0.3">
      <c r="A204" s="3">
        <v>247</v>
      </c>
      <c r="B204" s="1" t="s">
        <v>771</v>
      </c>
      <c r="C204" s="1" t="s">
        <v>1681</v>
      </c>
      <c r="D204" s="1" t="s">
        <v>772</v>
      </c>
      <c r="E204" s="1">
        <v>3.6</v>
      </c>
      <c r="F204" s="1" t="s">
        <v>688</v>
      </c>
      <c r="G204" s="1" t="s">
        <v>773</v>
      </c>
      <c r="H204" s="1" t="s">
        <v>687</v>
      </c>
      <c r="I204" s="1" t="s">
        <v>104</v>
      </c>
      <c r="J204" s="1">
        <v>1935</v>
      </c>
      <c r="K204" s="1" t="s">
        <v>189</v>
      </c>
      <c r="L204" s="1" t="s">
        <v>92</v>
      </c>
      <c r="M204" s="1" t="s">
        <v>93</v>
      </c>
      <c r="N204" s="18">
        <v>27499.99</v>
      </c>
      <c r="O204" s="1">
        <v>1</v>
      </c>
      <c r="P204" s="1">
        <v>0</v>
      </c>
      <c r="Q204" s="1">
        <v>43</v>
      </c>
      <c r="R204" s="1">
        <v>70</v>
      </c>
      <c r="S204" s="1">
        <v>56.5</v>
      </c>
      <c r="T204" s="1" t="s">
        <v>24</v>
      </c>
      <c r="U204" s="1">
        <v>86</v>
      </c>
      <c r="V204" s="1">
        <v>0</v>
      </c>
      <c r="W204" s="1">
        <v>0</v>
      </c>
      <c r="X204" s="1">
        <v>0</v>
      </c>
      <c r="Y204" s="1">
        <v>0</v>
      </c>
      <c r="Z204" s="1">
        <v>0</v>
      </c>
      <c r="AA204" s="1">
        <v>0</v>
      </c>
      <c r="AB204" s="1">
        <v>0</v>
      </c>
      <c r="AC204" s="1">
        <v>0</v>
      </c>
      <c r="AD204" s="1">
        <v>0</v>
      </c>
      <c r="AE204" s="1">
        <v>0</v>
      </c>
      <c r="AF204" s="1">
        <v>0</v>
      </c>
      <c r="AG204" s="1">
        <v>0</v>
      </c>
      <c r="AH204" s="1">
        <v>0</v>
      </c>
      <c r="AI204" s="1">
        <v>0</v>
      </c>
      <c r="AJ204" s="1">
        <v>0</v>
      </c>
      <c r="AK204" s="1">
        <v>0</v>
      </c>
      <c r="AL204" s="4" t="s">
        <v>84</v>
      </c>
    </row>
    <row r="205" spans="1:38" ht="15.6" x14ac:dyDescent="0.3">
      <c r="A205" s="3">
        <v>248</v>
      </c>
      <c r="B205" s="1" t="s">
        <v>774</v>
      </c>
      <c r="C205" s="1" t="s">
        <v>1703</v>
      </c>
      <c r="D205" s="1" t="s">
        <v>775</v>
      </c>
      <c r="E205" s="1">
        <v>3.3</v>
      </c>
      <c r="F205" s="1" t="s">
        <v>776</v>
      </c>
      <c r="G205" s="1" t="s">
        <v>458</v>
      </c>
      <c r="H205" s="1" t="s">
        <v>458</v>
      </c>
      <c r="I205" s="1" t="s">
        <v>80</v>
      </c>
      <c r="J205" s="1">
        <v>1964</v>
      </c>
      <c r="K205" s="1" t="s">
        <v>1945</v>
      </c>
      <c r="L205" s="1" t="s">
        <v>758</v>
      </c>
      <c r="M205" s="1" t="s">
        <v>277</v>
      </c>
      <c r="N205" s="18">
        <v>30358.78</v>
      </c>
      <c r="O205" s="1">
        <v>0</v>
      </c>
      <c r="P205" s="1">
        <v>0</v>
      </c>
      <c r="Q205" s="1">
        <v>40</v>
      </c>
      <c r="R205" s="1">
        <v>68</v>
      </c>
      <c r="S205" s="1">
        <v>54</v>
      </c>
      <c r="T205" s="1" t="s">
        <v>20</v>
      </c>
      <c r="U205" s="1">
        <v>57</v>
      </c>
      <c r="V205" s="1">
        <v>0</v>
      </c>
      <c r="W205" s="1">
        <v>0</v>
      </c>
      <c r="X205" s="1">
        <v>0</v>
      </c>
      <c r="Y205" s="1">
        <v>0</v>
      </c>
      <c r="Z205" s="1">
        <v>0</v>
      </c>
      <c r="AA205" s="1">
        <v>0</v>
      </c>
      <c r="AB205" s="1">
        <v>0</v>
      </c>
      <c r="AC205" s="1">
        <v>0</v>
      </c>
      <c r="AD205" s="1">
        <v>0</v>
      </c>
      <c r="AE205" s="1">
        <v>0</v>
      </c>
      <c r="AF205" s="1">
        <v>0</v>
      </c>
      <c r="AG205" s="1">
        <v>0</v>
      </c>
      <c r="AH205" s="1">
        <v>0</v>
      </c>
      <c r="AI205" s="1">
        <v>0</v>
      </c>
      <c r="AJ205" s="1">
        <v>0</v>
      </c>
      <c r="AK205" s="1">
        <v>0</v>
      </c>
      <c r="AL205" s="4" t="s">
        <v>84</v>
      </c>
    </row>
    <row r="206" spans="1:38" ht="15.6" x14ac:dyDescent="0.3">
      <c r="A206" s="3">
        <v>250</v>
      </c>
      <c r="B206" s="1" t="s">
        <v>777</v>
      </c>
      <c r="C206" s="1" t="s">
        <v>1704</v>
      </c>
      <c r="D206" s="1" t="s">
        <v>778</v>
      </c>
      <c r="E206" s="1">
        <v>2.7</v>
      </c>
      <c r="F206" s="1" t="s">
        <v>779</v>
      </c>
      <c r="G206" s="1" t="s">
        <v>512</v>
      </c>
      <c r="H206" s="1" t="s">
        <v>512</v>
      </c>
      <c r="I206" s="1" t="s">
        <v>118</v>
      </c>
      <c r="J206" s="1">
        <v>1961</v>
      </c>
      <c r="K206" s="1" t="s">
        <v>1945</v>
      </c>
      <c r="L206" s="1" t="s">
        <v>166</v>
      </c>
      <c r="M206" s="1" t="s">
        <v>166</v>
      </c>
      <c r="N206" s="18">
        <v>29921.84</v>
      </c>
      <c r="O206" s="1">
        <v>0</v>
      </c>
      <c r="P206" s="1">
        <v>0</v>
      </c>
      <c r="Q206" s="1">
        <v>49</v>
      </c>
      <c r="R206" s="1">
        <v>113</v>
      </c>
      <c r="S206" s="1">
        <v>81</v>
      </c>
      <c r="T206" s="1" t="s">
        <v>7</v>
      </c>
      <c r="U206" s="1">
        <v>60</v>
      </c>
      <c r="V206" s="1">
        <v>0</v>
      </c>
      <c r="W206" s="1">
        <v>0</v>
      </c>
      <c r="X206" s="1">
        <v>0</v>
      </c>
      <c r="Y206" s="1">
        <v>1</v>
      </c>
      <c r="Z206" s="1">
        <v>0</v>
      </c>
      <c r="AA206" s="1">
        <v>0</v>
      </c>
      <c r="AB206" s="1">
        <v>0</v>
      </c>
      <c r="AC206" s="1">
        <v>0</v>
      </c>
      <c r="AD206" s="1">
        <v>0</v>
      </c>
      <c r="AE206" s="1">
        <v>0</v>
      </c>
      <c r="AF206" s="1">
        <v>0</v>
      </c>
      <c r="AG206" s="1">
        <v>0</v>
      </c>
      <c r="AH206" s="1">
        <v>0</v>
      </c>
      <c r="AI206" s="1">
        <v>0</v>
      </c>
      <c r="AJ206" s="1">
        <v>0</v>
      </c>
      <c r="AK206" s="1">
        <v>0</v>
      </c>
      <c r="AL206" s="4" t="s">
        <v>137</v>
      </c>
    </row>
    <row r="207" spans="1:38" ht="15.6" x14ac:dyDescent="0.3">
      <c r="A207" s="3">
        <v>251</v>
      </c>
      <c r="B207" s="1" t="s">
        <v>780</v>
      </c>
      <c r="C207" s="1" t="s">
        <v>1705</v>
      </c>
      <c r="D207" s="1" t="s">
        <v>781</v>
      </c>
      <c r="E207" s="1">
        <v>3.4</v>
      </c>
      <c r="F207" s="1" t="s">
        <v>783</v>
      </c>
      <c r="G207" s="1" t="s">
        <v>201</v>
      </c>
      <c r="H207" s="1" t="s">
        <v>201</v>
      </c>
      <c r="I207" s="1" t="s">
        <v>104</v>
      </c>
      <c r="J207" s="1">
        <v>2005</v>
      </c>
      <c r="K207" s="1" t="s">
        <v>1946</v>
      </c>
      <c r="L207" s="1" t="s">
        <v>782</v>
      </c>
      <c r="M207" s="1" t="s">
        <v>204</v>
      </c>
      <c r="N207" s="18">
        <v>24506.48</v>
      </c>
      <c r="O207" s="1">
        <v>0</v>
      </c>
      <c r="P207" s="1">
        <v>0</v>
      </c>
      <c r="Q207" s="1">
        <v>75</v>
      </c>
      <c r="R207" s="1">
        <v>140</v>
      </c>
      <c r="S207" s="1">
        <v>107.5</v>
      </c>
      <c r="T207" s="1" t="s">
        <v>6</v>
      </c>
      <c r="U207" s="1">
        <v>16</v>
      </c>
      <c r="V207" s="1">
        <v>0</v>
      </c>
      <c r="W207" s="1">
        <v>0</v>
      </c>
      <c r="X207" s="1">
        <v>0</v>
      </c>
      <c r="Y207" s="1">
        <v>0</v>
      </c>
      <c r="Z207" s="1">
        <v>1</v>
      </c>
      <c r="AA207" s="1">
        <v>0</v>
      </c>
      <c r="AB207" s="1">
        <v>0</v>
      </c>
      <c r="AC207" s="1">
        <v>0</v>
      </c>
      <c r="AD207" s="1">
        <v>0</v>
      </c>
      <c r="AE207" s="1">
        <v>0</v>
      </c>
      <c r="AF207" s="1">
        <v>0</v>
      </c>
      <c r="AG207" s="1">
        <v>0</v>
      </c>
      <c r="AH207" s="1">
        <v>0</v>
      </c>
      <c r="AI207" s="1">
        <v>0</v>
      </c>
      <c r="AJ207" s="1">
        <v>0</v>
      </c>
      <c r="AK207" s="1">
        <v>0</v>
      </c>
      <c r="AL207" s="4" t="s">
        <v>84</v>
      </c>
    </row>
    <row r="208" spans="1:38" ht="15.6" x14ac:dyDescent="0.3">
      <c r="A208" s="3">
        <v>253</v>
      </c>
      <c r="B208" s="1" t="s">
        <v>199</v>
      </c>
      <c r="C208" s="1" t="s">
        <v>1551</v>
      </c>
      <c r="D208" s="1" t="s">
        <v>200</v>
      </c>
      <c r="E208" s="1">
        <v>3.8</v>
      </c>
      <c r="F208" s="1" t="s">
        <v>205</v>
      </c>
      <c r="G208" s="1" t="s">
        <v>201</v>
      </c>
      <c r="H208" s="1" t="s">
        <v>202</v>
      </c>
      <c r="I208" s="1" t="s">
        <v>80</v>
      </c>
      <c r="J208" s="1">
        <v>1995</v>
      </c>
      <c r="K208" s="1" t="s">
        <v>1945</v>
      </c>
      <c r="L208" s="1" t="s">
        <v>203</v>
      </c>
      <c r="M208" s="1" t="s">
        <v>204</v>
      </c>
      <c r="N208" s="18">
        <v>30249.58</v>
      </c>
      <c r="O208" s="1">
        <v>0</v>
      </c>
      <c r="P208" s="1">
        <v>0</v>
      </c>
      <c r="Q208" s="1">
        <v>86</v>
      </c>
      <c r="R208" s="1">
        <v>139</v>
      </c>
      <c r="S208" s="1">
        <v>112.5</v>
      </c>
      <c r="T208" s="1" t="s">
        <v>6</v>
      </c>
      <c r="U208" s="1">
        <v>26</v>
      </c>
      <c r="V208" s="1">
        <v>1</v>
      </c>
      <c r="W208" s="1">
        <v>0</v>
      </c>
      <c r="X208" s="1">
        <v>1</v>
      </c>
      <c r="Y208" s="1">
        <v>1</v>
      </c>
      <c r="Z208" s="1">
        <v>1</v>
      </c>
      <c r="AA208" s="1">
        <v>0</v>
      </c>
      <c r="AB208" s="1">
        <v>0</v>
      </c>
      <c r="AC208" s="1">
        <v>0</v>
      </c>
      <c r="AD208" s="1">
        <v>0</v>
      </c>
      <c r="AE208" s="1">
        <v>0</v>
      </c>
      <c r="AF208" s="1">
        <v>0</v>
      </c>
      <c r="AG208" s="1">
        <v>0</v>
      </c>
      <c r="AH208" s="1">
        <v>0</v>
      </c>
      <c r="AI208" s="1">
        <v>0</v>
      </c>
      <c r="AJ208" s="1">
        <v>1</v>
      </c>
      <c r="AK208" s="1">
        <v>0</v>
      </c>
      <c r="AL208" s="4" t="s">
        <v>85</v>
      </c>
    </row>
    <row r="209" spans="1:38" ht="15.6" x14ac:dyDescent="0.3">
      <c r="A209" s="3">
        <v>254</v>
      </c>
      <c r="B209" s="1" t="s">
        <v>76</v>
      </c>
      <c r="C209" s="1" t="s">
        <v>1706</v>
      </c>
      <c r="D209" s="1" t="s">
        <v>784</v>
      </c>
      <c r="E209" s="1">
        <v>3.7</v>
      </c>
      <c r="F209" s="1" t="s">
        <v>786</v>
      </c>
      <c r="G209" s="1" t="s">
        <v>149</v>
      </c>
      <c r="H209" s="1" t="s">
        <v>785</v>
      </c>
      <c r="I209" s="1" t="s">
        <v>90</v>
      </c>
      <c r="J209" s="1">
        <v>1995</v>
      </c>
      <c r="K209" s="1" t="s">
        <v>1946</v>
      </c>
      <c r="L209" s="1" t="s">
        <v>81</v>
      </c>
      <c r="M209" s="1" t="s">
        <v>81</v>
      </c>
      <c r="N209" s="18">
        <v>29069.03</v>
      </c>
      <c r="O209" s="1">
        <v>0</v>
      </c>
      <c r="P209" s="1">
        <v>0</v>
      </c>
      <c r="Q209" s="1">
        <v>66</v>
      </c>
      <c r="R209" s="1">
        <v>112</v>
      </c>
      <c r="S209" s="1">
        <v>89</v>
      </c>
      <c r="T209" s="1" t="s">
        <v>5</v>
      </c>
      <c r="U209" s="1">
        <v>26</v>
      </c>
      <c r="V209" s="1">
        <v>1</v>
      </c>
      <c r="W209" s="1">
        <v>1</v>
      </c>
      <c r="X209" s="1">
        <v>0</v>
      </c>
      <c r="Y209" s="1">
        <v>1</v>
      </c>
      <c r="Z209" s="1">
        <v>1</v>
      </c>
      <c r="AA209" s="1">
        <v>0</v>
      </c>
      <c r="AB209" s="1">
        <v>0</v>
      </c>
      <c r="AC209" s="1">
        <v>0</v>
      </c>
      <c r="AD209" s="1">
        <v>0</v>
      </c>
      <c r="AE209" s="1">
        <v>0</v>
      </c>
      <c r="AF209" s="1">
        <v>1</v>
      </c>
      <c r="AG209" s="1">
        <v>1</v>
      </c>
      <c r="AH209" s="1">
        <v>0</v>
      </c>
      <c r="AI209" s="1">
        <v>0</v>
      </c>
      <c r="AJ209" s="1">
        <v>0</v>
      </c>
      <c r="AK209" s="1">
        <v>0</v>
      </c>
      <c r="AL209" s="4" t="s">
        <v>84</v>
      </c>
    </row>
    <row r="210" spans="1:38" ht="15.6" x14ac:dyDescent="0.3">
      <c r="A210" s="3">
        <v>255</v>
      </c>
      <c r="B210" s="1" t="s">
        <v>787</v>
      </c>
      <c r="C210" s="1" t="s">
        <v>1707</v>
      </c>
      <c r="D210" s="1" t="s">
        <v>788</v>
      </c>
      <c r="E210" s="1">
        <v>4.8</v>
      </c>
      <c r="F210" s="1" t="s">
        <v>790</v>
      </c>
      <c r="G210" s="1" t="s">
        <v>789</v>
      </c>
      <c r="H210" s="1" t="s">
        <v>789</v>
      </c>
      <c r="I210" s="1" t="s">
        <v>104</v>
      </c>
      <c r="J210" s="1">
        <v>1925</v>
      </c>
      <c r="K210" s="1" t="s">
        <v>1945</v>
      </c>
      <c r="L210" s="1" t="s">
        <v>190</v>
      </c>
      <c r="M210" s="1" t="s">
        <v>191</v>
      </c>
      <c r="N210" s="18">
        <v>26143.99</v>
      </c>
      <c r="O210" s="1">
        <v>0</v>
      </c>
      <c r="P210" s="1">
        <v>0</v>
      </c>
      <c r="Q210" s="1">
        <v>76</v>
      </c>
      <c r="R210" s="1">
        <v>125</v>
      </c>
      <c r="S210" s="1">
        <v>100.5</v>
      </c>
      <c r="T210" s="1" t="s">
        <v>20</v>
      </c>
      <c r="U210" s="1">
        <v>96</v>
      </c>
      <c r="V210" s="1">
        <v>0</v>
      </c>
      <c r="W210" s="1">
        <v>0</v>
      </c>
      <c r="X210" s="1">
        <v>0</v>
      </c>
      <c r="Y210" s="1">
        <v>0</v>
      </c>
      <c r="Z210" s="1">
        <v>0</v>
      </c>
      <c r="AA210" s="1">
        <v>1</v>
      </c>
      <c r="AB210" s="1">
        <v>0</v>
      </c>
      <c r="AC210" s="1">
        <v>0</v>
      </c>
      <c r="AD210" s="1">
        <v>0</v>
      </c>
      <c r="AE210" s="1">
        <v>0</v>
      </c>
      <c r="AF210" s="1">
        <v>0</v>
      </c>
      <c r="AG210" s="1">
        <v>0</v>
      </c>
      <c r="AH210" s="1">
        <v>0</v>
      </c>
      <c r="AI210" s="1">
        <v>0</v>
      </c>
      <c r="AJ210" s="1">
        <v>0</v>
      </c>
      <c r="AK210" s="1">
        <v>0</v>
      </c>
      <c r="AL210" s="4" t="s">
        <v>85</v>
      </c>
    </row>
    <row r="211" spans="1:38" ht="15.6" x14ac:dyDescent="0.3">
      <c r="A211" s="3">
        <v>256</v>
      </c>
      <c r="B211" s="1" t="s">
        <v>791</v>
      </c>
      <c r="C211" s="1" t="s">
        <v>1708</v>
      </c>
      <c r="D211" s="1" t="s">
        <v>792</v>
      </c>
      <c r="E211" s="1">
        <v>3.8</v>
      </c>
      <c r="F211" s="1" t="s">
        <v>793</v>
      </c>
      <c r="G211" s="1" t="s">
        <v>111</v>
      </c>
      <c r="H211" s="1" t="s">
        <v>111</v>
      </c>
      <c r="I211" s="1" t="s">
        <v>104</v>
      </c>
      <c r="J211" s="1">
        <v>2002</v>
      </c>
      <c r="K211" s="1" t="s">
        <v>1945</v>
      </c>
      <c r="L211" s="1" t="s">
        <v>582</v>
      </c>
      <c r="M211" s="1" t="s">
        <v>583</v>
      </c>
      <c r="N211" s="18">
        <v>23471.48</v>
      </c>
      <c r="O211" s="1">
        <v>0</v>
      </c>
      <c r="P211" s="1">
        <v>0</v>
      </c>
      <c r="Q211" s="1">
        <v>44</v>
      </c>
      <c r="R211" s="1">
        <v>86</v>
      </c>
      <c r="S211" s="1">
        <v>65</v>
      </c>
      <c r="T211" s="1" t="s">
        <v>4</v>
      </c>
      <c r="U211" s="1">
        <v>19</v>
      </c>
      <c r="V211" s="1">
        <v>0</v>
      </c>
      <c r="W211" s="1">
        <v>0</v>
      </c>
      <c r="X211" s="1">
        <v>0</v>
      </c>
      <c r="Y211" s="1">
        <v>1</v>
      </c>
      <c r="Z211" s="1">
        <v>1</v>
      </c>
      <c r="AA211" s="1">
        <v>0</v>
      </c>
      <c r="AB211" s="1">
        <v>0</v>
      </c>
      <c r="AC211" s="1">
        <v>0</v>
      </c>
      <c r="AD211" s="1">
        <v>0</v>
      </c>
      <c r="AE211" s="1">
        <v>0</v>
      </c>
      <c r="AF211" s="1">
        <v>0</v>
      </c>
      <c r="AG211" s="1">
        <v>1</v>
      </c>
      <c r="AH211" s="1">
        <v>1</v>
      </c>
      <c r="AI211" s="1">
        <v>0</v>
      </c>
      <c r="AJ211" s="1">
        <v>0</v>
      </c>
      <c r="AK211" s="1">
        <v>0</v>
      </c>
      <c r="AL211" s="4" t="s">
        <v>84</v>
      </c>
    </row>
    <row r="212" spans="1:38" ht="15.6" x14ac:dyDescent="0.3">
      <c r="A212" s="3">
        <v>257</v>
      </c>
      <c r="B212" s="1" t="s">
        <v>794</v>
      </c>
      <c r="C212" s="1" t="s">
        <v>1709</v>
      </c>
      <c r="D212" s="1" t="s">
        <v>795</v>
      </c>
      <c r="E212" s="1">
        <v>3.4</v>
      </c>
      <c r="F212" s="1" t="s">
        <v>796</v>
      </c>
      <c r="G212" s="1" t="s">
        <v>428</v>
      </c>
      <c r="H212" s="1" t="s">
        <v>282</v>
      </c>
      <c r="I212" s="1" t="s">
        <v>90</v>
      </c>
      <c r="J212" s="1">
        <v>1930</v>
      </c>
      <c r="K212" s="1" t="s">
        <v>105</v>
      </c>
      <c r="L212" s="1" t="s">
        <v>453</v>
      </c>
      <c r="M212" s="1" t="s">
        <v>105</v>
      </c>
      <c r="N212" s="18">
        <v>21284.1</v>
      </c>
      <c r="O212" s="1">
        <v>1</v>
      </c>
      <c r="P212" s="1">
        <v>0</v>
      </c>
      <c r="Q212" s="1">
        <v>31</v>
      </c>
      <c r="R212" s="1">
        <v>52</v>
      </c>
      <c r="S212" s="1">
        <v>41.5</v>
      </c>
      <c r="T212" s="1" t="s">
        <v>32</v>
      </c>
      <c r="U212" s="1">
        <v>91</v>
      </c>
      <c r="V212" s="1">
        <v>0</v>
      </c>
      <c r="W212" s="1">
        <v>0</v>
      </c>
      <c r="X212" s="1">
        <v>0</v>
      </c>
      <c r="Y212" s="1">
        <v>0</v>
      </c>
      <c r="Z212" s="1">
        <v>0</v>
      </c>
      <c r="AA212" s="1">
        <v>0</v>
      </c>
      <c r="AB212" s="1">
        <v>0</v>
      </c>
      <c r="AC212" s="1">
        <v>0</v>
      </c>
      <c r="AD212" s="1">
        <v>0</v>
      </c>
      <c r="AE212" s="1">
        <v>0</v>
      </c>
      <c r="AF212" s="1">
        <v>0</v>
      </c>
      <c r="AG212" s="1">
        <v>0</v>
      </c>
      <c r="AH212" s="1">
        <v>0</v>
      </c>
      <c r="AI212" s="1">
        <v>0</v>
      </c>
      <c r="AJ212" s="1">
        <v>0</v>
      </c>
      <c r="AK212" s="1">
        <v>0</v>
      </c>
      <c r="AL212" s="4" t="s">
        <v>85</v>
      </c>
    </row>
    <row r="213" spans="1:38" ht="15.6" x14ac:dyDescent="0.3">
      <c r="A213" s="3">
        <v>258</v>
      </c>
      <c r="B213" s="1" t="s">
        <v>76</v>
      </c>
      <c r="C213" s="1" t="s">
        <v>1710</v>
      </c>
      <c r="D213" s="1" t="s">
        <v>797</v>
      </c>
      <c r="E213" s="1">
        <v>4.3</v>
      </c>
      <c r="F213" s="1" t="s">
        <v>798</v>
      </c>
      <c r="G213" s="1" t="s">
        <v>117</v>
      </c>
      <c r="H213" s="1" t="s">
        <v>117</v>
      </c>
      <c r="I213" s="1" t="s">
        <v>118</v>
      </c>
      <c r="J213" s="1">
        <v>1999</v>
      </c>
      <c r="K213" s="1" t="s">
        <v>171</v>
      </c>
      <c r="L213" s="1" t="s">
        <v>129</v>
      </c>
      <c r="M213" s="1" t="s">
        <v>99</v>
      </c>
      <c r="N213" s="18">
        <v>25229.63</v>
      </c>
      <c r="O213" s="1">
        <v>0</v>
      </c>
      <c r="P213" s="1">
        <v>0</v>
      </c>
      <c r="Q213" s="1">
        <v>53</v>
      </c>
      <c r="R213" s="1">
        <v>92</v>
      </c>
      <c r="S213" s="1">
        <v>72.5</v>
      </c>
      <c r="T213" s="1" t="s">
        <v>9</v>
      </c>
      <c r="U213" s="1">
        <v>22</v>
      </c>
      <c r="V213" s="1">
        <v>1</v>
      </c>
      <c r="W213" s="1">
        <v>1</v>
      </c>
      <c r="X213" s="1">
        <v>1</v>
      </c>
      <c r="Y213" s="1">
        <v>1</v>
      </c>
      <c r="Z213" s="1">
        <v>1</v>
      </c>
      <c r="AA213" s="1">
        <v>0</v>
      </c>
      <c r="AB213" s="1">
        <v>0</v>
      </c>
      <c r="AC213" s="1">
        <v>0</v>
      </c>
      <c r="AD213" s="1">
        <v>0</v>
      </c>
      <c r="AE213" s="1">
        <v>0</v>
      </c>
      <c r="AF213" s="1">
        <v>1</v>
      </c>
      <c r="AG213" s="1">
        <v>1</v>
      </c>
      <c r="AH213" s="1">
        <v>1</v>
      </c>
      <c r="AI213" s="1">
        <v>0</v>
      </c>
      <c r="AJ213" s="1">
        <v>0</v>
      </c>
      <c r="AK213" s="1">
        <v>0</v>
      </c>
      <c r="AL213" s="4" t="s">
        <v>85</v>
      </c>
    </row>
    <row r="214" spans="1:38" ht="15.6" x14ac:dyDescent="0.3">
      <c r="A214" s="3">
        <v>259</v>
      </c>
      <c r="B214" s="1" t="s">
        <v>489</v>
      </c>
      <c r="C214" s="1" t="s">
        <v>1657</v>
      </c>
      <c r="D214" s="1" t="s">
        <v>613</v>
      </c>
      <c r="E214" s="1">
        <v>4.8</v>
      </c>
      <c r="F214" s="1" t="s">
        <v>101</v>
      </c>
      <c r="G214" s="1" t="s">
        <v>97</v>
      </c>
      <c r="H214" s="1" t="s">
        <v>97</v>
      </c>
      <c r="I214" s="1" t="s">
        <v>80</v>
      </c>
      <c r="J214" s="1">
        <v>2010</v>
      </c>
      <c r="K214" s="1" t="s">
        <v>1945</v>
      </c>
      <c r="L214" s="1" t="s">
        <v>98</v>
      </c>
      <c r="M214" s="1" t="s">
        <v>99</v>
      </c>
      <c r="N214" s="18">
        <v>26253.21</v>
      </c>
      <c r="O214" s="1">
        <v>0</v>
      </c>
      <c r="P214" s="1">
        <v>0</v>
      </c>
      <c r="Q214" s="1">
        <v>44</v>
      </c>
      <c r="R214" s="1">
        <v>78</v>
      </c>
      <c r="S214" s="1">
        <v>61</v>
      </c>
      <c r="T214" s="1" t="s">
        <v>13</v>
      </c>
      <c r="U214" s="1">
        <v>11</v>
      </c>
      <c r="V214" s="1">
        <v>1</v>
      </c>
      <c r="W214" s="1">
        <v>0</v>
      </c>
      <c r="X214" s="1">
        <v>0</v>
      </c>
      <c r="Y214" s="1">
        <v>1</v>
      </c>
      <c r="Z214" s="1">
        <v>1</v>
      </c>
      <c r="AA214" s="1">
        <v>0</v>
      </c>
      <c r="AB214" s="1">
        <v>0</v>
      </c>
      <c r="AC214" s="1">
        <v>0</v>
      </c>
      <c r="AD214" s="1">
        <v>0</v>
      </c>
      <c r="AE214" s="1">
        <v>0</v>
      </c>
      <c r="AF214" s="1">
        <v>0</v>
      </c>
      <c r="AG214" s="1">
        <v>0</v>
      </c>
      <c r="AH214" s="1">
        <v>0</v>
      </c>
      <c r="AI214" s="1">
        <v>0</v>
      </c>
      <c r="AJ214" s="1">
        <v>0</v>
      </c>
      <c r="AK214" s="1">
        <v>0</v>
      </c>
      <c r="AL214" s="4" t="s">
        <v>85</v>
      </c>
    </row>
    <row r="215" spans="1:38" ht="15.6" x14ac:dyDescent="0.3">
      <c r="A215" s="3">
        <v>260</v>
      </c>
      <c r="B215" s="1" t="s">
        <v>619</v>
      </c>
      <c r="C215" s="1" t="s">
        <v>1660</v>
      </c>
      <c r="D215" s="1" t="s">
        <v>620</v>
      </c>
      <c r="E215" s="1">
        <v>3.4</v>
      </c>
      <c r="F215" s="1" t="s">
        <v>622</v>
      </c>
      <c r="G215" s="1" t="s">
        <v>621</v>
      </c>
      <c r="H215" s="1" t="s">
        <v>621</v>
      </c>
      <c r="I215" s="1" t="s">
        <v>104</v>
      </c>
      <c r="J215" s="1">
        <v>1846</v>
      </c>
      <c r="K215" s="1" t="s">
        <v>1946</v>
      </c>
      <c r="L215" s="1" t="s">
        <v>276</v>
      </c>
      <c r="M215" s="1" t="s">
        <v>277</v>
      </c>
      <c r="N215" s="18">
        <v>27661.43</v>
      </c>
      <c r="O215" s="1">
        <v>0</v>
      </c>
      <c r="P215" s="1">
        <v>0</v>
      </c>
      <c r="Q215" s="1">
        <v>85</v>
      </c>
      <c r="R215" s="1">
        <v>134</v>
      </c>
      <c r="S215" s="1">
        <v>109.5</v>
      </c>
      <c r="T215" s="1" t="s">
        <v>12</v>
      </c>
      <c r="U215" s="1">
        <v>175</v>
      </c>
      <c r="V215" s="1">
        <v>1</v>
      </c>
      <c r="W215" s="1">
        <v>0</v>
      </c>
      <c r="X215" s="1">
        <v>0</v>
      </c>
      <c r="Y215" s="1">
        <v>1</v>
      </c>
      <c r="Z215" s="1">
        <v>0</v>
      </c>
      <c r="AA215" s="1">
        <v>0</v>
      </c>
      <c r="AB215" s="1">
        <v>0</v>
      </c>
      <c r="AC215" s="1">
        <v>0</v>
      </c>
      <c r="AD215" s="1">
        <v>0</v>
      </c>
      <c r="AE215" s="1">
        <v>0</v>
      </c>
      <c r="AF215" s="1">
        <v>0</v>
      </c>
      <c r="AG215" s="1">
        <v>1</v>
      </c>
      <c r="AH215" s="1">
        <v>1</v>
      </c>
      <c r="AI215" s="1">
        <v>0</v>
      </c>
      <c r="AJ215" s="1">
        <v>0</v>
      </c>
      <c r="AK215" s="1">
        <v>0</v>
      </c>
      <c r="AL215" s="4" t="s">
        <v>85</v>
      </c>
    </row>
    <row r="216" spans="1:38" ht="15.6" x14ac:dyDescent="0.3">
      <c r="A216" s="3">
        <v>262</v>
      </c>
      <c r="B216" s="1" t="s">
        <v>259</v>
      </c>
      <c r="C216" s="1" t="s">
        <v>1659</v>
      </c>
      <c r="D216" s="1" t="s">
        <v>617</v>
      </c>
      <c r="E216" s="1">
        <v>3.9</v>
      </c>
      <c r="F216" s="1" t="s">
        <v>618</v>
      </c>
      <c r="G216" s="1" t="s">
        <v>164</v>
      </c>
      <c r="H216" s="1" t="s">
        <v>164</v>
      </c>
      <c r="I216" s="1" t="s">
        <v>112</v>
      </c>
      <c r="J216" s="1">
        <v>2005</v>
      </c>
      <c r="K216" s="1" t="s">
        <v>1945</v>
      </c>
      <c r="L216" s="1" t="s">
        <v>139</v>
      </c>
      <c r="M216" s="1" t="s">
        <v>140</v>
      </c>
      <c r="N216" s="18">
        <v>26841.07</v>
      </c>
      <c r="O216" s="1">
        <v>0</v>
      </c>
      <c r="P216" s="1">
        <v>0</v>
      </c>
      <c r="Q216" s="1">
        <v>59</v>
      </c>
      <c r="R216" s="1">
        <v>110</v>
      </c>
      <c r="S216" s="1">
        <v>84.5</v>
      </c>
      <c r="T216" s="1" t="s">
        <v>3</v>
      </c>
      <c r="U216" s="1">
        <v>16</v>
      </c>
      <c r="V216" s="1">
        <v>1</v>
      </c>
      <c r="W216" s="1">
        <v>1</v>
      </c>
      <c r="X216" s="1">
        <v>0</v>
      </c>
      <c r="Y216" s="1">
        <v>0</v>
      </c>
      <c r="Z216" s="1">
        <v>1</v>
      </c>
      <c r="AA216" s="1">
        <v>0</v>
      </c>
      <c r="AB216" s="1">
        <v>0</v>
      </c>
      <c r="AC216" s="1">
        <v>0</v>
      </c>
      <c r="AD216" s="1">
        <v>0</v>
      </c>
      <c r="AE216" s="1">
        <v>0</v>
      </c>
      <c r="AF216" s="1">
        <v>0</v>
      </c>
      <c r="AG216" s="1">
        <v>0</v>
      </c>
      <c r="AH216" s="1">
        <v>0</v>
      </c>
      <c r="AI216" s="1">
        <v>0</v>
      </c>
      <c r="AJ216" s="1">
        <v>0</v>
      </c>
      <c r="AK216" s="1">
        <v>0</v>
      </c>
      <c r="AL216" s="4" t="s">
        <v>84</v>
      </c>
    </row>
    <row r="217" spans="1:38" ht="15.6" x14ac:dyDescent="0.3">
      <c r="A217" s="3">
        <v>263</v>
      </c>
      <c r="B217" s="1" t="s">
        <v>76</v>
      </c>
      <c r="C217" s="1" t="s">
        <v>1548</v>
      </c>
      <c r="D217" s="1" t="s">
        <v>799</v>
      </c>
      <c r="E217" s="1">
        <v>3.4</v>
      </c>
      <c r="F217" s="1" t="s">
        <v>800</v>
      </c>
      <c r="G217" s="1" t="s">
        <v>201</v>
      </c>
      <c r="H217" s="1" t="s">
        <v>201</v>
      </c>
      <c r="I217" s="1" t="s">
        <v>112</v>
      </c>
      <c r="J217" s="1">
        <v>1992</v>
      </c>
      <c r="K217" s="1" t="s">
        <v>1945</v>
      </c>
      <c r="L217" s="1" t="s">
        <v>113</v>
      </c>
      <c r="M217" s="1" t="s">
        <v>99</v>
      </c>
      <c r="N217" s="18">
        <v>30396.9</v>
      </c>
      <c r="O217" s="1">
        <v>0</v>
      </c>
      <c r="P217" s="1">
        <v>0</v>
      </c>
      <c r="Q217" s="1">
        <v>64</v>
      </c>
      <c r="R217" s="1">
        <v>111</v>
      </c>
      <c r="S217" s="1">
        <v>87.5</v>
      </c>
      <c r="T217" s="1" t="s">
        <v>6</v>
      </c>
      <c r="U217" s="1">
        <v>29</v>
      </c>
      <c r="V217" s="1">
        <v>0</v>
      </c>
      <c r="W217" s="1">
        <v>0</v>
      </c>
      <c r="X217" s="1">
        <v>0</v>
      </c>
      <c r="Y217" s="1">
        <v>0</v>
      </c>
      <c r="Z217" s="1">
        <v>1</v>
      </c>
      <c r="AA217" s="1">
        <v>1</v>
      </c>
      <c r="AB217" s="1">
        <v>0</v>
      </c>
      <c r="AC217" s="1">
        <v>0</v>
      </c>
      <c r="AD217" s="1">
        <v>0</v>
      </c>
      <c r="AE217" s="1">
        <v>0</v>
      </c>
      <c r="AF217" s="1">
        <v>0</v>
      </c>
      <c r="AG217" s="1">
        <v>0</v>
      </c>
      <c r="AH217" s="1">
        <v>0</v>
      </c>
      <c r="AI217" s="1">
        <v>0</v>
      </c>
      <c r="AJ217" s="1">
        <v>0</v>
      </c>
      <c r="AK217" s="1">
        <v>0</v>
      </c>
      <c r="AL217" s="4" t="s">
        <v>84</v>
      </c>
    </row>
    <row r="218" spans="1:38" ht="15.6" x14ac:dyDescent="0.3">
      <c r="A218" s="3">
        <v>264</v>
      </c>
      <c r="B218" s="1" t="s">
        <v>160</v>
      </c>
      <c r="C218" s="1" t="s">
        <v>1711</v>
      </c>
      <c r="D218" s="1" t="s">
        <v>801</v>
      </c>
      <c r="E218" s="1">
        <v>3.1</v>
      </c>
      <c r="F218" s="1" t="s">
        <v>805</v>
      </c>
      <c r="G218" s="1" t="s">
        <v>802</v>
      </c>
      <c r="H218" s="1" t="s">
        <v>803</v>
      </c>
      <c r="I218" s="1" t="s">
        <v>104</v>
      </c>
      <c r="J218" s="1">
        <v>1997</v>
      </c>
      <c r="K218" s="1" t="s">
        <v>1946</v>
      </c>
      <c r="L218" s="1" t="s">
        <v>804</v>
      </c>
      <c r="M218" s="1" t="s">
        <v>173</v>
      </c>
      <c r="N218" s="18">
        <v>33509.17</v>
      </c>
      <c r="O218" s="1">
        <v>0</v>
      </c>
      <c r="P218" s="1">
        <v>0</v>
      </c>
      <c r="Q218" s="1">
        <v>65</v>
      </c>
      <c r="R218" s="1">
        <v>120</v>
      </c>
      <c r="S218" s="1">
        <v>92.5</v>
      </c>
      <c r="T218" s="1" t="s">
        <v>2</v>
      </c>
      <c r="U218" s="1">
        <v>24</v>
      </c>
      <c r="V218" s="1">
        <v>1</v>
      </c>
      <c r="W218" s="1">
        <v>0</v>
      </c>
      <c r="X218" s="1">
        <v>0</v>
      </c>
      <c r="Y218" s="1">
        <v>1</v>
      </c>
      <c r="Z218" s="1">
        <v>1</v>
      </c>
      <c r="AA218" s="1">
        <v>0</v>
      </c>
      <c r="AB218" s="1">
        <v>0</v>
      </c>
      <c r="AC218" s="1">
        <v>0</v>
      </c>
      <c r="AD218" s="1">
        <v>0</v>
      </c>
      <c r="AE218" s="1">
        <v>0</v>
      </c>
      <c r="AF218" s="1">
        <v>1</v>
      </c>
      <c r="AG218" s="1">
        <v>1</v>
      </c>
      <c r="AH218" s="1">
        <v>0</v>
      </c>
      <c r="AI218" s="1">
        <v>0</v>
      </c>
      <c r="AJ218" s="1">
        <v>0</v>
      </c>
      <c r="AK218" s="1">
        <v>0</v>
      </c>
      <c r="AL218" s="4" t="s">
        <v>84</v>
      </c>
    </row>
    <row r="219" spans="1:38" ht="15.6" x14ac:dyDescent="0.3">
      <c r="A219" s="3">
        <v>265</v>
      </c>
      <c r="B219" s="1" t="s">
        <v>806</v>
      </c>
      <c r="C219" s="1" t="s">
        <v>1712</v>
      </c>
      <c r="D219" s="1" t="s">
        <v>807</v>
      </c>
      <c r="E219" s="1">
        <v>3.2</v>
      </c>
      <c r="F219" s="1" t="s">
        <v>454</v>
      </c>
      <c r="G219" s="1" t="s">
        <v>451</v>
      </c>
      <c r="H219" s="1" t="s">
        <v>452</v>
      </c>
      <c r="I219" s="1" t="s">
        <v>150</v>
      </c>
      <c r="J219" s="1">
        <v>1958</v>
      </c>
      <c r="K219" s="1" t="s">
        <v>189</v>
      </c>
      <c r="L219" s="1" t="s">
        <v>453</v>
      </c>
      <c r="M219" s="1" t="s">
        <v>105</v>
      </c>
      <c r="N219" s="18">
        <v>35228.410000000003</v>
      </c>
      <c r="O219" s="1">
        <v>0</v>
      </c>
      <c r="P219" s="1">
        <v>0</v>
      </c>
      <c r="Q219" s="1">
        <v>60</v>
      </c>
      <c r="R219" s="1">
        <v>103</v>
      </c>
      <c r="S219" s="1">
        <v>81.5</v>
      </c>
      <c r="T219" s="1" t="s">
        <v>5</v>
      </c>
      <c r="U219" s="1">
        <v>63</v>
      </c>
      <c r="V219" s="1">
        <v>1</v>
      </c>
      <c r="W219" s="1">
        <v>1</v>
      </c>
      <c r="X219" s="1">
        <v>0</v>
      </c>
      <c r="Y219" s="1">
        <v>0</v>
      </c>
      <c r="Z219" s="1">
        <v>0</v>
      </c>
      <c r="AA219" s="1">
        <v>0</v>
      </c>
      <c r="AB219" s="1">
        <v>0</v>
      </c>
      <c r="AC219" s="1">
        <v>0</v>
      </c>
      <c r="AD219" s="1">
        <v>0</v>
      </c>
      <c r="AE219" s="1">
        <v>0</v>
      </c>
      <c r="AF219" s="1">
        <v>1</v>
      </c>
      <c r="AG219" s="1">
        <v>0</v>
      </c>
      <c r="AH219" s="1">
        <v>0</v>
      </c>
      <c r="AI219" s="1">
        <v>0</v>
      </c>
      <c r="AJ219" s="1">
        <v>0</v>
      </c>
      <c r="AK219" s="1">
        <v>0</v>
      </c>
      <c r="AL219" s="4" t="s">
        <v>84</v>
      </c>
    </row>
    <row r="220" spans="1:38" ht="15.6" x14ac:dyDescent="0.3">
      <c r="A220" s="3">
        <v>266</v>
      </c>
      <c r="B220" s="1" t="s">
        <v>808</v>
      </c>
      <c r="C220" s="1" t="s">
        <v>1713</v>
      </c>
      <c r="D220" s="1" t="s">
        <v>809</v>
      </c>
      <c r="E220" s="1">
        <v>4.3</v>
      </c>
      <c r="F220" s="1" t="s">
        <v>812</v>
      </c>
      <c r="G220" s="1" t="s">
        <v>810</v>
      </c>
      <c r="H220" s="1" t="s">
        <v>810</v>
      </c>
      <c r="I220" s="1" t="s">
        <v>104</v>
      </c>
      <c r="J220" s="1">
        <v>1981</v>
      </c>
      <c r="K220" s="1" t="s">
        <v>1945</v>
      </c>
      <c r="L220" s="1" t="s">
        <v>811</v>
      </c>
      <c r="M220" s="1" t="s">
        <v>204</v>
      </c>
      <c r="N220" s="18">
        <v>23079.45</v>
      </c>
      <c r="O220" s="1">
        <v>0</v>
      </c>
      <c r="P220" s="1">
        <v>0</v>
      </c>
      <c r="Q220" s="1">
        <v>53</v>
      </c>
      <c r="R220" s="1">
        <v>105</v>
      </c>
      <c r="S220" s="1">
        <v>79</v>
      </c>
      <c r="T220" s="1" t="s">
        <v>14</v>
      </c>
      <c r="U220" s="1">
        <v>40</v>
      </c>
      <c r="V220" s="1">
        <v>0</v>
      </c>
      <c r="W220" s="1">
        <v>0</v>
      </c>
      <c r="X220" s="1">
        <v>0</v>
      </c>
      <c r="Y220" s="1">
        <v>0</v>
      </c>
      <c r="Z220" s="1">
        <v>1</v>
      </c>
      <c r="AA220" s="1">
        <v>0</v>
      </c>
      <c r="AB220" s="1">
        <v>0</v>
      </c>
      <c r="AC220" s="1">
        <v>0</v>
      </c>
      <c r="AD220" s="1">
        <v>0</v>
      </c>
      <c r="AE220" s="1">
        <v>0</v>
      </c>
      <c r="AF220" s="1">
        <v>0</v>
      </c>
      <c r="AG220" s="1">
        <v>0</v>
      </c>
      <c r="AH220" s="1">
        <v>0</v>
      </c>
      <c r="AI220" s="1">
        <v>0</v>
      </c>
      <c r="AJ220" s="1">
        <v>0</v>
      </c>
      <c r="AK220" s="1">
        <v>0</v>
      </c>
      <c r="AL220" s="4" t="s">
        <v>84</v>
      </c>
    </row>
    <row r="221" spans="1:38" ht="15.6" x14ac:dyDescent="0.3">
      <c r="A221" s="3">
        <v>267</v>
      </c>
      <c r="B221" s="1" t="s">
        <v>286</v>
      </c>
      <c r="C221" s="1" t="s">
        <v>1661</v>
      </c>
      <c r="D221" s="1" t="s">
        <v>623</v>
      </c>
      <c r="E221" s="1">
        <v>3.6</v>
      </c>
      <c r="F221" s="1" t="s">
        <v>625</v>
      </c>
      <c r="G221" s="1" t="s">
        <v>310</v>
      </c>
      <c r="H221" s="1" t="s">
        <v>624</v>
      </c>
      <c r="I221" s="1" t="s">
        <v>150</v>
      </c>
      <c r="J221" s="1">
        <v>1851</v>
      </c>
      <c r="K221" s="1" t="s">
        <v>1945</v>
      </c>
      <c r="L221" s="1" t="s">
        <v>190</v>
      </c>
      <c r="M221" s="1" t="s">
        <v>191</v>
      </c>
      <c r="N221" s="18">
        <v>24029.75</v>
      </c>
      <c r="O221" s="1">
        <v>0</v>
      </c>
      <c r="P221" s="1">
        <v>0</v>
      </c>
      <c r="Q221" s="1">
        <v>124</v>
      </c>
      <c r="R221" s="1">
        <v>204</v>
      </c>
      <c r="S221" s="1">
        <v>164</v>
      </c>
      <c r="T221" s="1" t="s">
        <v>3</v>
      </c>
      <c r="U221" s="1">
        <v>170</v>
      </c>
      <c r="V221" s="1">
        <v>1</v>
      </c>
      <c r="W221" s="1">
        <v>1</v>
      </c>
      <c r="X221" s="1">
        <v>1</v>
      </c>
      <c r="Y221" s="1">
        <v>0</v>
      </c>
      <c r="Z221" s="1">
        <v>1</v>
      </c>
      <c r="AA221" s="1">
        <v>0</v>
      </c>
      <c r="AB221" s="1">
        <v>0</v>
      </c>
      <c r="AC221" s="1">
        <v>0</v>
      </c>
      <c r="AD221" s="1">
        <v>1</v>
      </c>
      <c r="AE221" s="1">
        <v>0</v>
      </c>
      <c r="AF221" s="1">
        <v>1</v>
      </c>
      <c r="AG221" s="1">
        <v>0</v>
      </c>
      <c r="AH221" s="1">
        <v>0</v>
      </c>
      <c r="AI221" s="1">
        <v>0</v>
      </c>
      <c r="AJ221" s="1">
        <v>0</v>
      </c>
      <c r="AK221" s="1">
        <v>0</v>
      </c>
      <c r="AL221" s="4" t="s">
        <v>137</v>
      </c>
    </row>
    <row r="222" spans="1:38" ht="15.6" x14ac:dyDescent="0.3">
      <c r="A222" s="3">
        <v>268</v>
      </c>
      <c r="B222" s="1" t="s">
        <v>626</v>
      </c>
      <c r="C222" s="1" t="s">
        <v>1662</v>
      </c>
      <c r="D222" s="1" t="s">
        <v>627</v>
      </c>
      <c r="E222" s="1">
        <v>3.9</v>
      </c>
      <c r="F222" s="1" t="s">
        <v>629</v>
      </c>
      <c r="G222" s="1" t="s">
        <v>628</v>
      </c>
      <c r="H222" s="1" t="s">
        <v>628</v>
      </c>
      <c r="I222" s="1" t="s">
        <v>90</v>
      </c>
      <c r="J222" s="1">
        <v>1976</v>
      </c>
      <c r="K222" s="1" t="s">
        <v>171</v>
      </c>
      <c r="L222" s="1" t="s">
        <v>166</v>
      </c>
      <c r="M222" s="1" t="s">
        <v>166</v>
      </c>
      <c r="N222" s="18">
        <v>28023.09</v>
      </c>
      <c r="O222" s="1">
        <v>0</v>
      </c>
      <c r="P222" s="1">
        <v>0</v>
      </c>
      <c r="Q222" s="1">
        <v>131</v>
      </c>
      <c r="R222" s="1">
        <v>207</v>
      </c>
      <c r="S222" s="1">
        <v>169</v>
      </c>
      <c r="T222" s="1" t="s">
        <v>2</v>
      </c>
      <c r="U222" s="1">
        <v>45</v>
      </c>
      <c r="V222" s="1">
        <v>1</v>
      </c>
      <c r="W222" s="1">
        <v>1</v>
      </c>
      <c r="X222" s="1">
        <v>0</v>
      </c>
      <c r="Y222" s="1">
        <v>1</v>
      </c>
      <c r="Z222" s="1">
        <v>1</v>
      </c>
      <c r="AA222" s="1">
        <v>0</v>
      </c>
      <c r="AB222" s="1">
        <v>0</v>
      </c>
      <c r="AC222" s="1">
        <v>0</v>
      </c>
      <c r="AD222" s="1">
        <v>0</v>
      </c>
      <c r="AE222" s="1">
        <v>0</v>
      </c>
      <c r="AF222" s="1">
        <v>1</v>
      </c>
      <c r="AG222" s="1">
        <v>0</v>
      </c>
      <c r="AH222" s="1">
        <v>0</v>
      </c>
      <c r="AI222" s="1">
        <v>0</v>
      </c>
      <c r="AJ222" s="1">
        <v>0</v>
      </c>
      <c r="AK222" s="1">
        <v>0</v>
      </c>
      <c r="AL222" s="4" t="s">
        <v>137</v>
      </c>
    </row>
    <row r="223" spans="1:38" ht="15.6" x14ac:dyDescent="0.3">
      <c r="A223" s="3">
        <v>269</v>
      </c>
      <c r="B223" s="1" t="s">
        <v>254</v>
      </c>
      <c r="C223" s="1" t="s">
        <v>1663</v>
      </c>
      <c r="D223" s="1" t="s">
        <v>630</v>
      </c>
      <c r="E223" s="1">
        <v>3.8</v>
      </c>
      <c r="F223" s="1" t="s">
        <v>239</v>
      </c>
      <c r="G223" s="1" t="s">
        <v>631</v>
      </c>
      <c r="H223" s="1" t="s">
        <v>236</v>
      </c>
      <c r="I223" s="1" t="s">
        <v>150</v>
      </c>
      <c r="J223" s="1">
        <v>1996</v>
      </c>
      <c r="K223" s="1" t="s">
        <v>1946</v>
      </c>
      <c r="L223" s="1" t="s">
        <v>237</v>
      </c>
      <c r="M223" s="1" t="s">
        <v>238</v>
      </c>
      <c r="N223" s="18">
        <v>31181.96</v>
      </c>
      <c r="O223" s="1">
        <v>0</v>
      </c>
      <c r="P223" s="1">
        <v>0</v>
      </c>
      <c r="Q223" s="1">
        <v>110</v>
      </c>
      <c r="R223" s="1">
        <v>174</v>
      </c>
      <c r="S223" s="1">
        <v>142</v>
      </c>
      <c r="T223" s="1" t="s">
        <v>2</v>
      </c>
      <c r="U223" s="1">
        <v>25</v>
      </c>
      <c r="V223" s="1">
        <v>1</v>
      </c>
      <c r="W223" s="1">
        <v>1</v>
      </c>
      <c r="X223" s="1">
        <v>1</v>
      </c>
      <c r="Y223" s="1">
        <v>1</v>
      </c>
      <c r="Z223" s="1">
        <v>0</v>
      </c>
      <c r="AA223" s="1">
        <v>0</v>
      </c>
      <c r="AB223" s="1">
        <v>0</v>
      </c>
      <c r="AC223" s="1">
        <v>0</v>
      </c>
      <c r="AD223" s="1">
        <v>1</v>
      </c>
      <c r="AE223" s="1">
        <v>1</v>
      </c>
      <c r="AF223" s="1">
        <v>0</v>
      </c>
      <c r="AG223" s="1">
        <v>0</v>
      </c>
      <c r="AH223" s="1">
        <v>0</v>
      </c>
      <c r="AI223" s="1">
        <v>1</v>
      </c>
      <c r="AJ223" s="1">
        <v>0</v>
      </c>
      <c r="AK223" s="1">
        <v>0</v>
      </c>
      <c r="AL223" s="4" t="s">
        <v>137</v>
      </c>
    </row>
    <row r="224" spans="1:38" ht="15.6" x14ac:dyDescent="0.3">
      <c r="A224" s="3">
        <v>270</v>
      </c>
      <c r="B224" s="1" t="s">
        <v>160</v>
      </c>
      <c r="C224" s="1" t="s">
        <v>1714</v>
      </c>
      <c r="D224" s="1" t="s">
        <v>813</v>
      </c>
      <c r="E224" s="1">
        <v>2.8</v>
      </c>
      <c r="F224" s="1" t="s">
        <v>817</v>
      </c>
      <c r="G224" s="1" t="s">
        <v>814</v>
      </c>
      <c r="H224" s="1" t="s">
        <v>815</v>
      </c>
      <c r="I224" s="1" t="s">
        <v>80</v>
      </c>
      <c r="J224" s="1">
        <v>-1</v>
      </c>
      <c r="K224" s="1" t="s">
        <v>189</v>
      </c>
      <c r="L224" s="1" t="s">
        <v>816</v>
      </c>
      <c r="M224" s="1" t="s">
        <v>590</v>
      </c>
      <c r="N224" s="18">
        <v>27553.3</v>
      </c>
      <c r="O224" s="1">
        <v>0</v>
      </c>
      <c r="P224" s="1">
        <v>0</v>
      </c>
      <c r="Q224" s="1">
        <v>33</v>
      </c>
      <c r="R224" s="1">
        <v>62</v>
      </c>
      <c r="S224" s="1">
        <v>47.5</v>
      </c>
      <c r="T224" s="1" t="s">
        <v>2</v>
      </c>
      <c r="U224" s="1">
        <v>-1</v>
      </c>
      <c r="V224" s="1">
        <v>0</v>
      </c>
      <c r="W224" s="1">
        <v>0</v>
      </c>
      <c r="X224" s="1">
        <v>0</v>
      </c>
      <c r="Y224" s="1">
        <v>1</v>
      </c>
      <c r="Z224" s="1">
        <v>0</v>
      </c>
      <c r="AA224" s="1">
        <v>0</v>
      </c>
      <c r="AB224" s="1">
        <v>0</v>
      </c>
      <c r="AC224" s="1">
        <v>0</v>
      </c>
      <c r="AD224" s="1">
        <v>0</v>
      </c>
      <c r="AE224" s="1">
        <v>0</v>
      </c>
      <c r="AF224" s="1">
        <v>0</v>
      </c>
      <c r="AG224" s="1">
        <v>0</v>
      </c>
      <c r="AH224" s="1">
        <v>0</v>
      </c>
      <c r="AI224" s="1">
        <v>0</v>
      </c>
      <c r="AJ224" s="1">
        <v>0</v>
      </c>
      <c r="AK224" s="1">
        <v>0</v>
      </c>
      <c r="AL224" s="4" t="s">
        <v>84</v>
      </c>
    </row>
    <row r="225" spans="1:38" ht="15.6" x14ac:dyDescent="0.3">
      <c r="A225" s="3">
        <v>273</v>
      </c>
      <c r="B225" s="1" t="s">
        <v>632</v>
      </c>
      <c r="C225" s="1" t="s">
        <v>1664</v>
      </c>
      <c r="D225" s="1" t="s">
        <v>633</v>
      </c>
      <c r="E225" s="1">
        <v>3.7</v>
      </c>
      <c r="F225" s="1" t="s">
        <v>167</v>
      </c>
      <c r="G225" s="1" t="s">
        <v>310</v>
      </c>
      <c r="H225" s="1" t="s">
        <v>165</v>
      </c>
      <c r="I225" s="1" t="s">
        <v>90</v>
      </c>
      <c r="J225" s="1">
        <v>1781</v>
      </c>
      <c r="K225" s="1" t="s">
        <v>1946</v>
      </c>
      <c r="L225" s="1" t="s">
        <v>166</v>
      </c>
      <c r="M225" s="1" t="s">
        <v>166</v>
      </c>
      <c r="N225" s="18">
        <v>26487.5</v>
      </c>
      <c r="O225" s="1">
        <v>0</v>
      </c>
      <c r="P225" s="1">
        <v>0</v>
      </c>
      <c r="Q225" s="1">
        <v>52</v>
      </c>
      <c r="R225" s="1">
        <v>101</v>
      </c>
      <c r="S225" s="1">
        <v>76.5</v>
      </c>
      <c r="T225" s="1" t="s">
        <v>3</v>
      </c>
      <c r="U225" s="1">
        <v>240</v>
      </c>
      <c r="V225" s="1">
        <v>0</v>
      </c>
      <c r="W225" s="1">
        <v>0</v>
      </c>
      <c r="X225" s="1">
        <v>0</v>
      </c>
      <c r="Y225" s="1">
        <v>1</v>
      </c>
      <c r="Z225" s="1">
        <v>0</v>
      </c>
      <c r="AA225" s="1">
        <v>0</v>
      </c>
      <c r="AB225" s="1">
        <v>0</v>
      </c>
      <c r="AC225" s="1">
        <v>0</v>
      </c>
      <c r="AD225" s="1">
        <v>0</v>
      </c>
      <c r="AE225" s="1">
        <v>0</v>
      </c>
      <c r="AF225" s="1">
        <v>0</v>
      </c>
      <c r="AG225" s="1">
        <v>0</v>
      </c>
      <c r="AH225" s="1">
        <v>0</v>
      </c>
      <c r="AI225" s="1">
        <v>0</v>
      </c>
      <c r="AJ225" s="1">
        <v>0</v>
      </c>
      <c r="AK225" s="1">
        <v>0</v>
      </c>
      <c r="AL225" s="4" t="s">
        <v>137</v>
      </c>
    </row>
    <row r="226" spans="1:38" ht="15.6" x14ac:dyDescent="0.3">
      <c r="A226" s="3">
        <v>274</v>
      </c>
      <c r="B226" s="1" t="s">
        <v>160</v>
      </c>
      <c r="C226" s="1" t="s">
        <v>1715</v>
      </c>
      <c r="D226" s="1" t="s">
        <v>818</v>
      </c>
      <c r="E226" s="1">
        <v>3.4</v>
      </c>
      <c r="F226" s="1" t="s">
        <v>819</v>
      </c>
      <c r="G226" s="1" t="s">
        <v>143</v>
      </c>
      <c r="H226" s="1" t="s">
        <v>143</v>
      </c>
      <c r="I226" s="1" t="s">
        <v>112</v>
      </c>
      <c r="J226" s="1">
        <v>2013</v>
      </c>
      <c r="K226" s="1" t="s">
        <v>1945</v>
      </c>
      <c r="L226" s="1" t="s">
        <v>182</v>
      </c>
      <c r="M226" s="1" t="s">
        <v>140</v>
      </c>
      <c r="N226" s="18">
        <v>22259.07</v>
      </c>
      <c r="O226" s="1">
        <v>0</v>
      </c>
      <c r="P226" s="1">
        <v>0</v>
      </c>
      <c r="Q226" s="1">
        <v>48</v>
      </c>
      <c r="R226" s="1">
        <v>90</v>
      </c>
      <c r="S226" s="1">
        <v>69</v>
      </c>
      <c r="T226" s="1" t="s">
        <v>2</v>
      </c>
      <c r="U226" s="1">
        <v>8</v>
      </c>
      <c r="V226" s="1">
        <v>1</v>
      </c>
      <c r="W226" s="1">
        <v>0</v>
      </c>
      <c r="X226" s="1">
        <v>0</v>
      </c>
      <c r="Y226" s="1">
        <v>1</v>
      </c>
      <c r="Z226" s="1">
        <v>1</v>
      </c>
      <c r="AA226" s="1">
        <v>0</v>
      </c>
      <c r="AB226" s="1">
        <v>0</v>
      </c>
      <c r="AC226" s="1">
        <v>0</v>
      </c>
      <c r="AD226" s="1">
        <v>0</v>
      </c>
      <c r="AE226" s="1">
        <v>0</v>
      </c>
      <c r="AF226" s="1">
        <v>0</v>
      </c>
      <c r="AG226" s="1">
        <v>1</v>
      </c>
      <c r="AH226" s="1">
        <v>1</v>
      </c>
      <c r="AI226" s="1">
        <v>0</v>
      </c>
      <c r="AJ226" s="1">
        <v>0</v>
      </c>
      <c r="AK226" s="1">
        <v>0</v>
      </c>
      <c r="AL226" s="4" t="s">
        <v>84</v>
      </c>
    </row>
    <row r="227" spans="1:38" ht="15.6" x14ac:dyDescent="0.3">
      <c r="A227" s="3">
        <v>275</v>
      </c>
      <c r="B227" s="1" t="s">
        <v>160</v>
      </c>
      <c r="C227" s="1" t="s">
        <v>1716</v>
      </c>
      <c r="D227" s="1" t="s">
        <v>820</v>
      </c>
      <c r="E227" s="1">
        <v>4</v>
      </c>
      <c r="F227" s="1" t="s">
        <v>823</v>
      </c>
      <c r="G227" s="1" t="s">
        <v>821</v>
      </c>
      <c r="H227" s="1" t="s">
        <v>822</v>
      </c>
      <c r="I227" s="1" t="s">
        <v>118</v>
      </c>
      <c r="J227" s="1">
        <v>1984</v>
      </c>
      <c r="K227" s="1" t="s">
        <v>1945</v>
      </c>
      <c r="L227" s="1" t="s">
        <v>249</v>
      </c>
      <c r="M227" s="1" t="s">
        <v>140</v>
      </c>
      <c r="N227" s="18">
        <v>18243.400000000001</v>
      </c>
      <c r="O227" s="1">
        <v>0</v>
      </c>
      <c r="P227" s="1">
        <v>0</v>
      </c>
      <c r="Q227" s="1">
        <v>34</v>
      </c>
      <c r="R227" s="1">
        <v>64</v>
      </c>
      <c r="S227" s="1">
        <v>49</v>
      </c>
      <c r="T227" s="1" t="s">
        <v>36</v>
      </c>
      <c r="U227" s="1">
        <v>37</v>
      </c>
      <c r="V227" s="1">
        <v>1</v>
      </c>
      <c r="W227" s="1">
        <v>0</v>
      </c>
      <c r="X227" s="1">
        <v>0</v>
      </c>
      <c r="Y227" s="1">
        <v>1</v>
      </c>
      <c r="Z227" s="1">
        <v>1</v>
      </c>
      <c r="AA227" s="1">
        <v>0</v>
      </c>
      <c r="AB227" s="1">
        <v>0</v>
      </c>
      <c r="AC227" s="1">
        <v>0</v>
      </c>
      <c r="AD227" s="1">
        <v>0</v>
      </c>
      <c r="AE227" s="1">
        <v>0</v>
      </c>
      <c r="AF227" s="1">
        <v>0</v>
      </c>
      <c r="AG227" s="1">
        <v>1</v>
      </c>
      <c r="AH227" s="1">
        <v>0</v>
      </c>
      <c r="AI227" s="1">
        <v>0</v>
      </c>
      <c r="AJ227" s="1">
        <v>0</v>
      </c>
      <c r="AK227" s="1">
        <v>0</v>
      </c>
      <c r="AL227" s="4" t="s">
        <v>84</v>
      </c>
    </row>
    <row r="228" spans="1:38" ht="15.6" x14ac:dyDescent="0.3">
      <c r="A228" s="3">
        <v>276</v>
      </c>
      <c r="B228" s="1" t="s">
        <v>638</v>
      </c>
      <c r="C228" s="1" t="s">
        <v>1666</v>
      </c>
      <c r="D228" s="1" t="s">
        <v>639</v>
      </c>
      <c r="E228" s="1">
        <v>3.5</v>
      </c>
      <c r="F228" s="1" t="s">
        <v>640</v>
      </c>
      <c r="G228" s="1" t="s">
        <v>127</v>
      </c>
      <c r="H228" s="1" t="s">
        <v>127</v>
      </c>
      <c r="I228" s="1" t="s">
        <v>90</v>
      </c>
      <c r="J228" s="1">
        <v>1970</v>
      </c>
      <c r="K228" s="1" t="s">
        <v>1946</v>
      </c>
      <c r="L228" s="1" t="s">
        <v>249</v>
      </c>
      <c r="M228" s="1" t="s">
        <v>140</v>
      </c>
      <c r="N228" s="18">
        <v>20928.75</v>
      </c>
      <c r="O228" s="1">
        <v>0</v>
      </c>
      <c r="P228" s="1">
        <v>0</v>
      </c>
      <c r="Q228" s="1">
        <v>132</v>
      </c>
      <c r="R228" s="1">
        <v>211</v>
      </c>
      <c r="S228" s="1">
        <v>171.5</v>
      </c>
      <c r="T228" s="1" t="s">
        <v>2</v>
      </c>
      <c r="U228" s="1">
        <v>51</v>
      </c>
      <c r="V228" s="1">
        <v>1</v>
      </c>
      <c r="W228" s="1">
        <v>0</v>
      </c>
      <c r="X228" s="1">
        <v>1</v>
      </c>
      <c r="Y228" s="1">
        <v>0</v>
      </c>
      <c r="Z228" s="1">
        <v>1</v>
      </c>
      <c r="AA228" s="1">
        <v>0</v>
      </c>
      <c r="AB228" s="1">
        <v>0</v>
      </c>
      <c r="AC228" s="1">
        <v>0</v>
      </c>
      <c r="AD228" s="1">
        <v>0</v>
      </c>
      <c r="AE228" s="1">
        <v>0</v>
      </c>
      <c r="AF228" s="1">
        <v>1</v>
      </c>
      <c r="AG228" s="1">
        <v>0</v>
      </c>
      <c r="AH228" s="1">
        <v>0</v>
      </c>
      <c r="AI228" s="1">
        <v>0</v>
      </c>
      <c r="AJ228" s="1">
        <v>0</v>
      </c>
      <c r="AK228" s="1">
        <v>0</v>
      </c>
      <c r="AL228" s="4" t="s">
        <v>85</v>
      </c>
    </row>
    <row r="229" spans="1:38" ht="15.6" x14ac:dyDescent="0.3">
      <c r="A229" s="3">
        <v>277</v>
      </c>
      <c r="B229" s="1" t="s">
        <v>634</v>
      </c>
      <c r="C229" s="1" t="s">
        <v>1665</v>
      </c>
      <c r="D229" s="1" t="s">
        <v>635</v>
      </c>
      <c r="E229" s="1">
        <v>3.8</v>
      </c>
      <c r="F229" s="1" t="s">
        <v>637</v>
      </c>
      <c r="G229" s="1" t="s">
        <v>636</v>
      </c>
      <c r="H229" s="1" t="s">
        <v>636</v>
      </c>
      <c r="I229" s="1" t="s">
        <v>80</v>
      </c>
      <c r="J229" s="1">
        <v>1981</v>
      </c>
      <c r="K229" s="1" t="s">
        <v>1945</v>
      </c>
      <c r="L229" s="1" t="s">
        <v>190</v>
      </c>
      <c r="M229" s="1" t="s">
        <v>191</v>
      </c>
      <c r="N229" s="18">
        <v>28709.19</v>
      </c>
      <c r="O229" s="1">
        <v>0</v>
      </c>
      <c r="P229" s="1">
        <v>0</v>
      </c>
      <c r="Q229" s="1">
        <v>81</v>
      </c>
      <c r="R229" s="1">
        <v>133</v>
      </c>
      <c r="S229" s="1">
        <v>107</v>
      </c>
      <c r="T229" s="1" t="s">
        <v>7</v>
      </c>
      <c r="U229" s="1">
        <v>40</v>
      </c>
      <c r="V229" s="1">
        <v>1</v>
      </c>
      <c r="W229" s="1">
        <v>0</v>
      </c>
      <c r="X229" s="1">
        <v>0</v>
      </c>
      <c r="Y229" s="1">
        <v>1</v>
      </c>
      <c r="Z229" s="1">
        <v>1</v>
      </c>
      <c r="AA229" s="1">
        <v>0</v>
      </c>
      <c r="AB229" s="1">
        <v>0</v>
      </c>
      <c r="AC229" s="1">
        <v>0</v>
      </c>
      <c r="AD229" s="1">
        <v>0</v>
      </c>
      <c r="AE229" s="1">
        <v>0</v>
      </c>
      <c r="AF229" s="1">
        <v>0</v>
      </c>
      <c r="AG229" s="1">
        <v>1</v>
      </c>
      <c r="AH229" s="1">
        <v>0</v>
      </c>
      <c r="AI229" s="1">
        <v>0</v>
      </c>
      <c r="AJ229" s="1">
        <v>0</v>
      </c>
      <c r="AK229" s="1">
        <v>0</v>
      </c>
      <c r="AL229" s="4" t="s">
        <v>85</v>
      </c>
    </row>
    <row r="230" spans="1:38" ht="15.6" x14ac:dyDescent="0.3">
      <c r="A230" s="3">
        <v>278</v>
      </c>
      <c r="B230" s="1" t="s">
        <v>824</v>
      </c>
      <c r="C230" s="1" t="s">
        <v>1687</v>
      </c>
      <c r="D230" s="1" t="s">
        <v>825</v>
      </c>
      <c r="E230" s="1">
        <v>3.7</v>
      </c>
      <c r="F230" s="1" t="s">
        <v>827</v>
      </c>
      <c r="G230" s="1" t="s">
        <v>826</v>
      </c>
      <c r="H230" s="1" t="s">
        <v>826</v>
      </c>
      <c r="I230" s="1" t="s">
        <v>118</v>
      </c>
      <c r="J230" s="1">
        <v>1996</v>
      </c>
      <c r="K230" s="1" t="s">
        <v>1945</v>
      </c>
      <c r="L230" s="1" t="s">
        <v>182</v>
      </c>
      <c r="M230" s="1" t="s">
        <v>140</v>
      </c>
      <c r="N230" s="18">
        <v>29323.31</v>
      </c>
      <c r="O230" s="1">
        <v>0</v>
      </c>
      <c r="P230" s="1">
        <v>0</v>
      </c>
      <c r="Q230" s="1">
        <v>42</v>
      </c>
      <c r="R230" s="1">
        <v>76</v>
      </c>
      <c r="S230" s="1">
        <v>59</v>
      </c>
      <c r="T230" s="1" t="s">
        <v>12</v>
      </c>
      <c r="U230" s="1">
        <v>25</v>
      </c>
      <c r="V230" s="1">
        <v>0</v>
      </c>
      <c r="W230" s="1">
        <v>0</v>
      </c>
      <c r="X230" s="1">
        <v>0</v>
      </c>
      <c r="Y230" s="1">
        <v>1</v>
      </c>
      <c r="Z230" s="1">
        <v>0</v>
      </c>
      <c r="AA230" s="1">
        <v>0</v>
      </c>
      <c r="AB230" s="1">
        <v>0</v>
      </c>
      <c r="AC230" s="1">
        <v>0</v>
      </c>
      <c r="AD230" s="1">
        <v>0</v>
      </c>
      <c r="AE230" s="1">
        <v>0</v>
      </c>
      <c r="AF230" s="1">
        <v>0</v>
      </c>
      <c r="AG230" s="1">
        <v>0</v>
      </c>
      <c r="AH230" s="1">
        <v>0</v>
      </c>
      <c r="AI230" s="1">
        <v>0</v>
      </c>
      <c r="AJ230" s="1">
        <v>0</v>
      </c>
      <c r="AK230" s="1">
        <v>0</v>
      </c>
      <c r="AL230" s="4" t="s">
        <v>85</v>
      </c>
    </row>
    <row r="231" spans="1:38" ht="15.6" x14ac:dyDescent="0.3">
      <c r="A231" s="3">
        <v>281</v>
      </c>
      <c r="B231" s="1" t="s">
        <v>76</v>
      </c>
      <c r="C231" s="1" t="s">
        <v>1717</v>
      </c>
      <c r="D231" s="1" t="s">
        <v>828</v>
      </c>
      <c r="E231" s="1">
        <v>3.5</v>
      </c>
      <c r="F231" s="1" t="s">
        <v>829</v>
      </c>
      <c r="G231" s="1" t="s">
        <v>371</v>
      </c>
      <c r="H231" s="1" t="s">
        <v>415</v>
      </c>
      <c r="I231" s="1" t="s">
        <v>118</v>
      </c>
      <c r="J231" s="1">
        <v>2019</v>
      </c>
      <c r="K231" s="1" t="s">
        <v>1945</v>
      </c>
      <c r="L231" s="1" t="s">
        <v>245</v>
      </c>
      <c r="M231" s="1" t="s">
        <v>140</v>
      </c>
      <c r="N231" s="18">
        <v>21904.95</v>
      </c>
      <c r="O231" s="1">
        <v>0</v>
      </c>
      <c r="P231" s="1">
        <v>0</v>
      </c>
      <c r="Q231" s="1">
        <v>66</v>
      </c>
      <c r="R231" s="1">
        <v>111</v>
      </c>
      <c r="S231" s="1">
        <v>88.5</v>
      </c>
      <c r="T231" s="1" t="s">
        <v>19</v>
      </c>
      <c r="U231" s="1">
        <v>2</v>
      </c>
      <c r="V231" s="1">
        <v>0</v>
      </c>
      <c r="W231" s="1">
        <v>0</v>
      </c>
      <c r="X231" s="1">
        <v>1</v>
      </c>
      <c r="Y231" s="1">
        <v>0</v>
      </c>
      <c r="Z231" s="1">
        <v>0</v>
      </c>
      <c r="AA231" s="1">
        <v>0</v>
      </c>
      <c r="AB231" s="1">
        <v>0</v>
      </c>
      <c r="AC231" s="1">
        <v>0</v>
      </c>
      <c r="AD231" s="1">
        <v>0</v>
      </c>
      <c r="AE231" s="1">
        <v>0</v>
      </c>
      <c r="AF231" s="1">
        <v>0</v>
      </c>
      <c r="AG231" s="1">
        <v>0</v>
      </c>
      <c r="AH231" s="1">
        <v>0</v>
      </c>
      <c r="AI231" s="1">
        <v>0</v>
      </c>
      <c r="AJ231" s="1">
        <v>0</v>
      </c>
      <c r="AK231" s="1">
        <v>0</v>
      </c>
      <c r="AL231" s="4" t="s">
        <v>85</v>
      </c>
    </row>
    <row r="232" spans="1:38" ht="15.6" x14ac:dyDescent="0.3">
      <c r="A232" s="3">
        <v>282</v>
      </c>
      <c r="B232" s="1" t="s">
        <v>641</v>
      </c>
      <c r="C232" s="1" t="s">
        <v>1667</v>
      </c>
      <c r="D232" s="1" t="s">
        <v>642</v>
      </c>
      <c r="E232" s="1">
        <v>4.2</v>
      </c>
      <c r="F232" s="1" t="s">
        <v>591</v>
      </c>
      <c r="G232" s="1" t="s">
        <v>587</v>
      </c>
      <c r="H232" s="1" t="s">
        <v>588</v>
      </c>
      <c r="I232" s="1" t="s">
        <v>90</v>
      </c>
      <c r="J232" s="1">
        <v>-1</v>
      </c>
      <c r="K232" s="1" t="s">
        <v>189</v>
      </c>
      <c r="L232" s="1" t="s">
        <v>589</v>
      </c>
      <c r="M232" s="1" t="s">
        <v>590</v>
      </c>
      <c r="N232" s="18">
        <v>31858.58</v>
      </c>
      <c r="O232" s="1">
        <v>0</v>
      </c>
      <c r="P232" s="1">
        <v>0</v>
      </c>
      <c r="Q232" s="1">
        <v>74</v>
      </c>
      <c r="R232" s="1">
        <v>140</v>
      </c>
      <c r="S232" s="1">
        <v>107</v>
      </c>
      <c r="T232" s="1" t="s">
        <v>18</v>
      </c>
      <c r="U232" s="1">
        <v>-1</v>
      </c>
      <c r="V232" s="1">
        <v>0</v>
      </c>
      <c r="W232" s="1">
        <v>0</v>
      </c>
      <c r="X232" s="1">
        <v>0</v>
      </c>
      <c r="Y232" s="1">
        <v>1</v>
      </c>
      <c r="Z232" s="1">
        <v>0</v>
      </c>
      <c r="AA232" s="1">
        <v>0</v>
      </c>
      <c r="AB232" s="1">
        <v>0</v>
      </c>
      <c r="AC232" s="1">
        <v>0</v>
      </c>
      <c r="AD232" s="1">
        <v>0</v>
      </c>
      <c r="AE232" s="1">
        <v>0</v>
      </c>
      <c r="AF232" s="1">
        <v>0</v>
      </c>
      <c r="AG232" s="1">
        <v>0</v>
      </c>
      <c r="AH232" s="1">
        <v>0</v>
      </c>
      <c r="AI232" s="1">
        <v>0</v>
      </c>
      <c r="AJ232" s="1">
        <v>0</v>
      </c>
      <c r="AK232" s="1">
        <v>0</v>
      </c>
      <c r="AL232" s="4" t="s">
        <v>85</v>
      </c>
    </row>
    <row r="233" spans="1:38" ht="15.6" x14ac:dyDescent="0.3">
      <c r="A233" s="3">
        <v>284</v>
      </c>
      <c r="B233" s="1" t="s">
        <v>214</v>
      </c>
      <c r="C233" s="1" t="s">
        <v>1554</v>
      </c>
      <c r="D233" s="1" t="s">
        <v>215</v>
      </c>
      <c r="E233" s="1">
        <v>4</v>
      </c>
      <c r="F233" s="1" t="s">
        <v>216</v>
      </c>
      <c r="G233" s="1" t="s">
        <v>164</v>
      </c>
      <c r="H233" s="1" t="s">
        <v>111</v>
      </c>
      <c r="I233" s="1" t="s">
        <v>90</v>
      </c>
      <c r="J233" s="1">
        <v>1849</v>
      </c>
      <c r="K233" s="1" t="s">
        <v>1946</v>
      </c>
      <c r="L233" s="1" t="s">
        <v>166</v>
      </c>
      <c r="M233" s="1" t="s">
        <v>166</v>
      </c>
      <c r="N233" s="18">
        <v>25519.18</v>
      </c>
      <c r="O233" s="1">
        <v>0</v>
      </c>
      <c r="P233" s="1">
        <v>0</v>
      </c>
      <c r="Q233" s="1">
        <v>63</v>
      </c>
      <c r="R233" s="1">
        <v>110</v>
      </c>
      <c r="S233" s="1">
        <v>86.5</v>
      </c>
      <c r="T233" s="1" t="s">
        <v>3</v>
      </c>
      <c r="U233" s="1">
        <v>172</v>
      </c>
      <c r="V233" s="1">
        <v>1</v>
      </c>
      <c r="W233" s="1">
        <v>0</v>
      </c>
      <c r="X233" s="1">
        <v>1</v>
      </c>
      <c r="Y233" s="1">
        <v>1</v>
      </c>
      <c r="Z233" s="1">
        <v>0</v>
      </c>
      <c r="AA233" s="1">
        <v>0</v>
      </c>
      <c r="AB233" s="1">
        <v>0</v>
      </c>
      <c r="AC233" s="1">
        <v>0</v>
      </c>
      <c r="AD233" s="1">
        <v>0</v>
      </c>
      <c r="AE233" s="1">
        <v>0</v>
      </c>
      <c r="AF233" s="1">
        <v>0</v>
      </c>
      <c r="AG233" s="1">
        <v>0</v>
      </c>
      <c r="AH233" s="1">
        <v>0</v>
      </c>
      <c r="AI233" s="1">
        <v>0</v>
      </c>
      <c r="AJ233" s="1">
        <v>0</v>
      </c>
      <c r="AK233" s="1">
        <v>0</v>
      </c>
      <c r="AL233" s="4" t="s">
        <v>84</v>
      </c>
    </row>
    <row r="234" spans="1:38" ht="15.6" x14ac:dyDescent="0.3">
      <c r="A234" s="3">
        <v>285</v>
      </c>
      <c r="B234" s="1" t="s">
        <v>76</v>
      </c>
      <c r="C234" s="1" t="s">
        <v>1552</v>
      </c>
      <c r="D234" s="1" t="s">
        <v>206</v>
      </c>
      <c r="E234" s="1">
        <v>4.3</v>
      </c>
      <c r="F234" s="1" t="s">
        <v>210</v>
      </c>
      <c r="G234" s="1" t="s">
        <v>207</v>
      </c>
      <c r="H234" s="1" t="s">
        <v>208</v>
      </c>
      <c r="I234" s="1" t="s">
        <v>112</v>
      </c>
      <c r="J234" s="1">
        <v>1935</v>
      </c>
      <c r="K234" s="1" t="s">
        <v>189</v>
      </c>
      <c r="L234" s="1" t="s">
        <v>203</v>
      </c>
      <c r="M234" s="1" t="s">
        <v>204</v>
      </c>
      <c r="N234" s="18">
        <v>19658.349999999999</v>
      </c>
      <c r="O234" s="1">
        <v>0</v>
      </c>
      <c r="P234" s="1">
        <v>0</v>
      </c>
      <c r="Q234" s="1">
        <v>63</v>
      </c>
      <c r="R234" s="1">
        <v>105</v>
      </c>
      <c r="S234" s="1">
        <v>84</v>
      </c>
      <c r="T234" s="1" t="s">
        <v>26</v>
      </c>
      <c r="U234" s="1">
        <v>86</v>
      </c>
      <c r="V234" s="1">
        <v>1</v>
      </c>
      <c r="W234" s="1">
        <v>0</v>
      </c>
      <c r="X234" s="1">
        <v>0</v>
      </c>
      <c r="Y234" s="1">
        <v>1</v>
      </c>
      <c r="Z234" s="1">
        <v>1</v>
      </c>
      <c r="AA234" s="1">
        <v>0</v>
      </c>
      <c r="AB234" s="1">
        <v>0</v>
      </c>
      <c r="AC234" s="1">
        <v>0</v>
      </c>
      <c r="AD234" s="1">
        <v>0</v>
      </c>
      <c r="AE234" s="1">
        <v>0</v>
      </c>
      <c r="AF234" s="1">
        <v>0</v>
      </c>
      <c r="AG234" s="1">
        <v>1</v>
      </c>
      <c r="AH234" s="1">
        <v>0</v>
      </c>
      <c r="AI234" s="1">
        <v>0</v>
      </c>
      <c r="AJ234" s="1">
        <v>0</v>
      </c>
      <c r="AK234" s="1">
        <v>0</v>
      </c>
      <c r="AL234" s="4" t="s">
        <v>85</v>
      </c>
    </row>
    <row r="235" spans="1:38" ht="15.6" x14ac:dyDescent="0.3">
      <c r="A235" s="3">
        <v>288</v>
      </c>
      <c r="B235" s="1" t="s">
        <v>830</v>
      </c>
      <c r="C235" s="1" t="s">
        <v>1718</v>
      </c>
      <c r="D235" s="1" t="s">
        <v>831</v>
      </c>
      <c r="E235" s="1">
        <v>4.7</v>
      </c>
      <c r="F235" s="1" t="s">
        <v>832</v>
      </c>
      <c r="G235" s="1" t="s">
        <v>111</v>
      </c>
      <c r="H235" s="1" t="s">
        <v>332</v>
      </c>
      <c r="I235" s="1" t="s">
        <v>118</v>
      </c>
      <c r="J235" s="1">
        <v>1992</v>
      </c>
      <c r="K235" s="1" t="s">
        <v>1945</v>
      </c>
      <c r="L235" s="1" t="s">
        <v>129</v>
      </c>
      <c r="M235" s="1" t="s">
        <v>99</v>
      </c>
      <c r="N235" s="18">
        <v>29402.89</v>
      </c>
      <c r="O235" s="1">
        <v>0</v>
      </c>
      <c r="P235" s="1">
        <v>0</v>
      </c>
      <c r="Q235" s="1">
        <v>91</v>
      </c>
      <c r="R235" s="1">
        <v>138</v>
      </c>
      <c r="S235" s="1">
        <v>114.5</v>
      </c>
      <c r="T235" s="1" t="s">
        <v>4</v>
      </c>
      <c r="U235" s="1">
        <v>29</v>
      </c>
      <c r="V235" s="1">
        <v>1</v>
      </c>
      <c r="W235" s="1">
        <v>0</v>
      </c>
      <c r="X235" s="1">
        <v>0</v>
      </c>
      <c r="Y235" s="1">
        <v>1</v>
      </c>
      <c r="Z235" s="1">
        <v>1</v>
      </c>
      <c r="AA235" s="1">
        <v>0</v>
      </c>
      <c r="AB235" s="1">
        <v>0</v>
      </c>
      <c r="AC235" s="1">
        <v>0</v>
      </c>
      <c r="AD235" s="1">
        <v>0</v>
      </c>
      <c r="AE235" s="1">
        <v>0</v>
      </c>
      <c r="AF235" s="1">
        <v>0</v>
      </c>
      <c r="AG235" s="1">
        <v>1</v>
      </c>
      <c r="AH235" s="1">
        <v>0</v>
      </c>
      <c r="AI235" s="1">
        <v>0</v>
      </c>
      <c r="AJ235" s="1">
        <v>0</v>
      </c>
      <c r="AK235" s="1">
        <v>0</v>
      </c>
      <c r="AL235" s="4" t="s">
        <v>85</v>
      </c>
    </row>
    <row r="236" spans="1:38" ht="15.6" x14ac:dyDescent="0.3">
      <c r="A236" s="3">
        <v>289</v>
      </c>
      <c r="B236" s="1" t="s">
        <v>643</v>
      </c>
      <c r="C236" s="1" t="s">
        <v>1668</v>
      </c>
      <c r="D236" s="1" t="s">
        <v>644</v>
      </c>
      <c r="E236" s="1">
        <v>3.5</v>
      </c>
      <c r="F236" s="1" t="s">
        <v>645</v>
      </c>
      <c r="G236" s="1" t="s">
        <v>266</v>
      </c>
      <c r="H236" s="1" t="s">
        <v>266</v>
      </c>
      <c r="I236" s="1" t="s">
        <v>104</v>
      </c>
      <c r="J236" s="1">
        <v>2010</v>
      </c>
      <c r="K236" s="1" t="s">
        <v>1945</v>
      </c>
      <c r="L236" s="1" t="s">
        <v>166</v>
      </c>
      <c r="M236" s="1" t="s">
        <v>166</v>
      </c>
      <c r="N236" s="18">
        <v>18878.04</v>
      </c>
      <c r="O236" s="1">
        <v>0</v>
      </c>
      <c r="P236" s="1">
        <v>0</v>
      </c>
      <c r="Q236" s="1">
        <v>100</v>
      </c>
      <c r="R236" s="1">
        <v>190</v>
      </c>
      <c r="S236" s="1">
        <v>145</v>
      </c>
      <c r="T236" s="1" t="s">
        <v>3</v>
      </c>
      <c r="U236" s="1">
        <v>11</v>
      </c>
      <c r="V236" s="1">
        <v>1</v>
      </c>
      <c r="W236" s="1">
        <v>0</v>
      </c>
      <c r="X236" s="1">
        <v>0</v>
      </c>
      <c r="Y236" s="1">
        <v>1</v>
      </c>
      <c r="Z236" s="1">
        <v>0</v>
      </c>
      <c r="AA236" s="1">
        <v>0</v>
      </c>
      <c r="AB236" s="1">
        <v>0</v>
      </c>
      <c r="AC236" s="1">
        <v>0</v>
      </c>
      <c r="AD236" s="1">
        <v>0</v>
      </c>
      <c r="AE236" s="1">
        <v>0</v>
      </c>
      <c r="AF236" s="1">
        <v>0</v>
      </c>
      <c r="AG236" s="1">
        <v>0</v>
      </c>
      <c r="AH236" s="1">
        <v>0</v>
      </c>
      <c r="AI236" s="1">
        <v>0</v>
      </c>
      <c r="AJ236" s="1">
        <v>0</v>
      </c>
      <c r="AK236" s="1">
        <v>0</v>
      </c>
      <c r="AL236" s="4" t="s">
        <v>137</v>
      </c>
    </row>
    <row r="237" spans="1:38" ht="15.6" x14ac:dyDescent="0.3">
      <c r="A237" s="3">
        <v>290</v>
      </c>
      <c r="B237" s="1" t="s">
        <v>259</v>
      </c>
      <c r="C237" s="1" t="s">
        <v>1719</v>
      </c>
      <c r="D237" s="1" t="s">
        <v>833</v>
      </c>
      <c r="E237" s="1">
        <v>4.4000000000000004</v>
      </c>
      <c r="F237" s="1" t="s">
        <v>835</v>
      </c>
      <c r="G237" s="1" t="s">
        <v>834</v>
      </c>
      <c r="H237" s="1" t="s">
        <v>143</v>
      </c>
      <c r="I237" s="1" t="s">
        <v>104</v>
      </c>
      <c r="J237" s="1">
        <v>2006</v>
      </c>
      <c r="K237" s="1" t="s">
        <v>1946</v>
      </c>
      <c r="L237" s="1" t="s">
        <v>139</v>
      </c>
      <c r="M237" s="1" t="s">
        <v>140</v>
      </c>
      <c r="N237" s="18">
        <v>26740.85</v>
      </c>
      <c r="O237" s="1">
        <v>0</v>
      </c>
      <c r="P237" s="1">
        <v>0</v>
      </c>
      <c r="Q237" s="1">
        <v>62</v>
      </c>
      <c r="R237" s="1">
        <v>114</v>
      </c>
      <c r="S237" s="1">
        <v>88</v>
      </c>
      <c r="T237" s="1" t="s">
        <v>15</v>
      </c>
      <c r="U237" s="1">
        <v>15</v>
      </c>
      <c r="V237" s="1">
        <v>1</v>
      </c>
      <c r="W237" s="1">
        <v>1</v>
      </c>
      <c r="X237" s="1">
        <v>1</v>
      </c>
      <c r="Y237" s="1">
        <v>1</v>
      </c>
      <c r="Z237" s="1">
        <v>1</v>
      </c>
      <c r="AA237" s="1">
        <v>0</v>
      </c>
      <c r="AB237" s="1">
        <v>0</v>
      </c>
      <c r="AC237" s="1">
        <v>0</v>
      </c>
      <c r="AD237" s="1">
        <v>0</v>
      </c>
      <c r="AE237" s="1">
        <v>0</v>
      </c>
      <c r="AF237" s="1">
        <v>1</v>
      </c>
      <c r="AG237" s="1">
        <v>0</v>
      </c>
      <c r="AH237" s="1">
        <v>0</v>
      </c>
      <c r="AI237" s="1">
        <v>0</v>
      </c>
      <c r="AJ237" s="1">
        <v>0</v>
      </c>
      <c r="AK237" s="1">
        <v>0</v>
      </c>
      <c r="AL237" s="4" t="s">
        <v>84</v>
      </c>
    </row>
    <row r="238" spans="1:38" ht="15.6" x14ac:dyDescent="0.3">
      <c r="A238" s="3">
        <v>291</v>
      </c>
      <c r="B238" s="1" t="s">
        <v>836</v>
      </c>
      <c r="C238" s="1" t="s">
        <v>1720</v>
      </c>
      <c r="D238" s="1" t="s">
        <v>837</v>
      </c>
      <c r="E238" s="1">
        <v>4.0999999999999996</v>
      </c>
      <c r="F238" s="1" t="s">
        <v>838</v>
      </c>
      <c r="G238" s="1" t="s">
        <v>201</v>
      </c>
      <c r="H238" s="1" t="s">
        <v>201</v>
      </c>
      <c r="I238" s="1" t="s">
        <v>80</v>
      </c>
      <c r="J238" s="1">
        <v>2001</v>
      </c>
      <c r="K238" s="1" t="s">
        <v>1945</v>
      </c>
      <c r="L238" s="1" t="s">
        <v>139</v>
      </c>
      <c r="M238" s="1" t="s">
        <v>140</v>
      </c>
      <c r="N238" s="18">
        <v>20608.79</v>
      </c>
      <c r="O238" s="1">
        <v>0</v>
      </c>
      <c r="P238" s="1">
        <v>0</v>
      </c>
      <c r="Q238" s="1">
        <v>71</v>
      </c>
      <c r="R238" s="1">
        <v>129</v>
      </c>
      <c r="S238" s="1">
        <v>100</v>
      </c>
      <c r="T238" s="1" t="s">
        <v>6</v>
      </c>
      <c r="U238" s="1">
        <v>20</v>
      </c>
      <c r="V238" s="1">
        <v>1</v>
      </c>
      <c r="W238" s="1">
        <v>1</v>
      </c>
      <c r="X238" s="1">
        <v>1</v>
      </c>
      <c r="Y238" s="1">
        <v>0</v>
      </c>
      <c r="Z238" s="1">
        <v>1</v>
      </c>
      <c r="AA238" s="1">
        <v>0</v>
      </c>
      <c r="AB238" s="1">
        <v>0</v>
      </c>
      <c r="AC238" s="1">
        <v>0</v>
      </c>
      <c r="AD238" s="1">
        <v>0</v>
      </c>
      <c r="AE238" s="1">
        <v>0</v>
      </c>
      <c r="AF238" s="1">
        <v>1</v>
      </c>
      <c r="AG238" s="1">
        <v>0</v>
      </c>
      <c r="AH238" s="1">
        <v>0</v>
      </c>
      <c r="AI238" s="1">
        <v>0</v>
      </c>
      <c r="AJ238" s="1">
        <v>0</v>
      </c>
      <c r="AK238" s="1">
        <v>0</v>
      </c>
      <c r="AL238" s="4" t="s">
        <v>84</v>
      </c>
    </row>
    <row r="239" spans="1:38" ht="15.6" x14ac:dyDescent="0.3">
      <c r="A239" s="3">
        <v>292</v>
      </c>
      <c r="B239" s="1" t="s">
        <v>489</v>
      </c>
      <c r="C239" s="1" t="s">
        <v>1669</v>
      </c>
      <c r="D239" s="1" t="s">
        <v>646</v>
      </c>
      <c r="E239" s="1">
        <v>2.9</v>
      </c>
      <c r="F239" s="1" t="s">
        <v>647</v>
      </c>
      <c r="G239" s="1" t="s">
        <v>149</v>
      </c>
      <c r="H239" s="1" t="s">
        <v>149</v>
      </c>
      <c r="I239" s="1" t="s">
        <v>118</v>
      </c>
      <c r="J239" s="1">
        <v>1993</v>
      </c>
      <c r="K239" s="1" t="s">
        <v>189</v>
      </c>
      <c r="L239" s="1" t="s">
        <v>598</v>
      </c>
      <c r="M239" s="1" t="s">
        <v>472</v>
      </c>
      <c r="N239" s="18">
        <v>20180.95</v>
      </c>
      <c r="O239" s="1">
        <v>0</v>
      </c>
      <c r="P239" s="1">
        <v>0</v>
      </c>
      <c r="Q239" s="1">
        <v>43</v>
      </c>
      <c r="R239" s="1">
        <v>80</v>
      </c>
      <c r="S239" s="1">
        <v>61.5</v>
      </c>
      <c r="T239" s="1" t="s">
        <v>5</v>
      </c>
      <c r="U239" s="1">
        <v>28</v>
      </c>
      <c r="V239" s="1">
        <v>1</v>
      </c>
      <c r="W239" s="1">
        <v>0</v>
      </c>
      <c r="X239" s="1">
        <v>0</v>
      </c>
      <c r="Y239" s="1">
        <v>1</v>
      </c>
      <c r="Z239" s="1">
        <v>1</v>
      </c>
      <c r="AA239" s="1">
        <v>0</v>
      </c>
      <c r="AB239" s="1">
        <v>0</v>
      </c>
      <c r="AC239" s="1">
        <v>0</v>
      </c>
      <c r="AD239" s="1">
        <v>0</v>
      </c>
      <c r="AE239" s="1">
        <v>0</v>
      </c>
      <c r="AF239" s="1">
        <v>0</v>
      </c>
      <c r="AG239" s="1">
        <v>1</v>
      </c>
      <c r="AH239" s="1">
        <v>1</v>
      </c>
      <c r="AI239" s="1">
        <v>0</v>
      </c>
      <c r="AJ239" s="1">
        <v>0</v>
      </c>
      <c r="AK239" s="1">
        <v>0</v>
      </c>
      <c r="AL239" s="4" t="s">
        <v>85</v>
      </c>
    </row>
    <row r="240" spans="1:38" ht="15.6" x14ac:dyDescent="0.3">
      <c r="A240" s="3">
        <v>293</v>
      </c>
      <c r="B240" s="1" t="s">
        <v>76</v>
      </c>
      <c r="C240" s="1" t="s">
        <v>1721</v>
      </c>
      <c r="D240" s="1" t="s">
        <v>839</v>
      </c>
      <c r="E240" s="1">
        <v>2.5</v>
      </c>
      <c r="F240" s="1" t="s">
        <v>841</v>
      </c>
      <c r="G240" s="1" t="s">
        <v>840</v>
      </c>
      <c r="H240" s="1" t="s">
        <v>385</v>
      </c>
      <c r="I240" s="1" t="s">
        <v>104</v>
      </c>
      <c r="J240" s="1">
        <v>1999</v>
      </c>
      <c r="K240" s="1" t="s">
        <v>1946</v>
      </c>
      <c r="L240" s="1" t="s">
        <v>113</v>
      </c>
      <c r="M240" s="1" t="s">
        <v>99</v>
      </c>
      <c r="N240" s="18">
        <v>30846.57</v>
      </c>
      <c r="O240" s="1">
        <v>0</v>
      </c>
      <c r="P240" s="1">
        <v>0</v>
      </c>
      <c r="Q240" s="1">
        <v>74</v>
      </c>
      <c r="R240" s="1">
        <v>119</v>
      </c>
      <c r="S240" s="1">
        <v>96.5</v>
      </c>
      <c r="T240" s="1" t="s">
        <v>31</v>
      </c>
      <c r="U240" s="1">
        <v>22</v>
      </c>
      <c r="V240" s="1">
        <v>1</v>
      </c>
      <c r="W240" s="1">
        <v>1</v>
      </c>
      <c r="X240" s="1">
        <v>0</v>
      </c>
      <c r="Y240" s="1">
        <v>0</v>
      </c>
      <c r="Z240" s="1">
        <v>1</v>
      </c>
      <c r="AA240" s="1">
        <v>0</v>
      </c>
      <c r="AB240" s="1">
        <v>0</v>
      </c>
      <c r="AC240" s="1">
        <v>0</v>
      </c>
      <c r="AD240" s="1">
        <v>0</v>
      </c>
      <c r="AE240" s="1">
        <v>0</v>
      </c>
      <c r="AF240" s="1">
        <v>0</v>
      </c>
      <c r="AG240" s="1">
        <v>0</v>
      </c>
      <c r="AH240" s="1">
        <v>0</v>
      </c>
      <c r="AI240" s="1">
        <v>0</v>
      </c>
      <c r="AJ240" s="1">
        <v>0</v>
      </c>
      <c r="AK240" s="1">
        <v>0</v>
      </c>
      <c r="AL240" s="4" t="s">
        <v>84</v>
      </c>
    </row>
    <row r="241" spans="1:38" ht="15.6" x14ac:dyDescent="0.3">
      <c r="A241" s="3">
        <v>295</v>
      </c>
      <c r="B241" s="1" t="s">
        <v>842</v>
      </c>
      <c r="C241" s="1" t="s">
        <v>1722</v>
      </c>
      <c r="D241" s="1" t="s">
        <v>843</v>
      </c>
      <c r="E241" s="1">
        <v>4.2</v>
      </c>
      <c r="F241" s="1" t="s">
        <v>844</v>
      </c>
      <c r="G241" s="1" t="s">
        <v>515</v>
      </c>
      <c r="H241" s="1" t="s">
        <v>201</v>
      </c>
      <c r="I241" s="1" t="s">
        <v>118</v>
      </c>
      <c r="J241" s="1">
        <v>1992</v>
      </c>
      <c r="K241" s="1" t="s">
        <v>1945</v>
      </c>
      <c r="L241" s="1" t="s">
        <v>129</v>
      </c>
      <c r="M241" s="1" t="s">
        <v>99</v>
      </c>
      <c r="N241" s="18">
        <v>26518.53</v>
      </c>
      <c r="O241" s="1">
        <v>0</v>
      </c>
      <c r="P241" s="1">
        <v>0</v>
      </c>
      <c r="Q241" s="1">
        <v>55</v>
      </c>
      <c r="R241" s="1">
        <v>97</v>
      </c>
      <c r="S241" s="1">
        <v>76</v>
      </c>
      <c r="T241" s="1" t="s">
        <v>35</v>
      </c>
      <c r="U241" s="1">
        <v>29</v>
      </c>
      <c r="V241" s="1">
        <v>1</v>
      </c>
      <c r="W241" s="1">
        <v>0</v>
      </c>
      <c r="X241" s="1">
        <v>0</v>
      </c>
      <c r="Y241" s="1">
        <v>1</v>
      </c>
      <c r="Z241" s="1">
        <v>1</v>
      </c>
      <c r="AA241" s="1">
        <v>0</v>
      </c>
      <c r="AB241" s="1">
        <v>0</v>
      </c>
      <c r="AC241" s="1">
        <v>0</v>
      </c>
      <c r="AD241" s="1">
        <v>0</v>
      </c>
      <c r="AE241" s="1">
        <v>0</v>
      </c>
      <c r="AF241" s="1">
        <v>0</v>
      </c>
      <c r="AG241" s="1">
        <v>0</v>
      </c>
      <c r="AH241" s="1">
        <v>0</v>
      </c>
      <c r="AI241" s="1">
        <v>0</v>
      </c>
      <c r="AJ241" s="1">
        <v>0</v>
      </c>
      <c r="AK241" s="1">
        <v>0</v>
      </c>
      <c r="AL241" s="4" t="s">
        <v>84</v>
      </c>
    </row>
    <row r="242" spans="1:38" ht="15.6" x14ac:dyDescent="0.3">
      <c r="A242" s="3">
        <v>296</v>
      </c>
      <c r="B242" s="1" t="s">
        <v>76</v>
      </c>
      <c r="C242" s="1" t="s">
        <v>1723</v>
      </c>
      <c r="D242" s="1" t="s">
        <v>845</v>
      </c>
      <c r="E242" s="1">
        <v>3.9</v>
      </c>
      <c r="F242" s="1" t="s">
        <v>847</v>
      </c>
      <c r="G242" s="1" t="s">
        <v>846</v>
      </c>
      <c r="H242" s="1" t="s">
        <v>846</v>
      </c>
      <c r="I242" s="1" t="s">
        <v>104</v>
      </c>
      <c r="J242" s="1">
        <v>1966</v>
      </c>
      <c r="K242" s="1" t="s">
        <v>1945</v>
      </c>
      <c r="L242" s="1" t="s">
        <v>151</v>
      </c>
      <c r="M242" s="1" t="s">
        <v>99</v>
      </c>
      <c r="N242" s="18">
        <v>19398.52</v>
      </c>
      <c r="O242" s="1">
        <v>0</v>
      </c>
      <c r="P242" s="1">
        <v>0</v>
      </c>
      <c r="Q242" s="1">
        <v>15</v>
      </c>
      <c r="R242" s="1">
        <v>16</v>
      </c>
      <c r="S242" s="1">
        <v>15.5</v>
      </c>
      <c r="T242" s="1" t="s">
        <v>4</v>
      </c>
      <c r="U242" s="1">
        <v>55</v>
      </c>
      <c r="V242" s="1">
        <v>0</v>
      </c>
      <c r="W242" s="1">
        <v>0</v>
      </c>
      <c r="X242" s="1">
        <v>0</v>
      </c>
      <c r="Y242" s="1">
        <v>1</v>
      </c>
      <c r="Z242" s="1">
        <v>0</v>
      </c>
      <c r="AA242" s="1">
        <v>0</v>
      </c>
      <c r="AB242" s="1">
        <v>0</v>
      </c>
      <c r="AC242" s="1">
        <v>0</v>
      </c>
      <c r="AD242" s="1">
        <v>0</v>
      </c>
      <c r="AE242" s="1">
        <v>0</v>
      </c>
      <c r="AF242" s="1">
        <v>0</v>
      </c>
      <c r="AG242" s="1">
        <v>0</v>
      </c>
      <c r="AH242" s="1">
        <v>0</v>
      </c>
      <c r="AI242" s="1">
        <v>0</v>
      </c>
      <c r="AJ242" s="1">
        <v>0</v>
      </c>
      <c r="AK242" s="1">
        <v>0</v>
      </c>
      <c r="AL242" s="4" t="s">
        <v>84</v>
      </c>
    </row>
    <row r="243" spans="1:38" ht="15.6" x14ac:dyDescent="0.3">
      <c r="A243" s="3">
        <v>299</v>
      </c>
      <c r="B243" s="1" t="s">
        <v>76</v>
      </c>
      <c r="C243" s="1" t="s">
        <v>1724</v>
      </c>
      <c r="D243" s="1" t="s">
        <v>848</v>
      </c>
      <c r="E243" s="1">
        <v>4.3</v>
      </c>
      <c r="F243" s="1" t="s">
        <v>850</v>
      </c>
      <c r="G243" s="1" t="s">
        <v>849</v>
      </c>
      <c r="H243" s="1" t="s">
        <v>849</v>
      </c>
      <c r="I243" s="2">
        <v>18264</v>
      </c>
      <c r="J243" s="1">
        <v>2010</v>
      </c>
      <c r="K243" s="1" t="s">
        <v>1945</v>
      </c>
      <c r="L243" s="1" t="s">
        <v>113</v>
      </c>
      <c r="M243" s="1" t="s">
        <v>99</v>
      </c>
      <c r="N243" s="18">
        <v>19010.259999999998</v>
      </c>
      <c r="O243" s="1">
        <v>0</v>
      </c>
      <c r="P243" s="1">
        <v>0</v>
      </c>
      <c r="Q243" s="1">
        <v>61</v>
      </c>
      <c r="R243" s="1">
        <v>106</v>
      </c>
      <c r="S243" s="1">
        <v>83.5</v>
      </c>
      <c r="T243" s="1" t="s">
        <v>9</v>
      </c>
      <c r="U243" s="1">
        <v>11</v>
      </c>
      <c r="V243" s="1">
        <v>1</v>
      </c>
      <c r="W243" s="1">
        <v>0</v>
      </c>
      <c r="X243" s="1">
        <v>0</v>
      </c>
      <c r="Y243" s="1">
        <v>1</v>
      </c>
      <c r="Z243" s="1">
        <v>1</v>
      </c>
      <c r="AA243" s="1">
        <v>0</v>
      </c>
      <c r="AB243" s="1">
        <v>0</v>
      </c>
      <c r="AC243" s="1">
        <v>0</v>
      </c>
      <c r="AD243" s="1">
        <v>0</v>
      </c>
      <c r="AE243" s="1">
        <v>0</v>
      </c>
      <c r="AF243" s="1">
        <v>0</v>
      </c>
      <c r="AG243" s="1">
        <v>0</v>
      </c>
      <c r="AH243" s="1">
        <v>0</v>
      </c>
      <c r="AI243" s="1">
        <v>0</v>
      </c>
      <c r="AJ243" s="1">
        <v>0</v>
      </c>
      <c r="AK243" s="1">
        <v>1</v>
      </c>
      <c r="AL243" s="4" t="s">
        <v>84</v>
      </c>
    </row>
    <row r="244" spans="1:38" ht="15.6" x14ac:dyDescent="0.3">
      <c r="A244" s="3">
        <v>300</v>
      </c>
      <c r="B244" s="1" t="s">
        <v>653</v>
      </c>
      <c r="C244" s="1" t="s">
        <v>1671</v>
      </c>
      <c r="D244" s="1" t="s">
        <v>654</v>
      </c>
      <c r="E244" s="1">
        <v>2.7</v>
      </c>
      <c r="F244" s="1" t="s">
        <v>657</v>
      </c>
      <c r="G244" s="1" t="s">
        <v>655</v>
      </c>
      <c r="H244" s="1" t="s">
        <v>655</v>
      </c>
      <c r="I244" s="1" t="s">
        <v>112</v>
      </c>
      <c r="J244" s="1">
        <v>1951</v>
      </c>
      <c r="K244" s="1" t="s">
        <v>105</v>
      </c>
      <c r="L244" s="1" t="s">
        <v>656</v>
      </c>
      <c r="M244" s="1" t="s">
        <v>124</v>
      </c>
      <c r="N244" s="18">
        <v>30489.01</v>
      </c>
      <c r="O244" s="1">
        <v>0</v>
      </c>
      <c r="P244" s="1">
        <v>0</v>
      </c>
      <c r="Q244" s="1">
        <v>91</v>
      </c>
      <c r="R244" s="1">
        <v>149</v>
      </c>
      <c r="S244" s="1">
        <v>120</v>
      </c>
      <c r="T244" s="1" t="s">
        <v>20</v>
      </c>
      <c r="U244" s="1">
        <v>70</v>
      </c>
      <c r="V244" s="1">
        <v>1</v>
      </c>
      <c r="W244" s="1">
        <v>0</v>
      </c>
      <c r="X244" s="1">
        <v>0</v>
      </c>
      <c r="Y244" s="1">
        <v>0</v>
      </c>
      <c r="Z244" s="1">
        <v>1</v>
      </c>
      <c r="AA244" s="1">
        <v>0</v>
      </c>
      <c r="AB244" s="1">
        <v>0</v>
      </c>
      <c r="AC244" s="1">
        <v>0</v>
      </c>
      <c r="AD244" s="1">
        <v>0</v>
      </c>
      <c r="AE244" s="1">
        <v>0</v>
      </c>
      <c r="AF244" s="1">
        <v>0</v>
      </c>
      <c r="AG244" s="1">
        <v>1</v>
      </c>
      <c r="AH244" s="1">
        <v>1</v>
      </c>
      <c r="AI244" s="1">
        <v>0</v>
      </c>
      <c r="AJ244" s="1">
        <v>0</v>
      </c>
      <c r="AK244" s="1">
        <v>0</v>
      </c>
      <c r="AL244" s="4" t="s">
        <v>84</v>
      </c>
    </row>
    <row r="245" spans="1:38" ht="15.6" x14ac:dyDescent="0.3">
      <c r="A245" s="3">
        <v>302</v>
      </c>
      <c r="B245" s="1" t="s">
        <v>76</v>
      </c>
      <c r="C245" s="1" t="s">
        <v>1725</v>
      </c>
      <c r="D245" s="1" t="s">
        <v>851</v>
      </c>
      <c r="E245" s="1">
        <v>3.9</v>
      </c>
      <c r="F245" s="1" t="s">
        <v>629</v>
      </c>
      <c r="G245" s="1" t="s">
        <v>628</v>
      </c>
      <c r="H245" s="1" t="s">
        <v>628</v>
      </c>
      <c r="I245" s="1" t="s">
        <v>90</v>
      </c>
      <c r="J245" s="1">
        <v>1976</v>
      </c>
      <c r="K245" s="1" t="s">
        <v>171</v>
      </c>
      <c r="L245" s="1" t="s">
        <v>166</v>
      </c>
      <c r="M245" s="1" t="s">
        <v>166</v>
      </c>
      <c r="N245" s="18">
        <v>30064.639999999999</v>
      </c>
      <c r="O245" s="1">
        <v>0</v>
      </c>
      <c r="P245" s="1">
        <v>0</v>
      </c>
      <c r="Q245" s="1">
        <v>127</v>
      </c>
      <c r="R245" s="1">
        <v>199</v>
      </c>
      <c r="S245" s="1">
        <v>163</v>
      </c>
      <c r="T245" s="1" t="s">
        <v>2</v>
      </c>
      <c r="U245" s="1">
        <v>45</v>
      </c>
      <c r="V245" s="1">
        <v>0</v>
      </c>
      <c r="W245" s="1">
        <v>0</v>
      </c>
      <c r="X245" s="1">
        <v>0</v>
      </c>
      <c r="Y245" s="1">
        <v>1</v>
      </c>
      <c r="Z245" s="1">
        <v>1</v>
      </c>
      <c r="AA245" s="1">
        <v>1</v>
      </c>
      <c r="AB245" s="1">
        <v>0</v>
      </c>
      <c r="AC245" s="1">
        <v>0</v>
      </c>
      <c r="AD245" s="1">
        <v>0</v>
      </c>
      <c r="AE245" s="1">
        <v>0</v>
      </c>
      <c r="AF245" s="1">
        <v>0</v>
      </c>
      <c r="AG245" s="1">
        <v>0</v>
      </c>
      <c r="AH245" s="1">
        <v>0</v>
      </c>
      <c r="AI245" s="1">
        <v>0</v>
      </c>
      <c r="AJ245" s="1">
        <v>0</v>
      </c>
      <c r="AK245" s="1">
        <v>0</v>
      </c>
      <c r="AL245" s="4" t="s">
        <v>85</v>
      </c>
    </row>
    <row r="246" spans="1:38" ht="15.6" x14ac:dyDescent="0.3">
      <c r="A246" s="3">
        <v>305</v>
      </c>
      <c r="B246" s="1" t="s">
        <v>852</v>
      </c>
      <c r="C246" s="1" t="s">
        <v>1726</v>
      </c>
      <c r="D246" s="1" t="s">
        <v>853</v>
      </c>
      <c r="E246" s="1">
        <v>3.4</v>
      </c>
      <c r="F246" s="1" t="s">
        <v>855</v>
      </c>
      <c r="G246" s="1" t="s">
        <v>854</v>
      </c>
      <c r="H246" s="1" t="s">
        <v>854</v>
      </c>
      <c r="I246" s="1" t="s">
        <v>80</v>
      </c>
      <c r="J246" s="1">
        <v>1939</v>
      </c>
      <c r="K246" s="1" t="s">
        <v>189</v>
      </c>
      <c r="L246" s="1" t="s">
        <v>190</v>
      </c>
      <c r="M246" s="1" t="s">
        <v>191</v>
      </c>
      <c r="N246" s="18">
        <v>31572.55</v>
      </c>
      <c r="O246" s="1">
        <v>0</v>
      </c>
      <c r="P246" s="1">
        <v>0</v>
      </c>
      <c r="Q246" s="1">
        <v>74</v>
      </c>
      <c r="R246" s="1">
        <v>126</v>
      </c>
      <c r="S246" s="1">
        <v>100</v>
      </c>
      <c r="T246" s="1" t="s">
        <v>38</v>
      </c>
      <c r="U246" s="1">
        <v>82</v>
      </c>
      <c r="V246" s="1">
        <v>0</v>
      </c>
      <c r="W246" s="1">
        <v>0</v>
      </c>
      <c r="X246" s="1">
        <v>1</v>
      </c>
      <c r="Y246" s="1">
        <v>0</v>
      </c>
      <c r="Z246" s="1">
        <v>1</v>
      </c>
      <c r="AA246" s="1">
        <v>1</v>
      </c>
      <c r="AB246" s="1">
        <v>0</v>
      </c>
      <c r="AC246" s="1">
        <v>0</v>
      </c>
      <c r="AD246" s="1">
        <v>0</v>
      </c>
      <c r="AE246" s="1">
        <v>0</v>
      </c>
      <c r="AF246" s="1">
        <v>0</v>
      </c>
      <c r="AG246" s="1">
        <v>0</v>
      </c>
      <c r="AH246" s="1">
        <v>0</v>
      </c>
      <c r="AI246" s="1">
        <v>0</v>
      </c>
      <c r="AJ246" s="1">
        <v>0</v>
      </c>
      <c r="AK246" s="1">
        <v>0</v>
      </c>
      <c r="AL246" s="4" t="s">
        <v>84</v>
      </c>
    </row>
    <row r="247" spans="1:38" ht="15.6" x14ac:dyDescent="0.3">
      <c r="A247" s="3">
        <v>306</v>
      </c>
      <c r="B247" s="1" t="s">
        <v>132</v>
      </c>
      <c r="C247" s="1" t="s">
        <v>1727</v>
      </c>
      <c r="D247" s="1" t="s">
        <v>856</v>
      </c>
      <c r="E247" s="1">
        <v>3.8</v>
      </c>
      <c r="F247" s="1" t="s">
        <v>857</v>
      </c>
      <c r="G247" s="1" t="s">
        <v>293</v>
      </c>
      <c r="H247" s="1" t="s">
        <v>293</v>
      </c>
      <c r="I247" s="1" t="s">
        <v>104</v>
      </c>
      <c r="J247" s="1">
        <v>1917</v>
      </c>
      <c r="K247" s="1" t="s">
        <v>189</v>
      </c>
      <c r="L247" s="1" t="s">
        <v>816</v>
      </c>
      <c r="M247" s="1" t="s">
        <v>590</v>
      </c>
      <c r="N247" s="18">
        <v>23456.44</v>
      </c>
      <c r="O247" s="1">
        <v>0</v>
      </c>
      <c r="P247" s="1">
        <v>0</v>
      </c>
      <c r="Q247" s="1">
        <v>33</v>
      </c>
      <c r="R247" s="1">
        <v>72</v>
      </c>
      <c r="S247" s="1">
        <v>52.5</v>
      </c>
      <c r="T247" s="1" t="s">
        <v>30</v>
      </c>
      <c r="U247" s="1">
        <v>104</v>
      </c>
      <c r="V247" s="1">
        <v>0</v>
      </c>
      <c r="W247" s="1">
        <v>0</v>
      </c>
      <c r="X247" s="1">
        <v>0</v>
      </c>
      <c r="Y247" s="1">
        <v>1</v>
      </c>
      <c r="Z247" s="1">
        <v>0</v>
      </c>
      <c r="AA247" s="1">
        <v>0</v>
      </c>
      <c r="AB247" s="1">
        <v>0</v>
      </c>
      <c r="AC247" s="1">
        <v>0</v>
      </c>
      <c r="AD247" s="1">
        <v>0</v>
      </c>
      <c r="AE247" s="1">
        <v>0</v>
      </c>
      <c r="AF247" s="1">
        <v>0</v>
      </c>
      <c r="AG247" s="1">
        <v>0</v>
      </c>
      <c r="AH247" s="1">
        <v>0</v>
      </c>
      <c r="AI247" s="1">
        <v>0</v>
      </c>
      <c r="AJ247" s="1">
        <v>0</v>
      </c>
      <c r="AK247" s="1">
        <v>0</v>
      </c>
      <c r="AL247" s="4" t="s">
        <v>137</v>
      </c>
    </row>
    <row r="248" spans="1:38" ht="15.6" x14ac:dyDescent="0.3">
      <c r="A248" s="3">
        <v>307</v>
      </c>
      <c r="B248" s="1" t="s">
        <v>648</v>
      </c>
      <c r="C248" s="1" t="s">
        <v>1670</v>
      </c>
      <c r="D248" s="1" t="s">
        <v>649</v>
      </c>
      <c r="E248" s="1">
        <v>3.6</v>
      </c>
      <c r="F248" s="1" t="s">
        <v>652</v>
      </c>
      <c r="G248" s="1" t="s">
        <v>650</v>
      </c>
      <c r="H248" s="1" t="s">
        <v>651</v>
      </c>
      <c r="I248" s="1" t="s">
        <v>150</v>
      </c>
      <c r="J248" s="1">
        <v>2017</v>
      </c>
      <c r="K248" s="1" t="s">
        <v>189</v>
      </c>
      <c r="L248" s="1" t="s">
        <v>92</v>
      </c>
      <c r="M248" s="1" t="s">
        <v>93</v>
      </c>
      <c r="N248" s="18">
        <v>27580.02</v>
      </c>
      <c r="O248" s="1">
        <v>1</v>
      </c>
      <c r="P248" s="1">
        <v>0</v>
      </c>
      <c r="Q248" s="1">
        <v>35</v>
      </c>
      <c r="R248" s="1">
        <v>49</v>
      </c>
      <c r="S248" s="1">
        <v>42</v>
      </c>
      <c r="T248" s="1" t="s">
        <v>8</v>
      </c>
      <c r="U248" s="1">
        <v>4</v>
      </c>
      <c r="V248" s="1">
        <v>0</v>
      </c>
      <c r="W248" s="1">
        <v>0</v>
      </c>
      <c r="X248" s="1">
        <v>0</v>
      </c>
      <c r="Y248" s="1">
        <v>0</v>
      </c>
      <c r="Z248" s="1">
        <v>0</v>
      </c>
      <c r="AA248" s="1">
        <v>0</v>
      </c>
      <c r="AB248" s="1">
        <v>0</v>
      </c>
      <c r="AC248" s="1">
        <v>0</v>
      </c>
      <c r="AD248" s="1">
        <v>0</v>
      </c>
      <c r="AE248" s="1">
        <v>0</v>
      </c>
      <c r="AF248" s="1">
        <v>0</v>
      </c>
      <c r="AG248" s="1">
        <v>0</v>
      </c>
      <c r="AH248" s="1">
        <v>0</v>
      </c>
      <c r="AI248" s="1">
        <v>0</v>
      </c>
      <c r="AJ248" s="1">
        <v>0</v>
      </c>
      <c r="AK248" s="1">
        <v>0</v>
      </c>
      <c r="AL248" s="4" t="s">
        <v>84</v>
      </c>
    </row>
    <row r="249" spans="1:38" ht="15.6" x14ac:dyDescent="0.3">
      <c r="A249" s="3">
        <v>308</v>
      </c>
      <c r="B249" s="1" t="s">
        <v>858</v>
      </c>
      <c r="C249" s="1" t="s">
        <v>1728</v>
      </c>
      <c r="D249" s="1" t="s">
        <v>859</v>
      </c>
      <c r="E249" s="1">
        <v>3.3</v>
      </c>
      <c r="F249" s="1" t="s">
        <v>860</v>
      </c>
      <c r="G249" s="1" t="s">
        <v>282</v>
      </c>
      <c r="H249" s="1" t="s">
        <v>282</v>
      </c>
      <c r="I249" s="1" t="s">
        <v>80</v>
      </c>
      <c r="J249" s="1">
        <v>1883</v>
      </c>
      <c r="K249" s="1" t="s">
        <v>189</v>
      </c>
      <c r="L249" s="1" t="s">
        <v>92</v>
      </c>
      <c r="M249" s="1" t="s">
        <v>93</v>
      </c>
      <c r="N249" s="18">
        <v>34921.69</v>
      </c>
      <c r="O249" s="1">
        <v>0</v>
      </c>
      <c r="P249" s="1">
        <v>0</v>
      </c>
      <c r="Q249" s="1">
        <v>37</v>
      </c>
      <c r="R249" s="1">
        <v>63</v>
      </c>
      <c r="S249" s="1">
        <v>50</v>
      </c>
      <c r="T249" s="1" t="s">
        <v>17</v>
      </c>
      <c r="U249" s="1">
        <v>138</v>
      </c>
      <c r="V249" s="1">
        <v>0</v>
      </c>
      <c r="W249" s="1">
        <v>0</v>
      </c>
      <c r="X249" s="1">
        <v>0</v>
      </c>
      <c r="Y249" s="1">
        <v>1</v>
      </c>
      <c r="Z249" s="1">
        <v>1</v>
      </c>
      <c r="AA249" s="1">
        <v>0</v>
      </c>
      <c r="AB249" s="1">
        <v>0</v>
      </c>
      <c r="AC249" s="1">
        <v>0</v>
      </c>
      <c r="AD249" s="1">
        <v>0</v>
      </c>
      <c r="AE249" s="1">
        <v>0</v>
      </c>
      <c r="AF249" s="1">
        <v>0</v>
      </c>
      <c r="AG249" s="1">
        <v>1</v>
      </c>
      <c r="AH249" s="1">
        <v>1</v>
      </c>
      <c r="AI249" s="1">
        <v>0</v>
      </c>
      <c r="AJ249" s="1">
        <v>0</v>
      </c>
      <c r="AK249" s="1">
        <v>0</v>
      </c>
      <c r="AL249" s="4" t="s">
        <v>85</v>
      </c>
    </row>
    <row r="250" spans="1:38" ht="15.6" x14ac:dyDescent="0.3">
      <c r="A250" s="3">
        <v>309</v>
      </c>
      <c r="B250" s="1" t="s">
        <v>861</v>
      </c>
      <c r="C250" s="1" t="s">
        <v>1729</v>
      </c>
      <c r="D250" s="1" t="s">
        <v>862</v>
      </c>
      <c r="E250" s="1">
        <v>3.4</v>
      </c>
      <c r="F250" s="1" t="s">
        <v>863</v>
      </c>
      <c r="G250" s="1" t="s">
        <v>849</v>
      </c>
      <c r="H250" s="1" t="s">
        <v>283</v>
      </c>
      <c r="I250" s="1" t="s">
        <v>118</v>
      </c>
      <c r="J250" s="1">
        <v>2006</v>
      </c>
      <c r="K250" s="1" t="s">
        <v>1945</v>
      </c>
      <c r="L250" s="1" t="s">
        <v>129</v>
      </c>
      <c r="M250" s="1" t="s">
        <v>99</v>
      </c>
      <c r="N250" s="18">
        <v>28844.07</v>
      </c>
      <c r="O250" s="1">
        <v>0</v>
      </c>
      <c r="P250" s="1">
        <v>0</v>
      </c>
      <c r="Q250" s="1">
        <v>67</v>
      </c>
      <c r="R250" s="1">
        <v>119</v>
      </c>
      <c r="S250" s="1">
        <v>93</v>
      </c>
      <c r="T250" s="1" t="s">
        <v>9</v>
      </c>
      <c r="U250" s="1">
        <v>15</v>
      </c>
      <c r="V250" s="1">
        <v>1</v>
      </c>
      <c r="W250" s="1">
        <v>0</v>
      </c>
      <c r="X250" s="1">
        <v>1</v>
      </c>
      <c r="Y250" s="1">
        <v>0</v>
      </c>
      <c r="Z250" s="1">
        <v>1</v>
      </c>
      <c r="AA250" s="1">
        <v>0</v>
      </c>
      <c r="AB250" s="1">
        <v>0</v>
      </c>
      <c r="AC250" s="1">
        <v>0</v>
      </c>
      <c r="AD250" s="1">
        <v>0</v>
      </c>
      <c r="AE250" s="1">
        <v>0</v>
      </c>
      <c r="AF250" s="1">
        <v>1</v>
      </c>
      <c r="AG250" s="1">
        <v>1</v>
      </c>
      <c r="AH250" s="1">
        <v>1</v>
      </c>
      <c r="AI250" s="1">
        <v>0</v>
      </c>
      <c r="AJ250" s="1">
        <v>0</v>
      </c>
      <c r="AK250" s="1">
        <v>0</v>
      </c>
      <c r="AL250" s="4" t="s">
        <v>85</v>
      </c>
    </row>
    <row r="251" spans="1:38" ht="15.6" x14ac:dyDescent="0.3">
      <c r="A251" s="3">
        <v>310</v>
      </c>
      <c r="B251" s="1" t="s">
        <v>76</v>
      </c>
      <c r="C251" s="1" t="s">
        <v>1730</v>
      </c>
      <c r="D251" s="1" t="s">
        <v>864</v>
      </c>
      <c r="E251" s="1">
        <v>3</v>
      </c>
      <c r="F251" s="1" t="s">
        <v>866</v>
      </c>
      <c r="G251" s="1" t="s">
        <v>332</v>
      </c>
      <c r="H251" s="1" t="s">
        <v>865</v>
      </c>
      <c r="I251" s="1" t="s">
        <v>104</v>
      </c>
      <c r="J251" s="1">
        <v>1887</v>
      </c>
      <c r="K251" s="1" t="s">
        <v>1945</v>
      </c>
      <c r="L251" s="1" t="s">
        <v>197</v>
      </c>
      <c r="M251" s="1" t="s">
        <v>191</v>
      </c>
      <c r="N251" s="18">
        <v>21524.86</v>
      </c>
      <c r="O251" s="1">
        <v>0</v>
      </c>
      <c r="P251" s="1">
        <v>0</v>
      </c>
      <c r="Q251" s="1">
        <v>72</v>
      </c>
      <c r="R251" s="1">
        <v>117</v>
      </c>
      <c r="S251" s="1">
        <v>94.5</v>
      </c>
      <c r="T251" s="1" t="s">
        <v>14</v>
      </c>
      <c r="U251" s="1">
        <v>134</v>
      </c>
      <c r="V251" s="1">
        <v>1</v>
      </c>
      <c r="W251" s="1">
        <v>0</v>
      </c>
      <c r="X251" s="1">
        <v>0</v>
      </c>
      <c r="Y251" s="1">
        <v>0</v>
      </c>
      <c r="Z251" s="1">
        <v>1</v>
      </c>
      <c r="AA251" s="1">
        <v>1</v>
      </c>
      <c r="AB251" s="1">
        <v>0</v>
      </c>
      <c r="AC251" s="1">
        <v>0</v>
      </c>
      <c r="AD251" s="1">
        <v>0</v>
      </c>
      <c r="AE251" s="1">
        <v>0</v>
      </c>
      <c r="AF251" s="1">
        <v>0</v>
      </c>
      <c r="AG251" s="1">
        <v>0</v>
      </c>
      <c r="AH251" s="1">
        <v>0</v>
      </c>
      <c r="AI251" s="1">
        <v>0</v>
      </c>
      <c r="AJ251" s="1">
        <v>0</v>
      </c>
      <c r="AK251" s="1">
        <v>0</v>
      </c>
      <c r="AL251" s="4" t="s">
        <v>84</v>
      </c>
    </row>
    <row r="252" spans="1:38" ht="15.6" x14ac:dyDescent="0.3">
      <c r="A252" s="3">
        <v>311</v>
      </c>
      <c r="B252" s="1" t="s">
        <v>254</v>
      </c>
      <c r="C252" s="1" t="s">
        <v>1673</v>
      </c>
      <c r="D252" s="1" t="s">
        <v>661</v>
      </c>
      <c r="E252" s="1">
        <v>4</v>
      </c>
      <c r="F252" s="1" t="s">
        <v>504</v>
      </c>
      <c r="G252" s="1" t="s">
        <v>143</v>
      </c>
      <c r="H252" s="1" t="s">
        <v>503</v>
      </c>
      <c r="I252" s="1" t="s">
        <v>150</v>
      </c>
      <c r="J252" s="1">
        <v>1982</v>
      </c>
      <c r="K252" s="1" t="s">
        <v>1946</v>
      </c>
      <c r="L252" s="1" t="s">
        <v>249</v>
      </c>
      <c r="M252" s="1" t="s">
        <v>140</v>
      </c>
      <c r="N252" s="18">
        <v>22706.639999999999</v>
      </c>
      <c r="O252" s="1">
        <v>0</v>
      </c>
      <c r="P252" s="1">
        <v>0</v>
      </c>
      <c r="Q252" s="1">
        <v>116</v>
      </c>
      <c r="R252" s="1">
        <v>185</v>
      </c>
      <c r="S252" s="1">
        <v>150.5</v>
      </c>
      <c r="T252" s="1" t="s">
        <v>2</v>
      </c>
      <c r="U252" s="1">
        <v>39</v>
      </c>
      <c r="V252" s="1">
        <v>1</v>
      </c>
      <c r="W252" s="1">
        <v>1</v>
      </c>
      <c r="X252" s="1">
        <v>0</v>
      </c>
      <c r="Y252" s="1">
        <v>0</v>
      </c>
      <c r="Z252" s="1">
        <v>1</v>
      </c>
      <c r="AA252" s="1">
        <v>1</v>
      </c>
      <c r="AB252" s="1">
        <v>0</v>
      </c>
      <c r="AC252" s="1">
        <v>0</v>
      </c>
      <c r="AD252" s="1">
        <v>1</v>
      </c>
      <c r="AE252" s="1">
        <v>1</v>
      </c>
      <c r="AF252" s="1">
        <v>1</v>
      </c>
      <c r="AG252" s="1">
        <v>0</v>
      </c>
      <c r="AH252" s="1">
        <v>0</v>
      </c>
      <c r="AI252" s="1">
        <v>0</v>
      </c>
      <c r="AJ252" s="1">
        <v>0</v>
      </c>
      <c r="AK252" s="1">
        <v>0</v>
      </c>
      <c r="AL252" s="4" t="s">
        <v>137</v>
      </c>
    </row>
    <row r="253" spans="1:38" ht="15.6" x14ac:dyDescent="0.3">
      <c r="A253" s="3">
        <v>312</v>
      </c>
      <c r="B253" s="1" t="s">
        <v>76</v>
      </c>
      <c r="C253" s="1" t="s">
        <v>1731</v>
      </c>
      <c r="D253" s="1" t="s">
        <v>867</v>
      </c>
      <c r="E253" s="1">
        <v>3.7</v>
      </c>
      <c r="F253" s="1" t="s">
        <v>869</v>
      </c>
      <c r="G253" s="1" t="s">
        <v>868</v>
      </c>
      <c r="H253" s="1" t="s">
        <v>478</v>
      </c>
      <c r="I253" s="1" t="s">
        <v>104</v>
      </c>
      <c r="J253" s="1">
        <v>2004</v>
      </c>
      <c r="K253" s="1" t="s">
        <v>1946</v>
      </c>
      <c r="L253" s="1" t="s">
        <v>190</v>
      </c>
      <c r="M253" s="1" t="s">
        <v>191</v>
      </c>
      <c r="N253" s="18">
        <v>23292.54</v>
      </c>
      <c r="O253" s="1">
        <v>0</v>
      </c>
      <c r="P253" s="1">
        <v>0</v>
      </c>
      <c r="Q253" s="1">
        <v>78</v>
      </c>
      <c r="R253" s="1">
        <v>126</v>
      </c>
      <c r="S253" s="1">
        <v>102</v>
      </c>
      <c r="T253" s="1" t="s">
        <v>11</v>
      </c>
      <c r="U253" s="1">
        <v>17</v>
      </c>
      <c r="V253" s="1">
        <v>1</v>
      </c>
      <c r="W253" s="1">
        <v>1</v>
      </c>
      <c r="X253" s="1">
        <v>1</v>
      </c>
      <c r="Y253" s="1">
        <v>1</v>
      </c>
      <c r="Z253" s="1">
        <v>1</v>
      </c>
      <c r="AA253" s="1">
        <v>1</v>
      </c>
      <c r="AB253" s="1">
        <v>0</v>
      </c>
      <c r="AC253" s="1">
        <v>0</v>
      </c>
      <c r="AD253" s="1">
        <v>1</v>
      </c>
      <c r="AE253" s="1">
        <v>0</v>
      </c>
      <c r="AF253" s="1">
        <v>1</v>
      </c>
      <c r="AG253" s="1">
        <v>1</v>
      </c>
      <c r="AH253" s="1">
        <v>0</v>
      </c>
      <c r="AI253" s="1">
        <v>0</v>
      </c>
      <c r="AJ253" s="1">
        <v>0</v>
      </c>
      <c r="AK253" s="1">
        <v>0</v>
      </c>
      <c r="AL253" s="4" t="s">
        <v>85</v>
      </c>
    </row>
    <row r="254" spans="1:38" ht="15.6" x14ac:dyDescent="0.3">
      <c r="A254" s="3">
        <v>313</v>
      </c>
      <c r="B254" s="1" t="s">
        <v>658</v>
      </c>
      <c r="C254" s="1" t="s">
        <v>1672</v>
      </c>
      <c r="D254" s="1" t="s">
        <v>659</v>
      </c>
      <c r="E254" s="1">
        <v>4.4000000000000004</v>
      </c>
      <c r="F254" s="1" t="s">
        <v>660</v>
      </c>
      <c r="G254" s="1" t="s">
        <v>164</v>
      </c>
      <c r="H254" s="1" t="s">
        <v>164</v>
      </c>
      <c r="I254" s="1" t="s">
        <v>118</v>
      </c>
      <c r="J254" s="1">
        <v>2013</v>
      </c>
      <c r="K254" s="1" t="s">
        <v>1946</v>
      </c>
      <c r="L254" s="1" t="s">
        <v>166</v>
      </c>
      <c r="M254" s="1" t="s">
        <v>166</v>
      </c>
      <c r="N254" s="18">
        <v>22121.93</v>
      </c>
      <c r="O254" s="1">
        <v>0</v>
      </c>
      <c r="P254" s="1">
        <v>0</v>
      </c>
      <c r="Q254" s="1">
        <v>42</v>
      </c>
      <c r="R254" s="1">
        <v>82</v>
      </c>
      <c r="S254" s="1">
        <v>62</v>
      </c>
      <c r="T254" s="1" t="s">
        <v>3</v>
      </c>
      <c r="U254" s="1">
        <v>8</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0</v>
      </c>
      <c r="AL254" s="4" t="s">
        <v>137</v>
      </c>
    </row>
    <row r="255" spans="1:38" ht="15.6" x14ac:dyDescent="0.3">
      <c r="A255" s="3">
        <v>314</v>
      </c>
      <c r="B255" s="1" t="s">
        <v>662</v>
      </c>
      <c r="C255" s="1" t="s">
        <v>1674</v>
      </c>
      <c r="D255" s="1" t="s">
        <v>663</v>
      </c>
      <c r="E255" s="1">
        <v>4.3</v>
      </c>
      <c r="F255" s="1" t="s">
        <v>665</v>
      </c>
      <c r="G255" s="1" t="s">
        <v>664</v>
      </c>
      <c r="H255" s="1" t="s">
        <v>229</v>
      </c>
      <c r="I255" s="1" t="s">
        <v>118</v>
      </c>
      <c r="J255" s="1">
        <v>1967</v>
      </c>
      <c r="K255" s="1" t="s">
        <v>1945</v>
      </c>
      <c r="L255" s="1" t="s">
        <v>113</v>
      </c>
      <c r="M255" s="1" t="s">
        <v>99</v>
      </c>
      <c r="N255" s="18">
        <v>26258.57</v>
      </c>
      <c r="O255" s="1">
        <v>0</v>
      </c>
      <c r="P255" s="1">
        <v>0</v>
      </c>
      <c r="Q255" s="1">
        <v>59</v>
      </c>
      <c r="R255" s="1">
        <v>116</v>
      </c>
      <c r="S255" s="1">
        <v>87.5</v>
      </c>
      <c r="T255" s="1" t="s">
        <v>27</v>
      </c>
      <c r="U255" s="1">
        <v>54</v>
      </c>
      <c r="V255" s="1">
        <v>0</v>
      </c>
      <c r="W255" s="1">
        <v>0</v>
      </c>
      <c r="X255" s="1">
        <v>0</v>
      </c>
      <c r="Y255" s="1">
        <v>1</v>
      </c>
      <c r="Z255" s="1">
        <v>1</v>
      </c>
      <c r="AA255" s="1">
        <v>0</v>
      </c>
      <c r="AB255" s="1">
        <v>0</v>
      </c>
      <c r="AC255" s="1">
        <v>0</v>
      </c>
      <c r="AD255" s="1">
        <v>0</v>
      </c>
      <c r="AE255" s="1">
        <v>0</v>
      </c>
      <c r="AF255" s="1">
        <v>0</v>
      </c>
      <c r="AG255" s="1">
        <v>1</v>
      </c>
      <c r="AH255" s="1">
        <v>0</v>
      </c>
      <c r="AI255" s="1">
        <v>0</v>
      </c>
      <c r="AJ255" s="1">
        <v>0</v>
      </c>
      <c r="AK255" s="1">
        <v>0</v>
      </c>
      <c r="AL255" s="4" t="s">
        <v>84</v>
      </c>
    </row>
    <row r="256" spans="1:38" ht="15.6" x14ac:dyDescent="0.3">
      <c r="A256" s="3">
        <v>316</v>
      </c>
      <c r="B256" s="1" t="s">
        <v>225</v>
      </c>
      <c r="C256" s="1" t="s">
        <v>1552</v>
      </c>
      <c r="D256" s="1" t="s">
        <v>226</v>
      </c>
      <c r="E256" s="1">
        <v>4</v>
      </c>
      <c r="F256" s="1" t="s">
        <v>216</v>
      </c>
      <c r="G256" s="1" t="s">
        <v>227</v>
      </c>
      <c r="H256" s="1" t="s">
        <v>111</v>
      </c>
      <c r="I256" s="1" t="s">
        <v>90</v>
      </c>
      <c r="J256" s="1">
        <v>1849</v>
      </c>
      <c r="K256" s="1" t="s">
        <v>1946</v>
      </c>
      <c r="L256" s="1" t="s">
        <v>166</v>
      </c>
      <c r="M256" s="1" t="s">
        <v>166</v>
      </c>
      <c r="N256" s="18">
        <v>22046.07</v>
      </c>
      <c r="O256" s="1">
        <v>0</v>
      </c>
      <c r="P256" s="1">
        <v>0</v>
      </c>
      <c r="Q256" s="1">
        <v>63</v>
      </c>
      <c r="R256" s="1">
        <v>105</v>
      </c>
      <c r="S256" s="1">
        <v>84</v>
      </c>
      <c r="T256" s="1" t="s">
        <v>28</v>
      </c>
      <c r="U256" s="1">
        <v>172</v>
      </c>
      <c r="V256" s="1">
        <v>0</v>
      </c>
      <c r="W256" s="1">
        <v>0</v>
      </c>
      <c r="X256" s="1">
        <v>1</v>
      </c>
      <c r="Y256" s="1">
        <v>1</v>
      </c>
      <c r="Z256" s="1">
        <v>0</v>
      </c>
      <c r="AA256" s="1">
        <v>0</v>
      </c>
      <c r="AB256" s="1">
        <v>0</v>
      </c>
      <c r="AC256" s="1">
        <v>0</v>
      </c>
      <c r="AD256" s="1">
        <v>0</v>
      </c>
      <c r="AE256" s="1">
        <v>0</v>
      </c>
      <c r="AF256" s="1">
        <v>0</v>
      </c>
      <c r="AG256" s="1">
        <v>0</v>
      </c>
      <c r="AH256" s="1">
        <v>0</v>
      </c>
      <c r="AI256" s="1">
        <v>0</v>
      </c>
      <c r="AJ256" s="1">
        <v>0</v>
      </c>
      <c r="AK256" s="1">
        <v>0</v>
      </c>
      <c r="AL256" s="4" t="s">
        <v>85</v>
      </c>
    </row>
    <row r="257" spans="1:38" ht="15.6" x14ac:dyDescent="0.3">
      <c r="A257" s="3">
        <v>317</v>
      </c>
      <c r="B257" s="1" t="s">
        <v>76</v>
      </c>
      <c r="C257" s="1" t="s">
        <v>1553</v>
      </c>
      <c r="D257" s="1" t="s">
        <v>211</v>
      </c>
      <c r="E257" s="1">
        <v>4</v>
      </c>
      <c r="F257" s="1" t="s">
        <v>213</v>
      </c>
      <c r="G257" s="1" t="s">
        <v>149</v>
      </c>
      <c r="H257" s="1" t="s">
        <v>212</v>
      </c>
      <c r="I257" s="1" t="s">
        <v>80</v>
      </c>
      <c r="J257" s="1">
        <v>2012</v>
      </c>
      <c r="K257" s="1" t="s">
        <v>1945</v>
      </c>
      <c r="L257" s="1" t="s">
        <v>182</v>
      </c>
      <c r="M257" s="1" t="s">
        <v>140</v>
      </c>
      <c r="N257" s="18">
        <v>23029.57</v>
      </c>
      <c r="O257" s="1">
        <v>0</v>
      </c>
      <c r="P257" s="1">
        <v>0</v>
      </c>
      <c r="Q257" s="1">
        <v>109</v>
      </c>
      <c r="R257" s="1">
        <v>177</v>
      </c>
      <c r="S257" s="1">
        <v>143</v>
      </c>
      <c r="T257" s="1" t="s">
        <v>5</v>
      </c>
      <c r="U257" s="1">
        <v>9</v>
      </c>
      <c r="V257" s="1">
        <v>1</v>
      </c>
      <c r="W257" s="1">
        <v>0</v>
      </c>
      <c r="X257" s="1">
        <v>1</v>
      </c>
      <c r="Y257" s="1">
        <v>0</v>
      </c>
      <c r="Z257" s="1">
        <v>0</v>
      </c>
      <c r="AA257" s="1">
        <v>0</v>
      </c>
      <c r="AB257" s="1">
        <v>1</v>
      </c>
      <c r="AC257" s="1">
        <v>0</v>
      </c>
      <c r="AD257" s="1">
        <v>0</v>
      </c>
      <c r="AE257" s="1">
        <v>1</v>
      </c>
      <c r="AF257" s="1">
        <v>0</v>
      </c>
      <c r="AG257" s="1">
        <v>0</v>
      </c>
      <c r="AH257" s="1">
        <v>0</v>
      </c>
      <c r="AI257" s="1">
        <v>0</v>
      </c>
      <c r="AJ257" s="1">
        <v>0</v>
      </c>
      <c r="AK257" s="1">
        <v>0</v>
      </c>
      <c r="AL257" s="4" t="s">
        <v>84</v>
      </c>
    </row>
    <row r="258" spans="1:38" ht="15.6" x14ac:dyDescent="0.3">
      <c r="A258" s="3">
        <v>318</v>
      </c>
      <c r="B258" s="1" t="s">
        <v>870</v>
      </c>
      <c r="C258" s="1" t="s">
        <v>1732</v>
      </c>
      <c r="D258" s="1" t="s">
        <v>871</v>
      </c>
      <c r="E258" s="1">
        <v>3.2</v>
      </c>
      <c r="F258" s="1" t="s">
        <v>364</v>
      </c>
      <c r="G258" s="1" t="s">
        <v>872</v>
      </c>
      <c r="H258" s="1" t="s">
        <v>361</v>
      </c>
      <c r="I258" s="2">
        <v>18264</v>
      </c>
      <c r="J258" s="1">
        <v>-1</v>
      </c>
      <c r="K258" s="1" t="s">
        <v>1945</v>
      </c>
      <c r="L258" s="1" t="s">
        <v>362</v>
      </c>
      <c r="M258" s="1" t="s">
        <v>99</v>
      </c>
      <c r="N258" s="18">
        <v>21191.96</v>
      </c>
      <c r="O258" s="1">
        <v>0</v>
      </c>
      <c r="P258" s="1">
        <v>0</v>
      </c>
      <c r="Q258" s="1">
        <v>116</v>
      </c>
      <c r="R258" s="1">
        <v>194</v>
      </c>
      <c r="S258" s="1">
        <v>155</v>
      </c>
      <c r="T258" s="1" t="s">
        <v>8</v>
      </c>
      <c r="U258" s="1">
        <v>-1</v>
      </c>
      <c r="V258" s="1">
        <v>1</v>
      </c>
      <c r="W258" s="1">
        <v>1</v>
      </c>
      <c r="X258" s="1">
        <v>1</v>
      </c>
      <c r="Y258" s="1">
        <v>1</v>
      </c>
      <c r="Z258" s="1">
        <v>0</v>
      </c>
      <c r="AA258" s="1">
        <v>0</v>
      </c>
      <c r="AB258" s="1">
        <v>0</v>
      </c>
      <c r="AC258" s="1">
        <v>0</v>
      </c>
      <c r="AD258" s="1">
        <v>1</v>
      </c>
      <c r="AE258" s="1">
        <v>0</v>
      </c>
      <c r="AF258" s="1">
        <v>1</v>
      </c>
      <c r="AG258" s="1">
        <v>0</v>
      </c>
      <c r="AH258" s="1">
        <v>0</v>
      </c>
      <c r="AI258" s="1">
        <v>0</v>
      </c>
      <c r="AJ258" s="1">
        <v>0</v>
      </c>
      <c r="AK258" s="1">
        <v>0</v>
      </c>
      <c r="AL258" s="4" t="s">
        <v>85</v>
      </c>
    </row>
    <row r="259" spans="1:38" ht="15.6" x14ac:dyDescent="0.3">
      <c r="A259" s="3">
        <v>319</v>
      </c>
      <c r="B259" s="1" t="s">
        <v>259</v>
      </c>
      <c r="C259" s="1" t="s">
        <v>1675</v>
      </c>
      <c r="D259" s="1" t="s">
        <v>666</v>
      </c>
      <c r="E259" s="1">
        <v>4.2</v>
      </c>
      <c r="F259" s="1" t="s">
        <v>668</v>
      </c>
      <c r="G259" s="1" t="s">
        <v>667</v>
      </c>
      <c r="H259" s="1" t="s">
        <v>667</v>
      </c>
      <c r="I259" s="1" t="s">
        <v>112</v>
      </c>
      <c r="J259" s="1">
        <v>2006</v>
      </c>
      <c r="K259" s="1" t="s">
        <v>1946</v>
      </c>
      <c r="L259" s="1" t="s">
        <v>113</v>
      </c>
      <c r="M259" s="1" t="s">
        <v>99</v>
      </c>
      <c r="N259" s="18">
        <v>27845.1</v>
      </c>
      <c r="O259" s="1">
        <v>0</v>
      </c>
      <c r="P259" s="1">
        <v>0</v>
      </c>
      <c r="Q259" s="1">
        <v>48</v>
      </c>
      <c r="R259" s="1">
        <v>95</v>
      </c>
      <c r="S259" s="1">
        <v>71.5</v>
      </c>
      <c r="T259" s="1" t="s">
        <v>13</v>
      </c>
      <c r="U259" s="1">
        <v>15</v>
      </c>
      <c r="V259" s="1">
        <v>1</v>
      </c>
      <c r="W259" s="1">
        <v>1</v>
      </c>
      <c r="X259" s="1">
        <v>1</v>
      </c>
      <c r="Y259" s="1">
        <v>1</v>
      </c>
      <c r="Z259" s="1">
        <v>1</v>
      </c>
      <c r="AA259" s="1">
        <v>0</v>
      </c>
      <c r="AB259" s="1">
        <v>0</v>
      </c>
      <c r="AC259" s="1">
        <v>0</v>
      </c>
      <c r="AD259" s="1">
        <v>0</v>
      </c>
      <c r="AE259" s="1">
        <v>0</v>
      </c>
      <c r="AF259" s="1">
        <v>1</v>
      </c>
      <c r="AG259" s="1">
        <v>0</v>
      </c>
      <c r="AH259" s="1">
        <v>0</v>
      </c>
      <c r="AI259" s="1">
        <v>0</v>
      </c>
      <c r="AJ259" s="1">
        <v>0</v>
      </c>
      <c r="AK259" s="1">
        <v>0</v>
      </c>
      <c r="AL259" s="4" t="s">
        <v>84</v>
      </c>
    </row>
    <row r="260" spans="1:38" ht="15.6" x14ac:dyDescent="0.3">
      <c r="A260" s="3">
        <v>320</v>
      </c>
      <c r="B260" s="1" t="s">
        <v>76</v>
      </c>
      <c r="C260" s="1" t="s">
        <v>1733</v>
      </c>
      <c r="D260" s="1" t="s">
        <v>873</v>
      </c>
      <c r="E260" s="1">
        <v>3.9</v>
      </c>
      <c r="F260" s="1" t="s">
        <v>876</v>
      </c>
      <c r="G260" s="1" t="s">
        <v>874</v>
      </c>
      <c r="H260" s="1" t="s">
        <v>875</v>
      </c>
      <c r="I260" s="1" t="s">
        <v>112</v>
      </c>
      <c r="J260" s="1">
        <v>2000</v>
      </c>
      <c r="K260" s="1" t="s">
        <v>1945</v>
      </c>
      <c r="L260" s="1" t="s">
        <v>190</v>
      </c>
      <c r="M260" s="1" t="s">
        <v>191</v>
      </c>
      <c r="N260" s="18">
        <v>28741.51</v>
      </c>
      <c r="O260" s="1">
        <v>0</v>
      </c>
      <c r="P260" s="1">
        <v>0</v>
      </c>
      <c r="Q260" s="1">
        <v>83</v>
      </c>
      <c r="R260" s="1">
        <v>133</v>
      </c>
      <c r="S260" s="1">
        <v>108</v>
      </c>
      <c r="T260" s="1" t="s">
        <v>2</v>
      </c>
      <c r="U260" s="1">
        <v>21</v>
      </c>
      <c r="V260" s="1">
        <v>1</v>
      </c>
      <c r="W260" s="1">
        <v>1</v>
      </c>
      <c r="X260" s="1">
        <v>0</v>
      </c>
      <c r="Y260" s="1">
        <v>0</v>
      </c>
      <c r="Z260" s="1">
        <v>1</v>
      </c>
      <c r="AA260" s="1">
        <v>1</v>
      </c>
      <c r="AB260" s="1">
        <v>0</v>
      </c>
      <c r="AC260" s="1">
        <v>1</v>
      </c>
      <c r="AD260" s="1">
        <v>1</v>
      </c>
      <c r="AE260" s="1">
        <v>1</v>
      </c>
      <c r="AF260" s="1">
        <v>0</v>
      </c>
      <c r="AG260" s="1">
        <v>0</v>
      </c>
      <c r="AH260" s="1">
        <v>0</v>
      </c>
      <c r="AI260" s="1">
        <v>0</v>
      </c>
      <c r="AJ260" s="1">
        <v>0</v>
      </c>
      <c r="AK260" s="1">
        <v>0</v>
      </c>
      <c r="AL260" s="4" t="s">
        <v>85</v>
      </c>
    </row>
    <row r="261" spans="1:38" ht="15.6" x14ac:dyDescent="0.3">
      <c r="A261" s="3">
        <v>322</v>
      </c>
      <c r="B261" s="1" t="s">
        <v>672</v>
      </c>
      <c r="C261" s="1" t="s">
        <v>1677</v>
      </c>
      <c r="D261" s="1" t="s">
        <v>673</v>
      </c>
      <c r="E261" s="1">
        <v>3.7</v>
      </c>
      <c r="F261" s="1" t="s">
        <v>167</v>
      </c>
      <c r="G261" s="1" t="s">
        <v>321</v>
      </c>
      <c r="H261" s="1" t="s">
        <v>165</v>
      </c>
      <c r="I261" s="1" t="s">
        <v>90</v>
      </c>
      <c r="J261" s="1">
        <v>1781</v>
      </c>
      <c r="K261" s="1" t="s">
        <v>1946</v>
      </c>
      <c r="L261" s="1" t="s">
        <v>166</v>
      </c>
      <c r="M261" s="1" t="s">
        <v>166</v>
      </c>
      <c r="N261" s="18">
        <v>25534.33</v>
      </c>
      <c r="O261" s="1">
        <v>0</v>
      </c>
      <c r="P261" s="1">
        <v>0</v>
      </c>
      <c r="Q261" s="1">
        <v>105</v>
      </c>
      <c r="R261" s="1">
        <v>198</v>
      </c>
      <c r="S261" s="1">
        <v>151.5</v>
      </c>
      <c r="T261" s="1" t="s">
        <v>2</v>
      </c>
      <c r="U261" s="1">
        <v>240</v>
      </c>
      <c r="V261" s="1">
        <v>0</v>
      </c>
      <c r="W261" s="1">
        <v>0</v>
      </c>
      <c r="X261" s="1">
        <v>0</v>
      </c>
      <c r="Y261" s="1">
        <v>1</v>
      </c>
      <c r="Z261" s="1">
        <v>0</v>
      </c>
      <c r="AA261" s="1">
        <v>0</v>
      </c>
      <c r="AB261" s="1">
        <v>0</v>
      </c>
      <c r="AC261" s="1">
        <v>0</v>
      </c>
      <c r="AD261" s="1">
        <v>0</v>
      </c>
      <c r="AE261" s="1">
        <v>0</v>
      </c>
      <c r="AF261" s="1">
        <v>0</v>
      </c>
      <c r="AG261" s="1">
        <v>0</v>
      </c>
      <c r="AH261" s="1">
        <v>0</v>
      </c>
      <c r="AI261" s="1">
        <v>0</v>
      </c>
      <c r="AJ261" s="1">
        <v>0</v>
      </c>
      <c r="AK261" s="1">
        <v>0</v>
      </c>
      <c r="AL261" s="4" t="s">
        <v>85</v>
      </c>
    </row>
    <row r="262" spans="1:38" ht="15.6" x14ac:dyDescent="0.3">
      <c r="A262" s="3">
        <v>323</v>
      </c>
      <c r="B262" s="1" t="s">
        <v>669</v>
      </c>
      <c r="C262" s="1" t="s">
        <v>1676</v>
      </c>
      <c r="D262" s="1" t="s">
        <v>670</v>
      </c>
      <c r="E262" s="1">
        <v>3.6</v>
      </c>
      <c r="F262" s="1" t="s">
        <v>671</v>
      </c>
      <c r="G262" s="1" t="s">
        <v>503</v>
      </c>
      <c r="H262" s="1" t="s">
        <v>503</v>
      </c>
      <c r="I262" s="1" t="s">
        <v>112</v>
      </c>
      <c r="J262" s="1">
        <v>2006</v>
      </c>
      <c r="K262" s="1" t="s">
        <v>171</v>
      </c>
      <c r="L262" s="1" t="s">
        <v>157</v>
      </c>
      <c r="M262" s="1" t="s">
        <v>145</v>
      </c>
      <c r="N262" s="18">
        <v>21449.81</v>
      </c>
      <c r="O262" s="1">
        <v>0</v>
      </c>
      <c r="P262" s="1">
        <v>0</v>
      </c>
      <c r="Q262" s="1">
        <v>31</v>
      </c>
      <c r="R262" s="1">
        <v>72</v>
      </c>
      <c r="S262" s="1">
        <v>51.5</v>
      </c>
      <c r="T262" s="1" t="s">
        <v>2</v>
      </c>
      <c r="U262" s="1">
        <v>15</v>
      </c>
      <c r="V262" s="1">
        <v>0</v>
      </c>
      <c r="W262" s="1">
        <v>0</v>
      </c>
      <c r="X262" s="1">
        <v>0</v>
      </c>
      <c r="Y262" s="1">
        <v>1</v>
      </c>
      <c r="Z262" s="1">
        <v>0</v>
      </c>
      <c r="AA262" s="1">
        <v>0</v>
      </c>
      <c r="AB262" s="1">
        <v>0</v>
      </c>
      <c r="AC262" s="1">
        <v>0</v>
      </c>
      <c r="AD262" s="1">
        <v>0</v>
      </c>
      <c r="AE262" s="1">
        <v>0</v>
      </c>
      <c r="AF262" s="1">
        <v>0</v>
      </c>
      <c r="AG262" s="1">
        <v>0</v>
      </c>
      <c r="AH262" s="1">
        <v>0</v>
      </c>
      <c r="AI262" s="1">
        <v>0</v>
      </c>
      <c r="AJ262" s="1">
        <v>0</v>
      </c>
      <c r="AK262" s="1">
        <v>1</v>
      </c>
      <c r="AL262" s="4" t="s">
        <v>84</v>
      </c>
    </row>
    <row r="263" spans="1:38" ht="15.6" x14ac:dyDescent="0.3">
      <c r="A263" s="3">
        <v>324</v>
      </c>
      <c r="B263" s="1" t="s">
        <v>677</v>
      </c>
      <c r="C263" s="1" t="s">
        <v>1678</v>
      </c>
      <c r="D263" s="1" t="s">
        <v>678</v>
      </c>
      <c r="E263" s="1">
        <v>3.7</v>
      </c>
      <c r="F263" s="1" t="s">
        <v>167</v>
      </c>
      <c r="G263" s="1" t="s">
        <v>310</v>
      </c>
      <c r="H263" s="1" t="s">
        <v>165</v>
      </c>
      <c r="I263" s="1" t="s">
        <v>90</v>
      </c>
      <c r="J263" s="1">
        <v>1781</v>
      </c>
      <c r="K263" s="1" t="s">
        <v>1946</v>
      </c>
      <c r="L263" s="1" t="s">
        <v>166</v>
      </c>
      <c r="M263" s="1" t="s">
        <v>166</v>
      </c>
      <c r="N263" s="18">
        <v>20625.34</v>
      </c>
      <c r="O263" s="1">
        <v>0</v>
      </c>
      <c r="P263" s="1">
        <v>0</v>
      </c>
      <c r="Q263" s="1">
        <v>98</v>
      </c>
      <c r="R263" s="1">
        <v>182</v>
      </c>
      <c r="S263" s="1">
        <v>140</v>
      </c>
      <c r="T263" s="1" t="s">
        <v>3</v>
      </c>
      <c r="U263" s="1">
        <v>240</v>
      </c>
      <c r="V263" s="1">
        <v>0</v>
      </c>
      <c r="W263" s="1">
        <v>0</v>
      </c>
      <c r="X263" s="1">
        <v>0</v>
      </c>
      <c r="Y263" s="1">
        <v>1</v>
      </c>
      <c r="Z263" s="1">
        <v>0</v>
      </c>
      <c r="AA263" s="1">
        <v>0</v>
      </c>
      <c r="AB263" s="1">
        <v>0</v>
      </c>
      <c r="AC263" s="1">
        <v>0</v>
      </c>
      <c r="AD263" s="1">
        <v>0</v>
      </c>
      <c r="AE263" s="1">
        <v>0</v>
      </c>
      <c r="AF263" s="1">
        <v>0</v>
      </c>
      <c r="AG263" s="1">
        <v>0</v>
      </c>
      <c r="AH263" s="1">
        <v>0</v>
      </c>
      <c r="AI263" s="1">
        <v>0</v>
      </c>
      <c r="AJ263" s="1">
        <v>0</v>
      </c>
      <c r="AK263" s="1">
        <v>0</v>
      </c>
      <c r="AL263" s="4" t="s">
        <v>85</v>
      </c>
    </row>
    <row r="264" spans="1:38" ht="15.6" x14ac:dyDescent="0.3">
      <c r="A264" s="3">
        <v>325</v>
      </c>
      <c r="B264" s="1" t="s">
        <v>489</v>
      </c>
      <c r="C264" s="1" t="s">
        <v>1602</v>
      </c>
      <c r="D264" s="1" t="s">
        <v>674</v>
      </c>
      <c r="E264" s="1">
        <v>2.8</v>
      </c>
      <c r="F264" s="1" t="s">
        <v>676</v>
      </c>
      <c r="G264" s="1" t="s">
        <v>675</v>
      </c>
      <c r="H264" s="1" t="s">
        <v>675</v>
      </c>
      <c r="I264" s="1" t="s">
        <v>118</v>
      </c>
      <c r="J264" s="1">
        <v>2014</v>
      </c>
      <c r="K264" s="1" t="s">
        <v>1945</v>
      </c>
      <c r="L264" s="1" t="s">
        <v>245</v>
      </c>
      <c r="M264" s="1" t="s">
        <v>140</v>
      </c>
      <c r="N264" s="18">
        <v>26935.93</v>
      </c>
      <c r="O264" s="1">
        <v>0</v>
      </c>
      <c r="P264" s="1">
        <v>0</v>
      </c>
      <c r="Q264" s="1">
        <v>55</v>
      </c>
      <c r="R264" s="1">
        <v>100</v>
      </c>
      <c r="S264" s="1">
        <v>77.5</v>
      </c>
      <c r="T264" s="1" t="s">
        <v>12</v>
      </c>
      <c r="U264" s="1">
        <v>7</v>
      </c>
      <c r="V264" s="1">
        <v>1</v>
      </c>
      <c r="W264" s="1">
        <v>0</v>
      </c>
      <c r="X264" s="1">
        <v>0</v>
      </c>
      <c r="Y264" s="1">
        <v>1</v>
      </c>
      <c r="Z264" s="1">
        <v>1</v>
      </c>
      <c r="AA264" s="1">
        <v>0</v>
      </c>
      <c r="AB264" s="1">
        <v>0</v>
      </c>
      <c r="AC264" s="1">
        <v>0</v>
      </c>
      <c r="AD264" s="1">
        <v>0</v>
      </c>
      <c r="AE264" s="1">
        <v>0</v>
      </c>
      <c r="AF264" s="1">
        <v>0</v>
      </c>
      <c r="AG264" s="1">
        <v>1</v>
      </c>
      <c r="AH264" s="1">
        <v>0</v>
      </c>
      <c r="AI264" s="1">
        <v>0</v>
      </c>
      <c r="AJ264" s="1">
        <v>0</v>
      </c>
      <c r="AK264" s="1">
        <v>0</v>
      </c>
      <c r="AL264" s="4" t="s">
        <v>84</v>
      </c>
    </row>
    <row r="265" spans="1:38" ht="15.6" x14ac:dyDescent="0.3">
      <c r="A265" s="3">
        <v>326</v>
      </c>
      <c r="B265" s="1" t="s">
        <v>877</v>
      </c>
      <c r="C265" s="1" t="s">
        <v>1734</v>
      </c>
      <c r="D265" s="1" t="s">
        <v>878</v>
      </c>
      <c r="E265" s="1">
        <v>4.2</v>
      </c>
      <c r="F265" s="1" t="s">
        <v>880</v>
      </c>
      <c r="G265" s="1" t="s">
        <v>879</v>
      </c>
      <c r="H265" s="1" t="s">
        <v>879</v>
      </c>
      <c r="I265" s="1" t="s">
        <v>80</v>
      </c>
      <c r="J265" s="1">
        <v>2004</v>
      </c>
      <c r="K265" s="1" t="s">
        <v>1945</v>
      </c>
      <c r="L265" s="1" t="s">
        <v>656</v>
      </c>
      <c r="M265" s="1" t="s">
        <v>124</v>
      </c>
      <c r="N265" s="18">
        <v>36529.980000000003</v>
      </c>
      <c r="O265" s="1">
        <v>0</v>
      </c>
      <c r="P265" s="1">
        <v>0</v>
      </c>
      <c r="Q265" s="1">
        <v>45</v>
      </c>
      <c r="R265" s="1">
        <v>82</v>
      </c>
      <c r="S265" s="1">
        <v>63.5</v>
      </c>
      <c r="T265" s="1" t="s">
        <v>36</v>
      </c>
      <c r="U265" s="1">
        <v>17</v>
      </c>
      <c r="V265" s="1">
        <v>0</v>
      </c>
      <c r="W265" s="1">
        <v>0</v>
      </c>
      <c r="X265" s="1">
        <v>0</v>
      </c>
      <c r="Y265" s="1">
        <v>1</v>
      </c>
      <c r="Z265" s="1">
        <v>1</v>
      </c>
      <c r="AA265" s="1">
        <v>0</v>
      </c>
      <c r="AB265" s="1">
        <v>0</v>
      </c>
      <c r="AC265" s="1">
        <v>0</v>
      </c>
      <c r="AD265" s="1">
        <v>0</v>
      </c>
      <c r="AE265" s="1">
        <v>0</v>
      </c>
      <c r="AF265" s="1">
        <v>0</v>
      </c>
      <c r="AG265" s="1">
        <v>0</v>
      </c>
      <c r="AH265" s="1">
        <v>0</v>
      </c>
      <c r="AI265" s="1">
        <v>0</v>
      </c>
      <c r="AJ265" s="1">
        <v>0</v>
      </c>
      <c r="AK265" s="1">
        <v>0</v>
      </c>
      <c r="AL265" s="4" t="s">
        <v>84</v>
      </c>
    </row>
    <row r="266" spans="1:38" ht="15.6" x14ac:dyDescent="0.3">
      <c r="A266" s="3">
        <v>328</v>
      </c>
      <c r="B266" s="1" t="s">
        <v>76</v>
      </c>
      <c r="C266" s="1" t="s">
        <v>1735</v>
      </c>
      <c r="D266" s="1" t="s">
        <v>881</v>
      </c>
      <c r="E266" s="1">
        <v>4</v>
      </c>
      <c r="F266" s="1" t="s">
        <v>882</v>
      </c>
      <c r="G266" s="1" t="s">
        <v>143</v>
      </c>
      <c r="H266" s="1" t="s">
        <v>372</v>
      </c>
      <c r="I266" s="2">
        <v>18264</v>
      </c>
      <c r="J266" s="1">
        <v>-1</v>
      </c>
      <c r="K266" s="1" t="s">
        <v>1945</v>
      </c>
      <c r="L266" s="1" t="s">
        <v>245</v>
      </c>
      <c r="M266" s="1" t="s">
        <v>140</v>
      </c>
      <c r="N266" s="18">
        <v>24229.96</v>
      </c>
      <c r="O266" s="1">
        <v>0</v>
      </c>
      <c r="P266" s="1">
        <v>0</v>
      </c>
      <c r="Q266" s="1">
        <v>83</v>
      </c>
      <c r="R266" s="1">
        <v>135</v>
      </c>
      <c r="S266" s="1">
        <v>109</v>
      </c>
      <c r="T266" s="1" t="s">
        <v>2</v>
      </c>
      <c r="U266" s="1">
        <v>-1</v>
      </c>
      <c r="V266" s="1">
        <v>1</v>
      </c>
      <c r="W266" s="1">
        <v>0</v>
      </c>
      <c r="X266" s="1">
        <v>0</v>
      </c>
      <c r="Y266" s="1">
        <v>0</v>
      </c>
      <c r="Z266" s="1">
        <v>1</v>
      </c>
      <c r="AA266" s="1">
        <v>0</v>
      </c>
      <c r="AB266" s="1">
        <v>0</v>
      </c>
      <c r="AC266" s="1">
        <v>0</v>
      </c>
      <c r="AD266" s="1">
        <v>0</v>
      </c>
      <c r="AE266" s="1">
        <v>0</v>
      </c>
      <c r="AF266" s="1">
        <v>0</v>
      </c>
      <c r="AG266" s="1">
        <v>1</v>
      </c>
      <c r="AH266" s="1">
        <v>0</v>
      </c>
      <c r="AI266" s="1">
        <v>0</v>
      </c>
      <c r="AJ266" s="1">
        <v>0</v>
      </c>
      <c r="AK266" s="1">
        <v>0</v>
      </c>
      <c r="AL266" s="4" t="s">
        <v>84</v>
      </c>
    </row>
    <row r="267" spans="1:38" ht="15.6" x14ac:dyDescent="0.3">
      <c r="A267" s="3">
        <v>330</v>
      </c>
      <c r="B267" s="1" t="s">
        <v>76</v>
      </c>
      <c r="C267" s="1" t="s">
        <v>1736</v>
      </c>
      <c r="D267" s="1" t="s">
        <v>883</v>
      </c>
      <c r="E267" s="1">
        <v>3.5</v>
      </c>
      <c r="F267" s="1" t="s">
        <v>886</v>
      </c>
      <c r="G267" s="1" t="s">
        <v>884</v>
      </c>
      <c r="H267" s="1" t="s">
        <v>885</v>
      </c>
      <c r="I267" s="1" t="s">
        <v>150</v>
      </c>
      <c r="J267" s="1">
        <v>1850</v>
      </c>
      <c r="K267" s="1" t="s">
        <v>1946</v>
      </c>
      <c r="L267" s="1" t="s">
        <v>81</v>
      </c>
      <c r="M267" s="1" t="s">
        <v>81</v>
      </c>
      <c r="N267" s="18">
        <v>25570.14</v>
      </c>
      <c r="O267" s="1">
        <v>0</v>
      </c>
      <c r="P267" s="1">
        <v>0</v>
      </c>
      <c r="Q267" s="1">
        <v>70</v>
      </c>
      <c r="R267" s="1">
        <v>122</v>
      </c>
      <c r="S267" s="1">
        <v>96</v>
      </c>
      <c r="T267" s="1" t="s">
        <v>15</v>
      </c>
      <c r="U267" s="1">
        <v>171</v>
      </c>
      <c r="V267" s="1">
        <v>1</v>
      </c>
      <c r="W267" s="1">
        <v>0</v>
      </c>
      <c r="X267" s="1">
        <v>0</v>
      </c>
      <c r="Y267" s="1">
        <v>0</v>
      </c>
      <c r="Z267" s="1">
        <v>0</v>
      </c>
      <c r="AA267" s="1">
        <v>0</v>
      </c>
      <c r="AB267" s="1">
        <v>1</v>
      </c>
      <c r="AC267" s="1">
        <v>1</v>
      </c>
      <c r="AD267" s="1">
        <v>0</v>
      </c>
      <c r="AE267" s="1">
        <v>1</v>
      </c>
      <c r="AF267" s="1">
        <v>0</v>
      </c>
      <c r="AG267" s="1">
        <v>0</v>
      </c>
      <c r="AH267" s="1">
        <v>0</v>
      </c>
      <c r="AI267" s="1">
        <v>0</v>
      </c>
      <c r="AJ267" s="1">
        <v>0</v>
      </c>
      <c r="AK267" s="1">
        <v>0</v>
      </c>
      <c r="AL267" s="4" t="s">
        <v>85</v>
      </c>
    </row>
    <row r="268" spans="1:38" ht="15.6" x14ac:dyDescent="0.3">
      <c r="A268" s="3">
        <v>331</v>
      </c>
      <c r="B268" s="1" t="s">
        <v>682</v>
      </c>
      <c r="C268" s="1" t="s">
        <v>1680</v>
      </c>
      <c r="D268" s="1" t="s">
        <v>683</v>
      </c>
      <c r="E268" s="1">
        <v>-1</v>
      </c>
      <c r="F268" s="1" t="s">
        <v>684</v>
      </c>
      <c r="G268" s="1" t="s">
        <v>143</v>
      </c>
      <c r="H268" s="1" t="s">
        <v>256</v>
      </c>
      <c r="I268" s="1" t="s">
        <v>112</v>
      </c>
      <c r="J268" s="1">
        <v>2017</v>
      </c>
      <c r="K268" s="1" t="s">
        <v>1945</v>
      </c>
      <c r="L268" s="1" t="s">
        <v>245</v>
      </c>
      <c r="M268" s="1" t="s">
        <v>140</v>
      </c>
      <c r="N268" s="18">
        <v>26463.59</v>
      </c>
      <c r="O268" s="1">
        <v>0</v>
      </c>
      <c r="P268" s="1">
        <v>1</v>
      </c>
      <c r="Q268" s="1">
        <v>200</v>
      </c>
      <c r="R268" s="1">
        <v>250</v>
      </c>
      <c r="S268" s="1">
        <v>225</v>
      </c>
      <c r="T268" s="1" t="s">
        <v>2</v>
      </c>
      <c r="U268" s="1">
        <v>4</v>
      </c>
      <c r="V268" s="1">
        <v>1</v>
      </c>
      <c r="W268" s="1">
        <v>0</v>
      </c>
      <c r="X268" s="1">
        <v>1</v>
      </c>
      <c r="Y268" s="1">
        <v>1</v>
      </c>
      <c r="Z268" s="1">
        <v>0</v>
      </c>
      <c r="AA268" s="1">
        <v>0</v>
      </c>
      <c r="AB268" s="1">
        <v>0</v>
      </c>
      <c r="AC268" s="1">
        <v>0</v>
      </c>
      <c r="AD268" s="1">
        <v>0</v>
      </c>
      <c r="AE268" s="1">
        <v>0</v>
      </c>
      <c r="AF268" s="1">
        <v>0</v>
      </c>
      <c r="AG268" s="1">
        <v>1</v>
      </c>
      <c r="AH268" s="1">
        <v>0</v>
      </c>
      <c r="AI268" s="1">
        <v>0</v>
      </c>
      <c r="AJ268" s="1">
        <v>0</v>
      </c>
      <c r="AK268" s="1">
        <v>0</v>
      </c>
      <c r="AL268" s="4" t="s">
        <v>84</v>
      </c>
    </row>
    <row r="269" spans="1:38" ht="15.6" x14ac:dyDescent="0.3">
      <c r="A269" s="3">
        <v>332</v>
      </c>
      <c r="B269" s="1" t="s">
        <v>259</v>
      </c>
      <c r="C269" s="1" t="s">
        <v>1737</v>
      </c>
      <c r="D269" s="1" t="s">
        <v>887</v>
      </c>
      <c r="E269" s="1">
        <v>3.2</v>
      </c>
      <c r="F269" s="1" t="s">
        <v>705</v>
      </c>
      <c r="G269" s="1" t="s">
        <v>888</v>
      </c>
      <c r="H269" s="1" t="s">
        <v>703</v>
      </c>
      <c r="I269" s="1" t="s">
        <v>104</v>
      </c>
      <c r="J269" s="1">
        <v>2008</v>
      </c>
      <c r="K269" s="1" t="s">
        <v>1946</v>
      </c>
      <c r="L269" s="1" t="s">
        <v>704</v>
      </c>
      <c r="M269" s="1" t="s">
        <v>124</v>
      </c>
      <c r="N269" s="18">
        <v>28305.05</v>
      </c>
      <c r="O269" s="1">
        <v>0</v>
      </c>
      <c r="P269" s="1">
        <v>0</v>
      </c>
      <c r="Q269" s="1">
        <v>70</v>
      </c>
      <c r="R269" s="1">
        <v>132</v>
      </c>
      <c r="S269" s="1">
        <v>101</v>
      </c>
      <c r="T269" s="1" t="s">
        <v>2</v>
      </c>
      <c r="U269" s="1">
        <v>13</v>
      </c>
      <c r="V269" s="1">
        <v>1</v>
      </c>
      <c r="W269" s="1">
        <v>0</v>
      </c>
      <c r="X269" s="1">
        <v>1</v>
      </c>
      <c r="Y269" s="1">
        <v>1</v>
      </c>
      <c r="Z269" s="1">
        <v>1</v>
      </c>
      <c r="AA269" s="1">
        <v>0</v>
      </c>
      <c r="AB269" s="1">
        <v>0</v>
      </c>
      <c r="AC269" s="1">
        <v>0</v>
      </c>
      <c r="AD269" s="1">
        <v>0</v>
      </c>
      <c r="AE269" s="1">
        <v>0</v>
      </c>
      <c r="AF269" s="1">
        <v>0</v>
      </c>
      <c r="AG269" s="1">
        <v>1</v>
      </c>
      <c r="AH269" s="1">
        <v>0</v>
      </c>
      <c r="AI269" s="1">
        <v>0</v>
      </c>
      <c r="AJ269" s="1">
        <v>0</v>
      </c>
      <c r="AK269" s="1">
        <v>0</v>
      </c>
      <c r="AL269" s="4" t="s">
        <v>84</v>
      </c>
    </row>
    <row r="270" spans="1:38" ht="15.6" x14ac:dyDescent="0.3">
      <c r="A270" s="3">
        <v>333</v>
      </c>
      <c r="B270" s="1" t="s">
        <v>254</v>
      </c>
      <c r="C270" s="1" t="s">
        <v>1679</v>
      </c>
      <c r="D270" s="1" t="s">
        <v>679</v>
      </c>
      <c r="E270" s="1">
        <v>3.3</v>
      </c>
      <c r="F270" s="1" t="s">
        <v>681</v>
      </c>
      <c r="G270" s="1" t="s">
        <v>680</v>
      </c>
      <c r="H270" s="1" t="s">
        <v>310</v>
      </c>
      <c r="I270" s="1" t="s">
        <v>104</v>
      </c>
      <c r="J270" s="1">
        <v>1982</v>
      </c>
      <c r="K270" s="1" t="s">
        <v>1945</v>
      </c>
      <c r="L270" s="1" t="s">
        <v>190</v>
      </c>
      <c r="M270" s="1" t="s">
        <v>191</v>
      </c>
      <c r="N270" s="18">
        <v>26311.11</v>
      </c>
      <c r="O270" s="1">
        <v>0</v>
      </c>
      <c r="P270" s="1">
        <v>0</v>
      </c>
      <c r="Q270" s="1">
        <v>73</v>
      </c>
      <c r="R270" s="1">
        <v>124</v>
      </c>
      <c r="S270" s="1">
        <v>98.5</v>
      </c>
      <c r="T270" s="1" t="s">
        <v>12</v>
      </c>
      <c r="U270" s="1">
        <v>39</v>
      </c>
      <c r="V270" s="1">
        <v>0</v>
      </c>
      <c r="W270" s="1">
        <v>0</v>
      </c>
      <c r="X270" s="1">
        <v>0</v>
      </c>
      <c r="Y270" s="1">
        <v>1</v>
      </c>
      <c r="Z270" s="1">
        <v>1</v>
      </c>
      <c r="AA270" s="1">
        <v>1</v>
      </c>
      <c r="AB270" s="1">
        <v>0</v>
      </c>
      <c r="AC270" s="1">
        <v>0</v>
      </c>
      <c r="AD270" s="1">
        <v>0</v>
      </c>
      <c r="AE270" s="1">
        <v>0</v>
      </c>
      <c r="AF270" s="1">
        <v>0</v>
      </c>
      <c r="AG270" s="1">
        <v>0</v>
      </c>
      <c r="AH270" s="1">
        <v>0</v>
      </c>
      <c r="AI270" s="1">
        <v>0</v>
      </c>
      <c r="AJ270" s="1">
        <v>0</v>
      </c>
      <c r="AK270" s="1">
        <v>0</v>
      </c>
      <c r="AL270" s="4" t="s">
        <v>85</v>
      </c>
    </row>
    <row r="271" spans="1:38" ht="15.6" x14ac:dyDescent="0.3">
      <c r="A271" s="3">
        <v>334</v>
      </c>
      <c r="B271" s="1" t="s">
        <v>889</v>
      </c>
      <c r="C271" s="1" t="s">
        <v>1738</v>
      </c>
      <c r="D271" s="1" t="s">
        <v>890</v>
      </c>
      <c r="E271" s="1">
        <v>3.9</v>
      </c>
      <c r="F271" s="1" t="s">
        <v>892</v>
      </c>
      <c r="G271" s="1" t="s">
        <v>891</v>
      </c>
      <c r="H271" s="1" t="s">
        <v>891</v>
      </c>
      <c r="I271" s="1" t="s">
        <v>104</v>
      </c>
      <c r="J271" s="1">
        <v>1948</v>
      </c>
      <c r="K271" s="1" t="s">
        <v>1945</v>
      </c>
      <c r="L271" s="1" t="s">
        <v>303</v>
      </c>
      <c r="M271" s="1" t="s">
        <v>277</v>
      </c>
      <c r="N271" s="18">
        <v>26742.76</v>
      </c>
      <c r="O271" s="1">
        <v>0</v>
      </c>
      <c r="P271" s="1">
        <v>0</v>
      </c>
      <c r="Q271" s="1">
        <v>54</v>
      </c>
      <c r="R271" s="1">
        <v>101</v>
      </c>
      <c r="S271" s="1">
        <v>77.5</v>
      </c>
      <c r="T271" s="1" t="s">
        <v>29</v>
      </c>
      <c r="U271" s="1">
        <v>73</v>
      </c>
      <c r="V271" s="1">
        <v>0</v>
      </c>
      <c r="W271" s="1">
        <v>0</v>
      </c>
      <c r="X271" s="1">
        <v>0</v>
      </c>
      <c r="Y271" s="1">
        <v>1</v>
      </c>
      <c r="Z271" s="1">
        <v>1</v>
      </c>
      <c r="AA271" s="1">
        <v>0</v>
      </c>
      <c r="AB271" s="1">
        <v>0</v>
      </c>
      <c r="AC271" s="1">
        <v>0</v>
      </c>
      <c r="AD271" s="1">
        <v>0</v>
      </c>
      <c r="AE271" s="1">
        <v>0</v>
      </c>
      <c r="AF271" s="1">
        <v>1</v>
      </c>
      <c r="AG271" s="1">
        <v>0</v>
      </c>
      <c r="AH271" s="1">
        <v>0</v>
      </c>
      <c r="AI271" s="1">
        <v>0</v>
      </c>
      <c r="AJ271" s="1">
        <v>0</v>
      </c>
      <c r="AK271" s="1">
        <v>0</v>
      </c>
      <c r="AL271" s="4" t="s">
        <v>84</v>
      </c>
    </row>
    <row r="272" spans="1:38" ht="15.6" x14ac:dyDescent="0.3">
      <c r="A272" s="3">
        <v>335</v>
      </c>
      <c r="B272" s="1" t="s">
        <v>689</v>
      </c>
      <c r="C272" s="1" t="s">
        <v>1682</v>
      </c>
      <c r="D272" s="1" t="s">
        <v>690</v>
      </c>
      <c r="E272" s="1">
        <v>3.7</v>
      </c>
      <c r="F272" s="1" t="s">
        <v>167</v>
      </c>
      <c r="G272" s="1" t="s">
        <v>310</v>
      </c>
      <c r="H272" s="1" t="s">
        <v>165</v>
      </c>
      <c r="I272" s="1" t="s">
        <v>90</v>
      </c>
      <c r="J272" s="1">
        <v>1781</v>
      </c>
      <c r="K272" s="1" t="s">
        <v>1946</v>
      </c>
      <c r="L272" s="1" t="s">
        <v>166</v>
      </c>
      <c r="M272" s="1" t="s">
        <v>166</v>
      </c>
      <c r="N272" s="18">
        <v>30967.73</v>
      </c>
      <c r="O272" s="1">
        <v>0</v>
      </c>
      <c r="P272" s="1">
        <v>0</v>
      </c>
      <c r="Q272" s="1">
        <v>117</v>
      </c>
      <c r="R272" s="1">
        <v>206</v>
      </c>
      <c r="S272" s="1">
        <v>161.5</v>
      </c>
      <c r="T272" s="1" t="s">
        <v>3</v>
      </c>
      <c r="U272" s="1">
        <v>240</v>
      </c>
      <c r="V272" s="1">
        <v>0</v>
      </c>
      <c r="W272" s="1">
        <v>0</v>
      </c>
      <c r="X272" s="1">
        <v>0</v>
      </c>
      <c r="Y272" s="1">
        <v>0</v>
      </c>
      <c r="Z272" s="1">
        <v>0</v>
      </c>
      <c r="AA272" s="1">
        <v>0</v>
      </c>
      <c r="AB272" s="1">
        <v>0</v>
      </c>
      <c r="AC272" s="1">
        <v>0</v>
      </c>
      <c r="AD272" s="1">
        <v>0</v>
      </c>
      <c r="AE272" s="1">
        <v>0</v>
      </c>
      <c r="AF272" s="1">
        <v>0</v>
      </c>
      <c r="AG272" s="1">
        <v>0</v>
      </c>
      <c r="AH272" s="1">
        <v>0</v>
      </c>
      <c r="AI272" s="1">
        <v>0</v>
      </c>
      <c r="AJ272" s="1">
        <v>0</v>
      </c>
      <c r="AK272" s="1">
        <v>0</v>
      </c>
      <c r="AL272" s="4" t="s">
        <v>85</v>
      </c>
    </row>
    <row r="273" spans="1:38" ht="15.6" x14ac:dyDescent="0.3">
      <c r="A273" s="3">
        <v>337</v>
      </c>
      <c r="B273" s="1" t="s">
        <v>685</v>
      </c>
      <c r="C273" s="1" t="s">
        <v>1681</v>
      </c>
      <c r="D273" s="1" t="s">
        <v>686</v>
      </c>
      <c r="E273" s="1">
        <v>3.6</v>
      </c>
      <c r="F273" s="1" t="s">
        <v>688</v>
      </c>
      <c r="G273" s="1" t="s">
        <v>687</v>
      </c>
      <c r="H273" s="1" t="s">
        <v>687</v>
      </c>
      <c r="I273" s="1" t="s">
        <v>104</v>
      </c>
      <c r="J273" s="1">
        <v>1935</v>
      </c>
      <c r="K273" s="1" t="s">
        <v>189</v>
      </c>
      <c r="L273" s="1" t="s">
        <v>92</v>
      </c>
      <c r="M273" s="1" t="s">
        <v>93</v>
      </c>
      <c r="N273" s="18">
        <v>19868.59</v>
      </c>
      <c r="O273" s="1">
        <v>1</v>
      </c>
      <c r="P273" s="1">
        <v>0</v>
      </c>
      <c r="Q273" s="1">
        <v>43</v>
      </c>
      <c r="R273" s="1">
        <v>70</v>
      </c>
      <c r="S273" s="1">
        <v>56.5</v>
      </c>
      <c r="T273" s="1" t="s">
        <v>24</v>
      </c>
      <c r="U273" s="1">
        <v>86</v>
      </c>
      <c r="V273" s="1">
        <v>0</v>
      </c>
      <c r="W273" s="1">
        <v>0</v>
      </c>
      <c r="X273" s="1">
        <v>0</v>
      </c>
      <c r="Y273" s="1">
        <v>0</v>
      </c>
      <c r="Z273" s="1">
        <v>0</v>
      </c>
      <c r="AA273" s="1">
        <v>0</v>
      </c>
      <c r="AB273" s="1">
        <v>0</v>
      </c>
      <c r="AC273" s="1">
        <v>0</v>
      </c>
      <c r="AD273" s="1">
        <v>0</v>
      </c>
      <c r="AE273" s="1">
        <v>0</v>
      </c>
      <c r="AF273" s="1">
        <v>0</v>
      </c>
      <c r="AG273" s="1">
        <v>0</v>
      </c>
      <c r="AH273" s="1">
        <v>0</v>
      </c>
      <c r="AI273" s="1">
        <v>0</v>
      </c>
      <c r="AJ273" s="1">
        <v>0</v>
      </c>
      <c r="AK273" s="1">
        <v>0</v>
      </c>
      <c r="AL273" s="4" t="s">
        <v>84</v>
      </c>
    </row>
    <row r="274" spans="1:38" ht="15.6" x14ac:dyDescent="0.3">
      <c r="A274" s="3">
        <v>339</v>
      </c>
      <c r="B274" s="1" t="s">
        <v>691</v>
      </c>
      <c r="C274" s="1" t="s">
        <v>1683</v>
      </c>
      <c r="D274" s="1" t="s">
        <v>692</v>
      </c>
      <c r="E274" s="1">
        <v>3.4</v>
      </c>
      <c r="F274" s="1" t="s">
        <v>694</v>
      </c>
      <c r="G274" s="1" t="s">
        <v>111</v>
      </c>
      <c r="H274" s="1" t="s">
        <v>693</v>
      </c>
      <c r="I274" s="1" t="s">
        <v>104</v>
      </c>
      <c r="J274" s="1">
        <v>1948</v>
      </c>
      <c r="K274" s="1" t="s">
        <v>1946</v>
      </c>
      <c r="L274" s="1" t="s">
        <v>190</v>
      </c>
      <c r="M274" s="1" t="s">
        <v>191</v>
      </c>
      <c r="N274" s="18">
        <v>24823.81</v>
      </c>
      <c r="O274" s="1">
        <v>0</v>
      </c>
      <c r="P274" s="1">
        <v>0</v>
      </c>
      <c r="Q274" s="1">
        <v>111</v>
      </c>
      <c r="R274" s="1">
        <v>183</v>
      </c>
      <c r="S274" s="1">
        <v>147</v>
      </c>
      <c r="T274" s="1" t="s">
        <v>4</v>
      </c>
      <c r="U274" s="1">
        <v>73</v>
      </c>
      <c r="V274" s="1">
        <v>1</v>
      </c>
      <c r="W274" s="1">
        <v>1</v>
      </c>
      <c r="X274" s="1">
        <v>1</v>
      </c>
      <c r="Y274" s="1">
        <v>0</v>
      </c>
      <c r="Z274" s="1">
        <v>1</v>
      </c>
      <c r="AA274" s="1">
        <v>0</v>
      </c>
      <c r="AB274" s="1">
        <v>1</v>
      </c>
      <c r="AC274" s="1">
        <v>1</v>
      </c>
      <c r="AD274" s="1">
        <v>1</v>
      </c>
      <c r="AE274" s="1">
        <v>1</v>
      </c>
      <c r="AF274" s="1">
        <v>1</v>
      </c>
      <c r="AG274" s="1">
        <v>0</v>
      </c>
      <c r="AH274" s="1">
        <v>0</v>
      </c>
      <c r="AI274" s="1">
        <v>0</v>
      </c>
      <c r="AJ274" s="1">
        <v>0</v>
      </c>
      <c r="AK274" s="1">
        <v>0</v>
      </c>
      <c r="AL274" s="4" t="s">
        <v>84</v>
      </c>
    </row>
    <row r="275" spans="1:38" ht="15.6" x14ac:dyDescent="0.3">
      <c r="A275" s="3">
        <v>341</v>
      </c>
      <c r="B275" s="1" t="s">
        <v>76</v>
      </c>
      <c r="C275" s="1" t="s">
        <v>1739</v>
      </c>
      <c r="D275" s="1" t="s">
        <v>893</v>
      </c>
      <c r="E275" s="1">
        <v>3.5</v>
      </c>
      <c r="F275" s="1" t="s">
        <v>896</v>
      </c>
      <c r="G275" s="1" t="s">
        <v>894</v>
      </c>
      <c r="H275" s="1" t="s">
        <v>895</v>
      </c>
      <c r="I275" s="1" t="s">
        <v>90</v>
      </c>
      <c r="J275" s="1">
        <v>1997</v>
      </c>
      <c r="K275" s="1" t="s">
        <v>1946</v>
      </c>
      <c r="L275" s="1" t="s">
        <v>245</v>
      </c>
      <c r="M275" s="1" t="s">
        <v>140</v>
      </c>
      <c r="N275" s="18">
        <v>25214.22</v>
      </c>
      <c r="O275" s="1">
        <v>0</v>
      </c>
      <c r="P275" s="1">
        <v>0</v>
      </c>
      <c r="Q275" s="1">
        <v>68</v>
      </c>
      <c r="R275" s="1">
        <v>112</v>
      </c>
      <c r="S275" s="1">
        <v>90</v>
      </c>
      <c r="T275" s="1" t="s">
        <v>2</v>
      </c>
      <c r="U275" s="1">
        <v>24</v>
      </c>
      <c r="V275" s="1">
        <v>1</v>
      </c>
      <c r="W275" s="1">
        <v>0</v>
      </c>
      <c r="X275" s="1">
        <v>0</v>
      </c>
      <c r="Y275" s="1">
        <v>1</v>
      </c>
      <c r="Z275" s="1">
        <v>1</v>
      </c>
      <c r="AA275" s="1">
        <v>0</v>
      </c>
      <c r="AB275" s="1">
        <v>1</v>
      </c>
      <c r="AC275" s="1">
        <v>0</v>
      </c>
      <c r="AD275" s="1">
        <v>1</v>
      </c>
      <c r="AE275" s="1">
        <v>0</v>
      </c>
      <c r="AF275" s="1">
        <v>0</v>
      </c>
      <c r="AG275" s="1">
        <v>1</v>
      </c>
      <c r="AH275" s="1">
        <v>0</v>
      </c>
      <c r="AI275" s="1">
        <v>0</v>
      </c>
      <c r="AJ275" s="1">
        <v>0</v>
      </c>
      <c r="AK275" s="1">
        <v>0</v>
      </c>
      <c r="AL275" s="4" t="s">
        <v>84</v>
      </c>
    </row>
    <row r="276" spans="1:38" ht="15.6" x14ac:dyDescent="0.3">
      <c r="A276" s="3">
        <v>342</v>
      </c>
      <c r="B276" s="1" t="s">
        <v>897</v>
      </c>
      <c r="C276" s="1" t="s">
        <v>1740</v>
      </c>
      <c r="D276" s="1" t="s">
        <v>898</v>
      </c>
      <c r="E276" s="1">
        <v>4.3</v>
      </c>
      <c r="F276" s="1" t="s">
        <v>901</v>
      </c>
      <c r="G276" s="1" t="s">
        <v>899</v>
      </c>
      <c r="H276" s="1" t="s">
        <v>900</v>
      </c>
      <c r="I276" s="1" t="s">
        <v>80</v>
      </c>
      <c r="J276" s="1">
        <v>1902</v>
      </c>
      <c r="K276" s="1" t="s">
        <v>1946</v>
      </c>
      <c r="L276" s="1" t="s">
        <v>123</v>
      </c>
      <c r="M276" s="1" t="s">
        <v>124</v>
      </c>
      <c r="N276" s="18">
        <v>30988.71</v>
      </c>
      <c r="O276" s="1">
        <v>0</v>
      </c>
      <c r="P276" s="1">
        <v>0</v>
      </c>
      <c r="Q276" s="1">
        <v>42</v>
      </c>
      <c r="R276" s="1">
        <v>74</v>
      </c>
      <c r="S276" s="1">
        <v>58</v>
      </c>
      <c r="T276" s="1" t="s">
        <v>12</v>
      </c>
      <c r="U276" s="1">
        <v>119</v>
      </c>
      <c r="V276" s="1">
        <v>0</v>
      </c>
      <c r="W276" s="1">
        <v>0</v>
      </c>
      <c r="X276" s="1">
        <v>1</v>
      </c>
      <c r="Y276" s="1">
        <v>0</v>
      </c>
      <c r="Z276" s="1">
        <v>1</v>
      </c>
      <c r="AA276" s="1">
        <v>0</v>
      </c>
      <c r="AB276" s="1">
        <v>0</v>
      </c>
      <c r="AC276" s="1">
        <v>0</v>
      </c>
      <c r="AD276" s="1">
        <v>0</v>
      </c>
      <c r="AE276" s="1">
        <v>0</v>
      </c>
      <c r="AF276" s="1">
        <v>0</v>
      </c>
      <c r="AG276" s="1">
        <v>0</v>
      </c>
      <c r="AH276" s="1">
        <v>0</v>
      </c>
      <c r="AI276" s="1">
        <v>0</v>
      </c>
      <c r="AJ276" s="1">
        <v>0</v>
      </c>
      <c r="AK276" s="1">
        <v>0</v>
      </c>
      <c r="AL276" s="4" t="s">
        <v>84</v>
      </c>
    </row>
    <row r="277" spans="1:38" ht="15.6" x14ac:dyDescent="0.3">
      <c r="A277" s="3">
        <v>344</v>
      </c>
      <c r="B277" s="1" t="s">
        <v>695</v>
      </c>
      <c r="C277" s="1" t="s">
        <v>1657</v>
      </c>
      <c r="D277" s="1" t="s">
        <v>696</v>
      </c>
      <c r="E277" s="1">
        <v>4.0999999999999996</v>
      </c>
      <c r="F277" s="1" t="s">
        <v>698</v>
      </c>
      <c r="G277" s="1" t="s">
        <v>697</v>
      </c>
      <c r="H277" s="1" t="s">
        <v>697</v>
      </c>
      <c r="I277" s="1" t="s">
        <v>80</v>
      </c>
      <c r="J277" s="1">
        <v>1961</v>
      </c>
      <c r="K277" s="1" t="s">
        <v>1945</v>
      </c>
      <c r="L277" s="1" t="s">
        <v>106</v>
      </c>
      <c r="M277" s="1" t="s">
        <v>107</v>
      </c>
      <c r="N277" s="18">
        <v>21275.68</v>
      </c>
      <c r="O277" s="1">
        <v>0</v>
      </c>
      <c r="P277" s="1">
        <v>0</v>
      </c>
      <c r="Q277" s="1">
        <v>44</v>
      </c>
      <c r="R277" s="1">
        <v>78</v>
      </c>
      <c r="S277" s="1">
        <v>61</v>
      </c>
      <c r="T277" s="1" t="s">
        <v>21</v>
      </c>
      <c r="U277" s="1">
        <v>60</v>
      </c>
      <c r="V277" s="1">
        <v>0</v>
      </c>
      <c r="W277" s="1">
        <v>0</v>
      </c>
      <c r="X277" s="1">
        <v>0</v>
      </c>
      <c r="Y277" s="1">
        <v>1</v>
      </c>
      <c r="Z277" s="1">
        <v>1</v>
      </c>
      <c r="AA277" s="1">
        <v>0</v>
      </c>
      <c r="AB277" s="1">
        <v>0</v>
      </c>
      <c r="AC277" s="1">
        <v>0</v>
      </c>
      <c r="AD277" s="1">
        <v>0</v>
      </c>
      <c r="AE277" s="1">
        <v>0</v>
      </c>
      <c r="AF277" s="1">
        <v>0</v>
      </c>
      <c r="AG277" s="1">
        <v>0</v>
      </c>
      <c r="AH277" s="1">
        <v>0</v>
      </c>
      <c r="AI277" s="1">
        <v>0</v>
      </c>
      <c r="AJ277" s="1">
        <v>0</v>
      </c>
      <c r="AK277" s="1">
        <v>0</v>
      </c>
      <c r="AL277" s="4" t="s">
        <v>85</v>
      </c>
    </row>
    <row r="278" spans="1:38" ht="15.6" x14ac:dyDescent="0.3">
      <c r="A278" s="3">
        <v>346</v>
      </c>
      <c r="B278" s="1" t="s">
        <v>699</v>
      </c>
      <c r="C278" s="1" t="s">
        <v>1684</v>
      </c>
      <c r="D278" s="1" t="s">
        <v>700</v>
      </c>
      <c r="E278" s="1">
        <v>2.6</v>
      </c>
      <c r="F278" s="1" t="s">
        <v>599</v>
      </c>
      <c r="G278" s="1" t="s">
        <v>388</v>
      </c>
      <c r="H278" s="1" t="s">
        <v>388</v>
      </c>
      <c r="I278" s="1" t="s">
        <v>80</v>
      </c>
      <c r="J278" s="1">
        <v>1984</v>
      </c>
      <c r="K278" s="1" t="s">
        <v>597</v>
      </c>
      <c r="L278" s="1" t="s">
        <v>598</v>
      </c>
      <c r="M278" s="1" t="s">
        <v>472</v>
      </c>
      <c r="N278" s="18">
        <v>34211.199999999997</v>
      </c>
      <c r="O278" s="1">
        <v>0</v>
      </c>
      <c r="P278" s="1">
        <v>0</v>
      </c>
      <c r="Q278" s="1">
        <v>81</v>
      </c>
      <c r="R278" s="1">
        <v>159</v>
      </c>
      <c r="S278" s="1">
        <v>120</v>
      </c>
      <c r="T278" s="1" t="s">
        <v>8</v>
      </c>
      <c r="U278" s="1">
        <v>37</v>
      </c>
      <c r="V278" s="1">
        <v>1</v>
      </c>
      <c r="W278" s="1">
        <v>0</v>
      </c>
      <c r="X278" s="1">
        <v>0</v>
      </c>
      <c r="Y278" s="1">
        <v>0</v>
      </c>
      <c r="Z278" s="1">
        <v>0</v>
      </c>
      <c r="AA278" s="1">
        <v>0</v>
      </c>
      <c r="AB278" s="1">
        <v>0</v>
      </c>
      <c r="AC278" s="1">
        <v>0</v>
      </c>
      <c r="AD278" s="1">
        <v>0</v>
      </c>
      <c r="AE278" s="1">
        <v>0</v>
      </c>
      <c r="AF278" s="1">
        <v>0</v>
      </c>
      <c r="AG278" s="1">
        <v>0</v>
      </c>
      <c r="AH278" s="1">
        <v>0</v>
      </c>
      <c r="AI278" s="1">
        <v>0</v>
      </c>
      <c r="AJ278" s="1">
        <v>0</v>
      </c>
      <c r="AK278" s="1">
        <v>0</v>
      </c>
      <c r="AL278" s="4" t="s">
        <v>137</v>
      </c>
    </row>
    <row r="279" spans="1:38" ht="15.6" x14ac:dyDescent="0.3">
      <c r="A279" s="3">
        <v>347</v>
      </c>
      <c r="B279" s="1" t="s">
        <v>76</v>
      </c>
      <c r="C279" s="1" t="s">
        <v>1741</v>
      </c>
      <c r="D279" s="1" t="s">
        <v>902</v>
      </c>
      <c r="E279" s="1">
        <v>3.6</v>
      </c>
      <c r="F279" s="1" t="s">
        <v>904</v>
      </c>
      <c r="G279" s="1" t="s">
        <v>111</v>
      </c>
      <c r="H279" s="1" t="s">
        <v>111</v>
      </c>
      <c r="I279" s="1" t="s">
        <v>104</v>
      </c>
      <c r="J279" s="1">
        <v>1744</v>
      </c>
      <c r="K279" s="1" t="s">
        <v>1946</v>
      </c>
      <c r="L279" s="1" t="s">
        <v>903</v>
      </c>
      <c r="M279" s="1" t="s">
        <v>145</v>
      </c>
      <c r="N279" s="18">
        <v>22034.1</v>
      </c>
      <c r="O279" s="1">
        <v>0</v>
      </c>
      <c r="P279" s="1">
        <v>0</v>
      </c>
      <c r="Q279" s="1">
        <v>95</v>
      </c>
      <c r="R279" s="1">
        <v>161</v>
      </c>
      <c r="S279" s="1">
        <v>128</v>
      </c>
      <c r="T279" s="1" t="s">
        <v>4</v>
      </c>
      <c r="U279" s="1">
        <v>277</v>
      </c>
      <c r="V279" s="1">
        <v>1</v>
      </c>
      <c r="W279" s="1">
        <v>0</v>
      </c>
      <c r="X279" s="1">
        <v>0</v>
      </c>
      <c r="Y279" s="1">
        <v>0</v>
      </c>
      <c r="Z279" s="1">
        <v>0</v>
      </c>
      <c r="AA279" s="1">
        <v>0</v>
      </c>
      <c r="AB279" s="1">
        <v>0</v>
      </c>
      <c r="AC279" s="1">
        <v>0</v>
      </c>
      <c r="AD279" s="1">
        <v>0</v>
      </c>
      <c r="AE279" s="1">
        <v>0</v>
      </c>
      <c r="AF279" s="1">
        <v>0</v>
      </c>
      <c r="AG279" s="1">
        <v>0</v>
      </c>
      <c r="AH279" s="1">
        <v>0</v>
      </c>
      <c r="AI279" s="1">
        <v>0</v>
      </c>
      <c r="AJ279" s="1">
        <v>0</v>
      </c>
      <c r="AK279" s="1">
        <v>0</v>
      </c>
      <c r="AL279" s="4" t="s">
        <v>84</v>
      </c>
    </row>
    <row r="280" spans="1:38" ht="15.6" x14ac:dyDescent="0.3">
      <c r="A280" s="3">
        <v>348</v>
      </c>
      <c r="B280" s="1" t="s">
        <v>76</v>
      </c>
      <c r="C280" s="1" t="s">
        <v>1555</v>
      </c>
      <c r="D280" s="1" t="s">
        <v>217</v>
      </c>
      <c r="E280" s="1">
        <v>3.5</v>
      </c>
      <c r="F280" s="1" t="s">
        <v>219</v>
      </c>
      <c r="G280" s="1" t="s">
        <v>218</v>
      </c>
      <c r="H280" s="1" t="s">
        <v>127</v>
      </c>
      <c r="I280" s="1" t="s">
        <v>104</v>
      </c>
      <c r="J280" s="1">
        <v>1952</v>
      </c>
      <c r="K280" s="1" t="s">
        <v>1945</v>
      </c>
      <c r="L280" s="1" t="s">
        <v>123</v>
      </c>
      <c r="M280" s="1" t="s">
        <v>124</v>
      </c>
      <c r="N280" s="18">
        <v>15598.21</v>
      </c>
      <c r="O280" s="1">
        <v>0</v>
      </c>
      <c r="P280" s="1">
        <v>0</v>
      </c>
      <c r="Q280" s="1">
        <v>75</v>
      </c>
      <c r="R280" s="1">
        <v>124</v>
      </c>
      <c r="S280" s="1">
        <v>99.5</v>
      </c>
      <c r="T280" s="1" t="s">
        <v>31</v>
      </c>
      <c r="U280" s="1">
        <v>69</v>
      </c>
      <c r="V280" s="1">
        <v>1</v>
      </c>
      <c r="W280" s="1">
        <v>1</v>
      </c>
      <c r="X280" s="1">
        <v>1</v>
      </c>
      <c r="Y280" s="1">
        <v>1</v>
      </c>
      <c r="Z280" s="1">
        <v>1</v>
      </c>
      <c r="AA280" s="1">
        <v>0</v>
      </c>
      <c r="AB280" s="1">
        <v>1</v>
      </c>
      <c r="AC280" s="1">
        <v>0</v>
      </c>
      <c r="AD280" s="1">
        <v>1</v>
      </c>
      <c r="AE280" s="1">
        <v>1</v>
      </c>
      <c r="AF280" s="1">
        <v>0</v>
      </c>
      <c r="AG280" s="1">
        <v>1</v>
      </c>
      <c r="AH280" s="1">
        <v>0</v>
      </c>
      <c r="AI280" s="1">
        <v>0</v>
      </c>
      <c r="AJ280" s="1">
        <v>0</v>
      </c>
      <c r="AK280" s="1">
        <v>0</v>
      </c>
      <c r="AL280" s="4" t="s">
        <v>84</v>
      </c>
    </row>
    <row r="281" spans="1:38" ht="15.6" x14ac:dyDescent="0.3">
      <c r="A281" s="3">
        <v>349</v>
      </c>
      <c r="B281" s="1" t="s">
        <v>76</v>
      </c>
      <c r="C281" s="1" t="s">
        <v>1557</v>
      </c>
      <c r="D281" s="1" t="s">
        <v>228</v>
      </c>
      <c r="E281" s="1">
        <v>3.6</v>
      </c>
      <c r="F281" s="1" t="s">
        <v>230</v>
      </c>
      <c r="G281" s="1" t="s">
        <v>229</v>
      </c>
      <c r="H281" s="1" t="s">
        <v>229</v>
      </c>
      <c r="I281" s="1" t="s">
        <v>104</v>
      </c>
      <c r="J281" s="1">
        <v>1997</v>
      </c>
      <c r="K281" s="1" t="s">
        <v>1945</v>
      </c>
      <c r="L281" s="1" t="s">
        <v>119</v>
      </c>
      <c r="M281" s="1" t="s">
        <v>119</v>
      </c>
      <c r="N281" s="18">
        <v>17723.650000000001</v>
      </c>
      <c r="O281" s="1">
        <v>0</v>
      </c>
      <c r="P281" s="1">
        <v>0</v>
      </c>
      <c r="Q281" s="1">
        <v>72</v>
      </c>
      <c r="R281" s="1">
        <v>120</v>
      </c>
      <c r="S281" s="1">
        <v>96</v>
      </c>
      <c r="T281" s="1" t="s">
        <v>27</v>
      </c>
      <c r="U281" s="1">
        <v>24</v>
      </c>
      <c r="V281" s="1">
        <v>1</v>
      </c>
      <c r="W281" s="1">
        <v>0</v>
      </c>
      <c r="X281" s="1">
        <v>0</v>
      </c>
      <c r="Y281" s="1">
        <v>0</v>
      </c>
      <c r="Z281" s="1">
        <v>1</v>
      </c>
      <c r="AA281" s="1">
        <v>1</v>
      </c>
      <c r="AB281" s="1">
        <v>0</v>
      </c>
      <c r="AC281" s="1">
        <v>0</v>
      </c>
      <c r="AD281" s="1">
        <v>0</v>
      </c>
      <c r="AE281" s="1">
        <v>0</v>
      </c>
      <c r="AF281" s="1">
        <v>0</v>
      </c>
      <c r="AG281" s="1">
        <v>0</v>
      </c>
      <c r="AH281" s="1">
        <v>0</v>
      </c>
      <c r="AI281" s="1">
        <v>0</v>
      </c>
      <c r="AJ281" s="1">
        <v>0</v>
      </c>
      <c r="AK281" s="1">
        <v>0</v>
      </c>
      <c r="AL281" s="4" t="s">
        <v>85</v>
      </c>
    </row>
    <row r="282" spans="1:38" ht="15.6" x14ac:dyDescent="0.3">
      <c r="A282" s="3">
        <v>350</v>
      </c>
      <c r="B282" s="1" t="s">
        <v>76</v>
      </c>
      <c r="C282" s="1" t="s">
        <v>1742</v>
      </c>
      <c r="D282" s="1" t="s">
        <v>905</v>
      </c>
      <c r="E282" s="1">
        <v>2.2999999999999998</v>
      </c>
      <c r="F282" s="1" t="s">
        <v>906</v>
      </c>
      <c r="G282" s="1" t="s">
        <v>282</v>
      </c>
      <c r="H282" s="1" t="s">
        <v>282</v>
      </c>
      <c r="I282" s="1" t="s">
        <v>118</v>
      </c>
      <c r="J282" s="1">
        <v>2003</v>
      </c>
      <c r="K282" s="1" t="s">
        <v>1946</v>
      </c>
      <c r="L282" s="1" t="s">
        <v>166</v>
      </c>
      <c r="M282" s="1" t="s">
        <v>166</v>
      </c>
      <c r="N282" s="18">
        <v>23165.040000000001</v>
      </c>
      <c r="O282" s="1">
        <v>0</v>
      </c>
      <c r="P282" s="1">
        <v>0</v>
      </c>
      <c r="Q282" s="1">
        <v>76</v>
      </c>
      <c r="R282" s="1">
        <v>126</v>
      </c>
      <c r="S282" s="1">
        <v>101</v>
      </c>
      <c r="T282" s="1" t="s">
        <v>17</v>
      </c>
      <c r="U282" s="1">
        <v>18</v>
      </c>
      <c r="V282" s="1">
        <v>1</v>
      </c>
      <c r="W282" s="1">
        <v>0</v>
      </c>
      <c r="X282" s="1">
        <v>0</v>
      </c>
      <c r="Y282" s="1">
        <v>1</v>
      </c>
      <c r="Z282" s="1">
        <v>1</v>
      </c>
      <c r="AA282" s="1">
        <v>0</v>
      </c>
      <c r="AB282" s="1">
        <v>0</v>
      </c>
      <c r="AC282" s="1">
        <v>0</v>
      </c>
      <c r="AD282" s="1">
        <v>0</v>
      </c>
      <c r="AE282" s="1">
        <v>0</v>
      </c>
      <c r="AF282" s="1">
        <v>0</v>
      </c>
      <c r="AG282" s="1">
        <v>1</v>
      </c>
      <c r="AH282" s="1">
        <v>0</v>
      </c>
      <c r="AI282" s="1">
        <v>0</v>
      </c>
      <c r="AJ282" s="1">
        <v>0</v>
      </c>
      <c r="AK282" s="1">
        <v>0</v>
      </c>
      <c r="AL282" s="4" t="s">
        <v>85</v>
      </c>
    </row>
    <row r="283" spans="1:38" ht="15.6" x14ac:dyDescent="0.3">
      <c r="A283" s="3">
        <v>351</v>
      </c>
      <c r="B283" s="1" t="s">
        <v>254</v>
      </c>
      <c r="C283" s="1" t="s">
        <v>1686</v>
      </c>
      <c r="D283" s="1" t="s">
        <v>706</v>
      </c>
      <c r="E283" s="1">
        <v>3.9</v>
      </c>
      <c r="F283" s="1" t="s">
        <v>708</v>
      </c>
      <c r="G283" s="1" t="s">
        <v>707</v>
      </c>
      <c r="H283" s="1" t="s">
        <v>707</v>
      </c>
      <c r="I283" s="1" t="s">
        <v>112</v>
      </c>
      <c r="J283" s="1">
        <v>2009</v>
      </c>
      <c r="K283" s="1" t="s">
        <v>1945</v>
      </c>
      <c r="L283" s="1" t="s">
        <v>435</v>
      </c>
      <c r="M283" s="1" t="s">
        <v>124</v>
      </c>
      <c r="N283" s="18">
        <v>23428.7</v>
      </c>
      <c r="O283" s="1">
        <v>0</v>
      </c>
      <c r="P283" s="1">
        <v>0</v>
      </c>
      <c r="Q283" s="1">
        <v>114</v>
      </c>
      <c r="R283" s="1">
        <v>182</v>
      </c>
      <c r="S283" s="1">
        <v>148</v>
      </c>
      <c r="T283" s="1" t="s">
        <v>2</v>
      </c>
      <c r="U283" s="1">
        <v>12</v>
      </c>
      <c r="V283" s="1">
        <v>1</v>
      </c>
      <c r="W283" s="1">
        <v>0</v>
      </c>
      <c r="X283" s="1">
        <v>0</v>
      </c>
      <c r="Y283" s="1">
        <v>0</v>
      </c>
      <c r="Z283" s="1">
        <v>0</v>
      </c>
      <c r="AA283" s="1">
        <v>0</v>
      </c>
      <c r="AB283" s="1">
        <v>0</v>
      </c>
      <c r="AC283" s="1">
        <v>0</v>
      </c>
      <c r="AD283" s="1">
        <v>0</v>
      </c>
      <c r="AE283" s="1">
        <v>0</v>
      </c>
      <c r="AF283" s="1">
        <v>0</v>
      </c>
      <c r="AG283" s="1">
        <v>0</v>
      </c>
      <c r="AH283" s="1">
        <v>0</v>
      </c>
      <c r="AI283" s="1">
        <v>0</v>
      </c>
      <c r="AJ283" s="1">
        <v>0</v>
      </c>
      <c r="AK283" s="1">
        <v>0</v>
      </c>
      <c r="AL283" s="4" t="s">
        <v>85</v>
      </c>
    </row>
    <row r="284" spans="1:38" ht="15.6" x14ac:dyDescent="0.3">
      <c r="A284" s="3">
        <v>352</v>
      </c>
      <c r="B284" s="1" t="s">
        <v>907</v>
      </c>
      <c r="C284" s="1" t="s">
        <v>1743</v>
      </c>
      <c r="D284" s="1" t="s">
        <v>908</v>
      </c>
      <c r="E284" s="1">
        <v>4</v>
      </c>
      <c r="F284" s="1" t="s">
        <v>213</v>
      </c>
      <c r="G284" s="1" t="s">
        <v>456</v>
      </c>
      <c r="H284" s="1" t="s">
        <v>212</v>
      </c>
      <c r="I284" s="1" t="s">
        <v>80</v>
      </c>
      <c r="J284" s="1">
        <v>2012</v>
      </c>
      <c r="K284" s="1" t="s">
        <v>1945</v>
      </c>
      <c r="L284" s="1" t="s">
        <v>182</v>
      </c>
      <c r="M284" s="1" t="s">
        <v>140</v>
      </c>
      <c r="N284" s="18">
        <v>23381.63</v>
      </c>
      <c r="O284" s="1">
        <v>0</v>
      </c>
      <c r="P284" s="1">
        <v>0</v>
      </c>
      <c r="Q284" s="1">
        <v>108</v>
      </c>
      <c r="R284" s="1">
        <v>176</v>
      </c>
      <c r="S284" s="1">
        <v>142</v>
      </c>
      <c r="T284" s="1" t="s">
        <v>5</v>
      </c>
      <c r="U284" s="1">
        <v>9</v>
      </c>
      <c r="V284" s="1">
        <v>1</v>
      </c>
      <c r="W284" s="1">
        <v>0</v>
      </c>
      <c r="X284" s="1">
        <v>1</v>
      </c>
      <c r="Y284" s="1">
        <v>0</v>
      </c>
      <c r="Z284" s="1">
        <v>1</v>
      </c>
      <c r="AA284" s="1">
        <v>0</v>
      </c>
      <c r="AB284" s="1">
        <v>0</v>
      </c>
      <c r="AC284" s="1">
        <v>0</v>
      </c>
      <c r="AD284" s="1">
        <v>0</v>
      </c>
      <c r="AE284" s="1">
        <v>0</v>
      </c>
      <c r="AF284" s="1">
        <v>0</v>
      </c>
      <c r="AG284" s="1">
        <v>0</v>
      </c>
      <c r="AH284" s="1">
        <v>0</v>
      </c>
      <c r="AI284" s="1">
        <v>0</v>
      </c>
      <c r="AJ284" s="1">
        <v>1</v>
      </c>
      <c r="AK284" s="1">
        <v>0</v>
      </c>
      <c r="AL284" s="4" t="s">
        <v>84</v>
      </c>
    </row>
    <row r="285" spans="1:38" ht="15.6" x14ac:dyDescent="0.3">
      <c r="A285" s="3">
        <v>353</v>
      </c>
      <c r="B285" s="1" t="s">
        <v>254</v>
      </c>
      <c r="C285" s="1" t="s">
        <v>1744</v>
      </c>
      <c r="D285" s="1" t="s">
        <v>909</v>
      </c>
      <c r="E285" s="1">
        <v>4.0999999999999996</v>
      </c>
      <c r="F285" s="1" t="s">
        <v>911</v>
      </c>
      <c r="G285" s="1" t="s">
        <v>340</v>
      </c>
      <c r="H285" s="1" t="s">
        <v>340</v>
      </c>
      <c r="I285" s="2">
        <v>18264</v>
      </c>
      <c r="J285" s="1">
        <v>2007</v>
      </c>
      <c r="K285" s="1" t="s">
        <v>1945</v>
      </c>
      <c r="L285" s="1" t="s">
        <v>910</v>
      </c>
      <c r="M285" s="1" t="s">
        <v>472</v>
      </c>
      <c r="N285" s="18">
        <v>31200.07</v>
      </c>
      <c r="O285" s="1">
        <v>0</v>
      </c>
      <c r="P285" s="1">
        <v>0</v>
      </c>
      <c r="Q285" s="1">
        <v>130</v>
      </c>
      <c r="R285" s="1">
        <v>208</v>
      </c>
      <c r="S285" s="1">
        <v>169</v>
      </c>
      <c r="T285" s="1" t="s">
        <v>2</v>
      </c>
      <c r="U285" s="1">
        <v>14</v>
      </c>
      <c r="V285" s="1">
        <v>0</v>
      </c>
      <c r="W285" s="1">
        <v>0</v>
      </c>
      <c r="X285" s="1">
        <v>1</v>
      </c>
      <c r="Y285" s="1">
        <v>1</v>
      </c>
      <c r="Z285" s="1">
        <v>1</v>
      </c>
      <c r="AA285" s="1">
        <v>1</v>
      </c>
      <c r="AB285" s="1">
        <v>0</v>
      </c>
      <c r="AC285" s="1">
        <v>0</v>
      </c>
      <c r="AD285" s="1">
        <v>0</v>
      </c>
      <c r="AE285" s="1">
        <v>0</v>
      </c>
      <c r="AF285" s="1">
        <v>0</v>
      </c>
      <c r="AG285" s="1">
        <v>1</v>
      </c>
      <c r="AH285" s="1">
        <v>0</v>
      </c>
      <c r="AI285" s="1">
        <v>0</v>
      </c>
      <c r="AJ285" s="1">
        <v>1</v>
      </c>
      <c r="AK285" s="1">
        <v>0</v>
      </c>
      <c r="AL285" s="4" t="s">
        <v>85</v>
      </c>
    </row>
    <row r="286" spans="1:38" ht="15.6" x14ac:dyDescent="0.3">
      <c r="A286" s="3">
        <v>354</v>
      </c>
      <c r="B286" s="1" t="s">
        <v>701</v>
      </c>
      <c r="C286" s="1" t="s">
        <v>1685</v>
      </c>
      <c r="D286" s="1" t="s">
        <v>702</v>
      </c>
      <c r="E286" s="1">
        <v>3.2</v>
      </c>
      <c r="F286" s="1" t="s">
        <v>705</v>
      </c>
      <c r="G286" s="1" t="s">
        <v>491</v>
      </c>
      <c r="H286" s="1" t="s">
        <v>703</v>
      </c>
      <c r="I286" s="1" t="s">
        <v>104</v>
      </c>
      <c r="J286" s="1">
        <v>2008</v>
      </c>
      <c r="K286" s="1" t="s">
        <v>1946</v>
      </c>
      <c r="L286" s="1" t="s">
        <v>704</v>
      </c>
      <c r="M286" s="1" t="s">
        <v>124</v>
      </c>
      <c r="N286" s="18">
        <v>22201.98</v>
      </c>
      <c r="O286" s="1">
        <v>0</v>
      </c>
      <c r="P286" s="1">
        <v>0</v>
      </c>
      <c r="Q286" s="1">
        <v>83</v>
      </c>
      <c r="R286" s="1">
        <v>166</v>
      </c>
      <c r="S286" s="1">
        <v>124.5</v>
      </c>
      <c r="T286" s="1" t="s">
        <v>22</v>
      </c>
      <c r="U286" s="1">
        <v>13</v>
      </c>
      <c r="V286" s="1">
        <v>1</v>
      </c>
      <c r="W286" s="1">
        <v>0</v>
      </c>
      <c r="X286" s="1">
        <v>0</v>
      </c>
      <c r="Y286" s="1">
        <v>1</v>
      </c>
      <c r="Z286" s="1">
        <v>1</v>
      </c>
      <c r="AA286" s="1">
        <v>0</v>
      </c>
      <c r="AB286" s="1">
        <v>1</v>
      </c>
      <c r="AC286" s="1">
        <v>0</v>
      </c>
      <c r="AD286" s="1">
        <v>0</v>
      </c>
      <c r="AE286" s="1">
        <v>1</v>
      </c>
      <c r="AF286" s="1">
        <v>0</v>
      </c>
      <c r="AG286" s="1">
        <v>0</v>
      </c>
      <c r="AH286" s="1">
        <v>0</v>
      </c>
      <c r="AI286" s="1">
        <v>0</v>
      </c>
      <c r="AJ286" s="1">
        <v>0</v>
      </c>
      <c r="AK286" s="1">
        <v>0</v>
      </c>
      <c r="AL286" s="4" t="s">
        <v>84</v>
      </c>
    </row>
    <row r="287" spans="1:38" ht="15.6" x14ac:dyDescent="0.3">
      <c r="A287" s="3">
        <v>355</v>
      </c>
      <c r="B287" s="1" t="s">
        <v>709</v>
      </c>
      <c r="C287" s="1" t="s">
        <v>1687</v>
      </c>
      <c r="D287" s="1" t="s">
        <v>710</v>
      </c>
      <c r="E287" s="1">
        <v>4.7</v>
      </c>
      <c r="F287" s="1" t="s">
        <v>711</v>
      </c>
      <c r="G287" s="1" t="s">
        <v>314</v>
      </c>
      <c r="H287" s="1" t="s">
        <v>415</v>
      </c>
      <c r="I287" s="1" t="s">
        <v>112</v>
      </c>
      <c r="J287" s="1">
        <v>1996</v>
      </c>
      <c r="K287" s="1" t="s">
        <v>1945</v>
      </c>
      <c r="L287" s="1" t="s">
        <v>81</v>
      </c>
      <c r="M287" s="1" t="s">
        <v>81</v>
      </c>
      <c r="N287" s="18">
        <v>28621.119999999999</v>
      </c>
      <c r="O287" s="1">
        <v>0</v>
      </c>
      <c r="P287" s="1">
        <v>0</v>
      </c>
      <c r="Q287" s="1">
        <v>42</v>
      </c>
      <c r="R287" s="1">
        <v>76</v>
      </c>
      <c r="S287" s="1">
        <v>59</v>
      </c>
      <c r="T287" s="1" t="s">
        <v>23</v>
      </c>
      <c r="U287" s="1">
        <v>25</v>
      </c>
      <c r="V287" s="1">
        <v>1</v>
      </c>
      <c r="W287" s="1">
        <v>0</v>
      </c>
      <c r="X287" s="1">
        <v>0</v>
      </c>
      <c r="Y287" s="1">
        <v>1</v>
      </c>
      <c r="Z287" s="1">
        <v>0</v>
      </c>
      <c r="AA287" s="1">
        <v>0</v>
      </c>
      <c r="AB287" s="1">
        <v>0</v>
      </c>
      <c r="AC287" s="1">
        <v>0</v>
      </c>
      <c r="AD287" s="1">
        <v>0</v>
      </c>
      <c r="AE287" s="1">
        <v>0</v>
      </c>
      <c r="AF287" s="1">
        <v>0</v>
      </c>
      <c r="AG287" s="1">
        <v>0</v>
      </c>
      <c r="AH287" s="1">
        <v>0</v>
      </c>
      <c r="AI287" s="1">
        <v>0</v>
      </c>
      <c r="AJ287" s="1">
        <v>0</v>
      </c>
      <c r="AK287" s="1">
        <v>0</v>
      </c>
      <c r="AL287" s="4" t="s">
        <v>84</v>
      </c>
    </row>
    <row r="288" spans="1:38" ht="15.6" x14ac:dyDescent="0.3">
      <c r="A288" s="3">
        <v>356</v>
      </c>
      <c r="B288" s="1" t="s">
        <v>912</v>
      </c>
      <c r="C288" s="1" t="s">
        <v>1745</v>
      </c>
      <c r="D288" s="1" t="s">
        <v>913</v>
      </c>
      <c r="E288" s="1">
        <v>4.2</v>
      </c>
      <c r="F288" s="1" t="s">
        <v>915</v>
      </c>
      <c r="G288" s="1" t="s">
        <v>321</v>
      </c>
      <c r="H288" s="1" t="s">
        <v>914</v>
      </c>
      <c r="I288" s="1" t="s">
        <v>112</v>
      </c>
      <c r="J288" s="1">
        <v>1987</v>
      </c>
      <c r="K288" s="1" t="s">
        <v>1945</v>
      </c>
      <c r="L288" s="1" t="s">
        <v>129</v>
      </c>
      <c r="M288" s="1" t="s">
        <v>99</v>
      </c>
      <c r="N288" s="18">
        <v>22773.73</v>
      </c>
      <c r="O288" s="1">
        <v>0</v>
      </c>
      <c r="P288" s="1">
        <v>0</v>
      </c>
      <c r="Q288" s="1">
        <v>37</v>
      </c>
      <c r="R288" s="1">
        <v>68</v>
      </c>
      <c r="S288" s="1">
        <v>52.5</v>
      </c>
      <c r="T288" s="1" t="s">
        <v>2</v>
      </c>
      <c r="U288" s="1">
        <v>34</v>
      </c>
      <c r="V288" s="1">
        <v>1</v>
      </c>
      <c r="W288" s="1">
        <v>0</v>
      </c>
      <c r="X288" s="1">
        <v>0</v>
      </c>
      <c r="Y288" s="1">
        <v>0</v>
      </c>
      <c r="Z288" s="1">
        <v>1</v>
      </c>
      <c r="AA288" s="1">
        <v>0</v>
      </c>
      <c r="AB288" s="1">
        <v>0</v>
      </c>
      <c r="AC288" s="1">
        <v>0</v>
      </c>
      <c r="AD288" s="1">
        <v>0</v>
      </c>
      <c r="AE288" s="1">
        <v>0</v>
      </c>
      <c r="AF288" s="1">
        <v>0</v>
      </c>
      <c r="AG288" s="1">
        <v>0</v>
      </c>
      <c r="AH288" s="1">
        <v>0</v>
      </c>
      <c r="AI288" s="1">
        <v>0</v>
      </c>
      <c r="AJ288" s="1">
        <v>0</v>
      </c>
      <c r="AK288" s="1">
        <v>0</v>
      </c>
      <c r="AL288" s="4" t="s">
        <v>84</v>
      </c>
    </row>
    <row r="289" spans="1:38" ht="15.6" x14ac:dyDescent="0.3">
      <c r="A289" s="3">
        <v>357</v>
      </c>
      <c r="B289" s="1" t="s">
        <v>259</v>
      </c>
      <c r="C289" s="1" t="s">
        <v>1746</v>
      </c>
      <c r="D289" s="1" t="s">
        <v>916</v>
      </c>
      <c r="E289" s="1">
        <v>4.5999999999999996</v>
      </c>
      <c r="F289" s="1" t="s">
        <v>917</v>
      </c>
      <c r="G289" s="1" t="s">
        <v>470</v>
      </c>
      <c r="H289" s="1" t="s">
        <v>385</v>
      </c>
      <c r="I289" s="1" t="s">
        <v>80</v>
      </c>
      <c r="J289" s="1">
        <v>1982</v>
      </c>
      <c r="K289" s="1" t="s">
        <v>1945</v>
      </c>
      <c r="L289" s="1" t="s">
        <v>245</v>
      </c>
      <c r="M289" s="1" t="s">
        <v>140</v>
      </c>
      <c r="N289" s="18">
        <v>20932.599999999999</v>
      </c>
      <c r="O289" s="1">
        <v>0</v>
      </c>
      <c r="P289" s="1">
        <v>0</v>
      </c>
      <c r="Q289" s="1">
        <v>52</v>
      </c>
      <c r="R289" s="1">
        <v>99</v>
      </c>
      <c r="S289" s="1">
        <v>75.5</v>
      </c>
      <c r="T289" s="1" t="s">
        <v>9</v>
      </c>
      <c r="U289" s="1">
        <v>39</v>
      </c>
      <c r="V289" s="1">
        <v>0</v>
      </c>
      <c r="W289" s="1">
        <v>1</v>
      </c>
      <c r="X289" s="1">
        <v>0</v>
      </c>
      <c r="Y289" s="1">
        <v>0</v>
      </c>
      <c r="Z289" s="1">
        <v>1</v>
      </c>
      <c r="AA289" s="1">
        <v>0</v>
      </c>
      <c r="AB289" s="1">
        <v>0</v>
      </c>
      <c r="AC289" s="1">
        <v>0</v>
      </c>
      <c r="AD289" s="1">
        <v>0</v>
      </c>
      <c r="AE289" s="1">
        <v>0</v>
      </c>
      <c r="AF289" s="1">
        <v>1</v>
      </c>
      <c r="AG289" s="1">
        <v>1</v>
      </c>
      <c r="AH289" s="1">
        <v>1</v>
      </c>
      <c r="AI289" s="1">
        <v>0</v>
      </c>
      <c r="AJ289" s="1">
        <v>0</v>
      </c>
      <c r="AK289" s="1">
        <v>0</v>
      </c>
      <c r="AL289" s="4" t="s">
        <v>84</v>
      </c>
    </row>
    <row r="290" spans="1:38" ht="15.6" x14ac:dyDescent="0.3">
      <c r="A290" s="3">
        <v>358</v>
      </c>
      <c r="B290" s="1" t="s">
        <v>254</v>
      </c>
      <c r="C290" s="1" t="s">
        <v>1747</v>
      </c>
      <c r="D290" s="1" t="s">
        <v>918</v>
      </c>
      <c r="E290" s="1">
        <v>3.7</v>
      </c>
      <c r="F290" s="1" t="s">
        <v>319</v>
      </c>
      <c r="G290" s="1" t="s">
        <v>317</v>
      </c>
      <c r="H290" s="1" t="s">
        <v>318</v>
      </c>
      <c r="I290" s="1" t="s">
        <v>90</v>
      </c>
      <c r="J290" s="1">
        <v>1863</v>
      </c>
      <c r="K290" s="1" t="s">
        <v>1946</v>
      </c>
      <c r="L290" s="1" t="s">
        <v>197</v>
      </c>
      <c r="M290" s="1" t="s">
        <v>191</v>
      </c>
      <c r="N290" s="18">
        <v>21438.68</v>
      </c>
      <c r="O290" s="1">
        <v>0</v>
      </c>
      <c r="P290" s="1">
        <v>0</v>
      </c>
      <c r="Q290" s="1">
        <v>105</v>
      </c>
      <c r="R290" s="1">
        <v>173</v>
      </c>
      <c r="S290" s="1">
        <v>139</v>
      </c>
      <c r="T290" s="1" t="s">
        <v>4</v>
      </c>
      <c r="U290" s="1">
        <v>158</v>
      </c>
      <c r="V290" s="1">
        <v>1</v>
      </c>
      <c r="W290" s="1">
        <v>0</v>
      </c>
      <c r="X290" s="1">
        <v>0</v>
      </c>
      <c r="Y290" s="1">
        <v>1</v>
      </c>
      <c r="Z290" s="1">
        <v>1</v>
      </c>
      <c r="AA290" s="1">
        <v>0</v>
      </c>
      <c r="AB290" s="1">
        <v>0</v>
      </c>
      <c r="AC290" s="1">
        <v>0</v>
      </c>
      <c r="AD290" s="1">
        <v>0</v>
      </c>
      <c r="AE290" s="1">
        <v>0</v>
      </c>
      <c r="AF290" s="1">
        <v>0</v>
      </c>
      <c r="AG290" s="1">
        <v>0</v>
      </c>
      <c r="AH290" s="1">
        <v>0</v>
      </c>
      <c r="AI290" s="1">
        <v>0</v>
      </c>
      <c r="AJ290" s="1">
        <v>0</v>
      </c>
      <c r="AK290" s="1">
        <v>0</v>
      </c>
      <c r="AL290" s="4" t="s">
        <v>85</v>
      </c>
    </row>
    <row r="291" spans="1:38" ht="15.6" x14ac:dyDescent="0.3">
      <c r="A291" s="3">
        <v>362</v>
      </c>
      <c r="B291" s="1" t="s">
        <v>919</v>
      </c>
      <c r="C291" s="1" t="s">
        <v>1748</v>
      </c>
      <c r="D291" s="1" t="s">
        <v>920</v>
      </c>
      <c r="E291" s="1">
        <v>3.7</v>
      </c>
      <c r="F291" s="1" t="s">
        <v>167</v>
      </c>
      <c r="G291" s="1" t="s">
        <v>164</v>
      </c>
      <c r="H291" s="1" t="s">
        <v>165</v>
      </c>
      <c r="I291" s="1" t="s">
        <v>90</v>
      </c>
      <c r="J291" s="1">
        <v>1781</v>
      </c>
      <c r="K291" s="1" t="s">
        <v>1946</v>
      </c>
      <c r="L291" s="1" t="s">
        <v>166</v>
      </c>
      <c r="M291" s="1" t="s">
        <v>166</v>
      </c>
      <c r="N291" s="18">
        <v>26081.07</v>
      </c>
      <c r="O291" s="1">
        <v>0</v>
      </c>
      <c r="P291" s="1">
        <v>0</v>
      </c>
      <c r="Q291" s="1">
        <v>71</v>
      </c>
      <c r="R291" s="1">
        <v>134</v>
      </c>
      <c r="S291" s="1">
        <v>102.5</v>
      </c>
      <c r="T291" s="1" t="s">
        <v>3</v>
      </c>
      <c r="U291" s="1">
        <v>240</v>
      </c>
      <c r="V291" s="1">
        <v>1</v>
      </c>
      <c r="W291" s="1">
        <v>1</v>
      </c>
      <c r="X291" s="1">
        <v>1</v>
      </c>
      <c r="Y291" s="1">
        <v>1</v>
      </c>
      <c r="Z291" s="1">
        <v>1</v>
      </c>
      <c r="AA291" s="1">
        <v>0</v>
      </c>
      <c r="AB291" s="1">
        <v>0</v>
      </c>
      <c r="AC291" s="1">
        <v>0</v>
      </c>
      <c r="AD291" s="1">
        <v>0</v>
      </c>
      <c r="AE291" s="1">
        <v>0</v>
      </c>
      <c r="AF291" s="1">
        <v>1</v>
      </c>
      <c r="AG291" s="1">
        <v>1</v>
      </c>
      <c r="AH291" s="1">
        <v>0</v>
      </c>
      <c r="AI291" s="1">
        <v>0</v>
      </c>
      <c r="AJ291" s="1">
        <v>1</v>
      </c>
      <c r="AK291" s="1">
        <v>0</v>
      </c>
      <c r="AL291" s="4" t="s">
        <v>84</v>
      </c>
    </row>
    <row r="292" spans="1:38" ht="15.6" x14ac:dyDescent="0.3">
      <c r="A292" s="3">
        <v>364</v>
      </c>
      <c r="B292" s="1" t="s">
        <v>921</v>
      </c>
      <c r="C292" s="1" t="s">
        <v>1749</v>
      </c>
      <c r="D292" s="1" t="s">
        <v>922</v>
      </c>
      <c r="E292" s="1">
        <v>4.4000000000000004</v>
      </c>
      <c r="F292" s="1" t="s">
        <v>924</v>
      </c>
      <c r="G292" s="1" t="s">
        <v>923</v>
      </c>
      <c r="H292" s="1" t="s">
        <v>477</v>
      </c>
      <c r="I292" s="1" t="s">
        <v>118</v>
      </c>
      <c r="J292" s="1">
        <v>1929</v>
      </c>
      <c r="K292" s="1" t="s">
        <v>1945</v>
      </c>
      <c r="L292" s="1" t="s">
        <v>539</v>
      </c>
      <c r="M292" s="1" t="s">
        <v>99</v>
      </c>
      <c r="N292" s="18">
        <v>21211.4</v>
      </c>
      <c r="O292" s="1">
        <v>0</v>
      </c>
      <c r="P292" s="1">
        <v>0</v>
      </c>
      <c r="Q292" s="1">
        <v>39</v>
      </c>
      <c r="R292" s="1">
        <v>82</v>
      </c>
      <c r="S292" s="1">
        <v>60.5</v>
      </c>
      <c r="T292" s="1" t="s">
        <v>37</v>
      </c>
      <c r="U292" s="1">
        <v>92</v>
      </c>
      <c r="V292" s="1">
        <v>0</v>
      </c>
      <c r="W292" s="1">
        <v>0</v>
      </c>
      <c r="X292" s="1">
        <v>0</v>
      </c>
      <c r="Y292" s="1">
        <v>0</v>
      </c>
      <c r="Z292" s="1">
        <v>0</v>
      </c>
      <c r="AA292" s="1">
        <v>0</v>
      </c>
      <c r="AB292" s="1">
        <v>0</v>
      </c>
      <c r="AC292" s="1">
        <v>0</v>
      </c>
      <c r="AD292" s="1">
        <v>0</v>
      </c>
      <c r="AE292" s="1">
        <v>0</v>
      </c>
      <c r="AF292" s="1">
        <v>0</v>
      </c>
      <c r="AG292" s="1">
        <v>0</v>
      </c>
      <c r="AH292" s="1">
        <v>0</v>
      </c>
      <c r="AI292" s="1">
        <v>0</v>
      </c>
      <c r="AJ292" s="1">
        <v>0</v>
      </c>
      <c r="AK292" s="1">
        <v>0</v>
      </c>
      <c r="AL292" s="4" t="s">
        <v>84</v>
      </c>
    </row>
    <row r="293" spans="1:38" ht="15.6" x14ac:dyDescent="0.3">
      <c r="A293" s="3">
        <v>366</v>
      </c>
      <c r="B293" s="1" t="s">
        <v>712</v>
      </c>
      <c r="C293" s="1" t="s">
        <v>1688</v>
      </c>
      <c r="D293" s="1" t="s">
        <v>713</v>
      </c>
      <c r="E293" s="1">
        <v>3.7</v>
      </c>
      <c r="F293" s="1" t="s">
        <v>224</v>
      </c>
      <c r="G293" s="1" t="s">
        <v>222</v>
      </c>
      <c r="H293" s="1" t="s">
        <v>222</v>
      </c>
      <c r="I293" s="1" t="s">
        <v>150</v>
      </c>
      <c r="J293" s="1">
        <v>1852</v>
      </c>
      <c r="K293" s="1" t="s">
        <v>1946</v>
      </c>
      <c r="L293" s="1" t="s">
        <v>190</v>
      </c>
      <c r="M293" s="1" t="s">
        <v>191</v>
      </c>
      <c r="N293" s="18">
        <v>17445.09</v>
      </c>
      <c r="O293" s="1">
        <v>0</v>
      </c>
      <c r="P293" s="1">
        <v>0</v>
      </c>
      <c r="Q293" s="1">
        <v>114</v>
      </c>
      <c r="R293" s="1">
        <v>179</v>
      </c>
      <c r="S293" s="1">
        <v>146.5</v>
      </c>
      <c r="T293" s="1" t="s">
        <v>3</v>
      </c>
      <c r="U293" s="1">
        <v>169</v>
      </c>
      <c r="V293" s="1">
        <v>1</v>
      </c>
      <c r="W293" s="1">
        <v>0</v>
      </c>
      <c r="X293" s="1">
        <v>0</v>
      </c>
      <c r="Y293" s="1">
        <v>1</v>
      </c>
      <c r="Z293" s="1">
        <v>1</v>
      </c>
      <c r="AA293" s="1">
        <v>1</v>
      </c>
      <c r="AB293" s="1">
        <v>0</v>
      </c>
      <c r="AC293" s="1">
        <v>0</v>
      </c>
      <c r="AD293" s="1">
        <v>0</v>
      </c>
      <c r="AE293" s="1">
        <v>0</v>
      </c>
      <c r="AF293" s="1">
        <v>0</v>
      </c>
      <c r="AG293" s="1">
        <v>0</v>
      </c>
      <c r="AH293" s="1">
        <v>0</v>
      </c>
      <c r="AI293" s="1">
        <v>0</v>
      </c>
      <c r="AJ293" s="1">
        <v>0</v>
      </c>
      <c r="AK293" s="1">
        <v>0</v>
      </c>
      <c r="AL293" s="4" t="s">
        <v>85</v>
      </c>
    </row>
    <row r="294" spans="1:38" ht="15.6" x14ac:dyDescent="0.3">
      <c r="A294" s="3">
        <v>367</v>
      </c>
      <c r="B294" s="1" t="s">
        <v>925</v>
      </c>
      <c r="C294" s="1" t="s">
        <v>1750</v>
      </c>
      <c r="D294" s="1" t="s">
        <v>926</v>
      </c>
      <c r="E294" s="1">
        <v>3.9</v>
      </c>
      <c r="F294" s="1" t="s">
        <v>629</v>
      </c>
      <c r="G294" s="1" t="s">
        <v>628</v>
      </c>
      <c r="H294" s="1" t="s">
        <v>628</v>
      </c>
      <c r="I294" s="1" t="s">
        <v>90</v>
      </c>
      <c r="J294" s="1">
        <v>1976</v>
      </c>
      <c r="K294" s="1" t="s">
        <v>171</v>
      </c>
      <c r="L294" s="1" t="s">
        <v>166</v>
      </c>
      <c r="M294" s="1" t="s">
        <v>166</v>
      </c>
      <c r="N294" s="18">
        <v>25468.85</v>
      </c>
      <c r="O294" s="1">
        <v>0</v>
      </c>
      <c r="P294" s="1">
        <v>0</v>
      </c>
      <c r="Q294" s="1">
        <v>88</v>
      </c>
      <c r="R294" s="1">
        <v>162</v>
      </c>
      <c r="S294" s="1">
        <v>125</v>
      </c>
      <c r="T294" s="1" t="s">
        <v>2</v>
      </c>
      <c r="U294" s="1">
        <v>45</v>
      </c>
      <c r="V294" s="1">
        <v>0</v>
      </c>
      <c r="W294" s="1">
        <v>0</v>
      </c>
      <c r="X294" s="1">
        <v>0</v>
      </c>
      <c r="Y294" s="1">
        <v>1</v>
      </c>
      <c r="Z294" s="1">
        <v>0</v>
      </c>
      <c r="AA294" s="1">
        <v>0</v>
      </c>
      <c r="AB294" s="1">
        <v>0</v>
      </c>
      <c r="AC294" s="1">
        <v>0</v>
      </c>
      <c r="AD294" s="1">
        <v>0</v>
      </c>
      <c r="AE294" s="1">
        <v>0</v>
      </c>
      <c r="AF294" s="1">
        <v>0</v>
      </c>
      <c r="AG294" s="1">
        <v>0</v>
      </c>
      <c r="AH294" s="1">
        <v>0</v>
      </c>
      <c r="AI294" s="1">
        <v>0</v>
      </c>
      <c r="AJ294" s="1">
        <v>0</v>
      </c>
      <c r="AK294" s="1">
        <v>0</v>
      </c>
      <c r="AL294" s="4" t="s">
        <v>137</v>
      </c>
    </row>
    <row r="295" spans="1:38" ht="15.6" x14ac:dyDescent="0.3">
      <c r="A295" s="3">
        <v>368</v>
      </c>
      <c r="B295" s="1" t="s">
        <v>927</v>
      </c>
      <c r="C295" s="1" t="s">
        <v>1641</v>
      </c>
      <c r="D295" s="1" t="s">
        <v>928</v>
      </c>
      <c r="E295" s="1">
        <v>3.6</v>
      </c>
      <c r="F295" s="1" t="s">
        <v>625</v>
      </c>
      <c r="G295" s="1" t="s">
        <v>624</v>
      </c>
      <c r="H295" s="1" t="s">
        <v>624</v>
      </c>
      <c r="I295" s="1" t="s">
        <v>150</v>
      </c>
      <c r="J295" s="1">
        <v>1851</v>
      </c>
      <c r="K295" s="1" t="s">
        <v>1945</v>
      </c>
      <c r="L295" s="1" t="s">
        <v>190</v>
      </c>
      <c r="M295" s="1" t="s">
        <v>191</v>
      </c>
      <c r="N295" s="18">
        <v>17647.38</v>
      </c>
      <c r="O295" s="1">
        <v>0</v>
      </c>
      <c r="P295" s="1">
        <v>0</v>
      </c>
      <c r="Q295" s="1">
        <v>60</v>
      </c>
      <c r="R295" s="1">
        <v>102</v>
      </c>
      <c r="S295" s="1">
        <v>81</v>
      </c>
      <c r="T295" s="1" t="s">
        <v>3</v>
      </c>
      <c r="U295" s="1">
        <v>170</v>
      </c>
      <c r="V295" s="1">
        <v>1</v>
      </c>
      <c r="W295" s="1">
        <v>0</v>
      </c>
      <c r="X295" s="1">
        <v>0</v>
      </c>
      <c r="Y295" s="1">
        <v>0</v>
      </c>
      <c r="Z295" s="1">
        <v>1</v>
      </c>
      <c r="AA295" s="1">
        <v>0</v>
      </c>
      <c r="AB295" s="1">
        <v>0</v>
      </c>
      <c r="AC295" s="1">
        <v>0</v>
      </c>
      <c r="AD295" s="1">
        <v>0</v>
      </c>
      <c r="AE295" s="1">
        <v>0</v>
      </c>
      <c r="AF295" s="1">
        <v>0</v>
      </c>
      <c r="AG295" s="1">
        <v>1</v>
      </c>
      <c r="AH295" s="1">
        <v>0</v>
      </c>
      <c r="AI295" s="1">
        <v>0</v>
      </c>
      <c r="AJ295" s="1">
        <v>0</v>
      </c>
      <c r="AK295" s="1">
        <v>0</v>
      </c>
      <c r="AL295" s="4" t="s">
        <v>84</v>
      </c>
    </row>
    <row r="296" spans="1:38" ht="15.6" x14ac:dyDescent="0.3">
      <c r="A296" s="3">
        <v>369</v>
      </c>
      <c r="B296" s="1" t="s">
        <v>718</v>
      </c>
      <c r="C296" s="1" t="s">
        <v>1690</v>
      </c>
      <c r="D296" s="1" t="s">
        <v>719</v>
      </c>
      <c r="E296" s="1">
        <v>3</v>
      </c>
      <c r="F296" s="1" t="s">
        <v>720</v>
      </c>
      <c r="G296" s="1" t="s">
        <v>201</v>
      </c>
      <c r="H296" s="1" t="s">
        <v>201</v>
      </c>
      <c r="I296" s="1" t="s">
        <v>80</v>
      </c>
      <c r="J296" s="1">
        <v>2015</v>
      </c>
      <c r="K296" s="1" t="s">
        <v>1945</v>
      </c>
      <c r="L296" s="1" t="s">
        <v>166</v>
      </c>
      <c r="M296" s="1" t="s">
        <v>166</v>
      </c>
      <c r="N296" s="18">
        <v>17747.52</v>
      </c>
      <c r="O296" s="1">
        <v>0</v>
      </c>
      <c r="P296" s="1">
        <v>0</v>
      </c>
      <c r="Q296" s="1">
        <v>100</v>
      </c>
      <c r="R296" s="1">
        <v>166</v>
      </c>
      <c r="S296" s="1">
        <v>133</v>
      </c>
      <c r="T296" s="1" t="s">
        <v>6</v>
      </c>
      <c r="U296" s="1">
        <v>6</v>
      </c>
      <c r="V296" s="1">
        <v>1</v>
      </c>
      <c r="W296" s="1">
        <v>0</v>
      </c>
      <c r="X296" s="1">
        <v>1</v>
      </c>
      <c r="Y296" s="1">
        <v>0</v>
      </c>
      <c r="Z296" s="1">
        <v>1</v>
      </c>
      <c r="AA296" s="1">
        <v>0</v>
      </c>
      <c r="AB296" s="1">
        <v>0</v>
      </c>
      <c r="AC296" s="1">
        <v>1</v>
      </c>
      <c r="AD296" s="1">
        <v>1</v>
      </c>
      <c r="AE296" s="1">
        <v>1</v>
      </c>
      <c r="AF296" s="1">
        <v>0</v>
      </c>
      <c r="AG296" s="1">
        <v>0</v>
      </c>
      <c r="AH296" s="1">
        <v>0</v>
      </c>
      <c r="AI296" s="1">
        <v>0</v>
      </c>
      <c r="AJ296" s="1">
        <v>0</v>
      </c>
      <c r="AK296" s="1">
        <v>0</v>
      </c>
      <c r="AL296" s="4" t="s">
        <v>137</v>
      </c>
    </row>
    <row r="297" spans="1:38" ht="15.6" x14ac:dyDescent="0.3">
      <c r="A297" s="3">
        <v>370</v>
      </c>
      <c r="B297" s="1" t="s">
        <v>929</v>
      </c>
      <c r="C297" s="1" t="s">
        <v>1751</v>
      </c>
      <c r="D297" s="1" t="s">
        <v>930</v>
      </c>
      <c r="E297" s="1">
        <v>3.4</v>
      </c>
      <c r="F297" s="1" t="s">
        <v>449</v>
      </c>
      <c r="G297" s="1" t="s">
        <v>282</v>
      </c>
      <c r="H297" s="1" t="s">
        <v>448</v>
      </c>
      <c r="I297" s="1" t="s">
        <v>90</v>
      </c>
      <c r="J297" s="1">
        <v>1996</v>
      </c>
      <c r="K297" s="1" t="s">
        <v>171</v>
      </c>
      <c r="L297" s="1" t="s">
        <v>245</v>
      </c>
      <c r="M297" s="1" t="s">
        <v>140</v>
      </c>
      <c r="N297" s="18">
        <v>21070.15</v>
      </c>
      <c r="O297" s="1">
        <v>0</v>
      </c>
      <c r="P297" s="1">
        <v>0</v>
      </c>
      <c r="Q297" s="1">
        <v>55</v>
      </c>
      <c r="R297" s="1">
        <v>99</v>
      </c>
      <c r="S297" s="1">
        <v>77</v>
      </c>
      <c r="T297" s="1" t="s">
        <v>17</v>
      </c>
      <c r="U297" s="1">
        <v>25</v>
      </c>
      <c r="V297" s="1">
        <v>0</v>
      </c>
      <c r="W297" s="1">
        <v>0</v>
      </c>
      <c r="X297" s="1">
        <v>0</v>
      </c>
      <c r="Y297" s="1">
        <v>1</v>
      </c>
      <c r="Z297" s="1">
        <v>1</v>
      </c>
      <c r="AA297" s="1">
        <v>0</v>
      </c>
      <c r="AB297" s="1">
        <v>0</v>
      </c>
      <c r="AC297" s="1">
        <v>0</v>
      </c>
      <c r="AD297" s="1">
        <v>0</v>
      </c>
      <c r="AE297" s="1">
        <v>0</v>
      </c>
      <c r="AF297" s="1">
        <v>0</v>
      </c>
      <c r="AG297" s="1">
        <v>1</v>
      </c>
      <c r="AH297" s="1">
        <v>0</v>
      </c>
      <c r="AI297" s="1">
        <v>0</v>
      </c>
      <c r="AJ297" s="1">
        <v>0</v>
      </c>
      <c r="AK297" s="1">
        <v>0</v>
      </c>
      <c r="AL297" s="4" t="s">
        <v>85</v>
      </c>
    </row>
    <row r="298" spans="1:38" ht="15.6" x14ac:dyDescent="0.3">
      <c r="A298" s="3">
        <v>371</v>
      </c>
      <c r="B298" s="1" t="s">
        <v>259</v>
      </c>
      <c r="C298" s="1" t="s">
        <v>1752</v>
      </c>
      <c r="D298" s="1" t="s">
        <v>931</v>
      </c>
      <c r="E298" s="1">
        <v>4.0999999999999996</v>
      </c>
      <c r="F298" s="1" t="s">
        <v>152</v>
      </c>
      <c r="G298" s="1" t="s">
        <v>149</v>
      </c>
      <c r="H298" s="1" t="s">
        <v>149</v>
      </c>
      <c r="I298" s="1" t="s">
        <v>150</v>
      </c>
      <c r="J298" s="1">
        <v>1968</v>
      </c>
      <c r="K298" s="1" t="s">
        <v>1946</v>
      </c>
      <c r="L298" s="1" t="s">
        <v>151</v>
      </c>
      <c r="M298" s="1" t="s">
        <v>99</v>
      </c>
      <c r="N298" s="18">
        <v>24626.9</v>
      </c>
      <c r="O298" s="1">
        <v>0</v>
      </c>
      <c r="P298" s="1">
        <v>0</v>
      </c>
      <c r="Q298" s="1">
        <v>67</v>
      </c>
      <c r="R298" s="1">
        <v>117</v>
      </c>
      <c r="S298" s="1">
        <v>92</v>
      </c>
      <c r="T298" s="1" t="s">
        <v>5</v>
      </c>
      <c r="U298" s="1">
        <v>53</v>
      </c>
      <c r="V298" s="1">
        <v>0</v>
      </c>
      <c r="W298" s="1">
        <v>0</v>
      </c>
      <c r="X298" s="1">
        <v>0</v>
      </c>
      <c r="Y298" s="1">
        <v>0</v>
      </c>
      <c r="Z298" s="1">
        <v>1</v>
      </c>
      <c r="AA298" s="1">
        <v>0</v>
      </c>
      <c r="AB298" s="1">
        <v>0</v>
      </c>
      <c r="AC298" s="1">
        <v>0</v>
      </c>
      <c r="AD298" s="1">
        <v>0</v>
      </c>
      <c r="AE298" s="1">
        <v>0</v>
      </c>
      <c r="AF298" s="1">
        <v>1</v>
      </c>
      <c r="AG298" s="1">
        <v>0</v>
      </c>
      <c r="AH298" s="1">
        <v>0</v>
      </c>
      <c r="AI298" s="1">
        <v>0</v>
      </c>
      <c r="AJ298" s="1">
        <v>0</v>
      </c>
      <c r="AK298" s="1">
        <v>0</v>
      </c>
      <c r="AL298" s="4" t="s">
        <v>84</v>
      </c>
    </row>
    <row r="299" spans="1:38" ht="15.6" x14ac:dyDescent="0.3">
      <c r="A299" s="3">
        <v>372</v>
      </c>
      <c r="B299" s="1" t="s">
        <v>932</v>
      </c>
      <c r="C299" s="1" t="s">
        <v>1753</v>
      </c>
      <c r="D299" s="1" t="s">
        <v>933</v>
      </c>
      <c r="E299" s="1">
        <v>3.8</v>
      </c>
      <c r="F299" s="1" t="s">
        <v>234</v>
      </c>
      <c r="G299" s="1" t="s">
        <v>164</v>
      </c>
      <c r="H299" s="1" t="s">
        <v>233</v>
      </c>
      <c r="I299" s="1" t="s">
        <v>90</v>
      </c>
      <c r="J299" s="1">
        <v>1996</v>
      </c>
      <c r="K299" s="1" t="s">
        <v>1946</v>
      </c>
      <c r="L299" s="1" t="s">
        <v>166</v>
      </c>
      <c r="M299" s="1" t="s">
        <v>166</v>
      </c>
      <c r="N299" s="18">
        <v>25571.98</v>
      </c>
      <c r="O299" s="1">
        <v>0</v>
      </c>
      <c r="P299" s="1">
        <v>0</v>
      </c>
      <c r="Q299" s="1">
        <v>92</v>
      </c>
      <c r="R299" s="1">
        <v>150</v>
      </c>
      <c r="S299" s="1">
        <v>121</v>
      </c>
      <c r="T299" s="1" t="s">
        <v>3</v>
      </c>
      <c r="U299" s="1">
        <v>25</v>
      </c>
      <c r="V299" s="1">
        <v>0</v>
      </c>
      <c r="W299" s="1">
        <v>0</v>
      </c>
      <c r="X299" s="1">
        <v>0</v>
      </c>
      <c r="Y299" s="1">
        <v>0</v>
      </c>
      <c r="Z299" s="1">
        <v>0</v>
      </c>
      <c r="AA299" s="1">
        <v>0</v>
      </c>
      <c r="AB299" s="1">
        <v>0</v>
      </c>
      <c r="AC299" s="1">
        <v>0</v>
      </c>
      <c r="AD299" s="1">
        <v>0</v>
      </c>
      <c r="AE299" s="1">
        <v>0</v>
      </c>
      <c r="AF299" s="1">
        <v>0</v>
      </c>
      <c r="AG299" s="1">
        <v>0</v>
      </c>
      <c r="AH299" s="1">
        <v>0</v>
      </c>
      <c r="AI299" s="1">
        <v>0</v>
      </c>
      <c r="AJ299" s="1">
        <v>0</v>
      </c>
      <c r="AK299" s="1">
        <v>0</v>
      </c>
      <c r="AL299" s="4" t="s">
        <v>84</v>
      </c>
    </row>
    <row r="300" spans="1:38" ht="15.6" x14ac:dyDescent="0.3">
      <c r="A300" s="3">
        <v>375</v>
      </c>
      <c r="B300" s="1" t="s">
        <v>934</v>
      </c>
      <c r="C300" s="1" t="s">
        <v>1754</v>
      </c>
      <c r="D300" s="1" t="s">
        <v>935</v>
      </c>
      <c r="E300" s="1">
        <v>4</v>
      </c>
      <c r="F300" s="1" t="s">
        <v>504</v>
      </c>
      <c r="G300" s="1" t="s">
        <v>143</v>
      </c>
      <c r="H300" s="1" t="s">
        <v>503</v>
      </c>
      <c r="I300" s="1" t="s">
        <v>150</v>
      </c>
      <c r="J300" s="1">
        <v>1982</v>
      </c>
      <c r="K300" s="1" t="s">
        <v>1946</v>
      </c>
      <c r="L300" s="1" t="s">
        <v>249</v>
      </c>
      <c r="M300" s="1" t="s">
        <v>140</v>
      </c>
      <c r="N300" s="18">
        <v>26463.53</v>
      </c>
      <c r="O300" s="1">
        <v>0</v>
      </c>
      <c r="P300" s="1">
        <v>0</v>
      </c>
      <c r="Q300" s="1">
        <v>116</v>
      </c>
      <c r="R300" s="1">
        <v>209</v>
      </c>
      <c r="S300" s="1">
        <v>162.5</v>
      </c>
      <c r="T300" s="1" t="s">
        <v>2</v>
      </c>
      <c r="U300" s="1">
        <v>39</v>
      </c>
      <c r="V300" s="1">
        <v>1</v>
      </c>
      <c r="W300" s="1">
        <v>1</v>
      </c>
      <c r="X300" s="1">
        <v>0</v>
      </c>
      <c r="Y300" s="1">
        <v>1</v>
      </c>
      <c r="Z300" s="1">
        <v>1</v>
      </c>
      <c r="AA300" s="1">
        <v>0</v>
      </c>
      <c r="AB300" s="1">
        <v>0</v>
      </c>
      <c r="AC300" s="1">
        <v>0</v>
      </c>
      <c r="AD300" s="1">
        <v>0</v>
      </c>
      <c r="AE300" s="1">
        <v>0</v>
      </c>
      <c r="AF300" s="1">
        <v>0</v>
      </c>
      <c r="AG300" s="1">
        <v>0</v>
      </c>
      <c r="AH300" s="1">
        <v>0</v>
      </c>
      <c r="AI300" s="1">
        <v>0</v>
      </c>
      <c r="AJ300" s="1">
        <v>0</v>
      </c>
      <c r="AK300" s="1">
        <v>0</v>
      </c>
      <c r="AL300" s="4" t="s">
        <v>84</v>
      </c>
    </row>
    <row r="301" spans="1:38" ht="15.6" x14ac:dyDescent="0.3">
      <c r="A301" s="3">
        <v>376</v>
      </c>
      <c r="B301" s="1" t="s">
        <v>936</v>
      </c>
      <c r="C301" s="1" t="s">
        <v>1755</v>
      </c>
      <c r="D301" s="1" t="s">
        <v>937</v>
      </c>
      <c r="E301" s="1">
        <v>3.9</v>
      </c>
      <c r="F301" s="1" t="s">
        <v>939</v>
      </c>
      <c r="G301" s="1" t="s">
        <v>938</v>
      </c>
      <c r="H301" s="1" t="s">
        <v>938</v>
      </c>
      <c r="I301" s="1" t="s">
        <v>104</v>
      </c>
      <c r="J301" s="1">
        <v>1947</v>
      </c>
      <c r="K301" s="1" t="s">
        <v>189</v>
      </c>
      <c r="L301" s="1" t="s">
        <v>151</v>
      </c>
      <c r="M301" s="1" t="s">
        <v>99</v>
      </c>
      <c r="N301" s="18">
        <v>26027.07</v>
      </c>
      <c r="O301" s="1">
        <v>0</v>
      </c>
      <c r="P301" s="1">
        <v>0</v>
      </c>
      <c r="Q301" s="1">
        <v>38</v>
      </c>
      <c r="R301" s="1">
        <v>82</v>
      </c>
      <c r="S301" s="1">
        <v>60</v>
      </c>
      <c r="T301" s="1" t="s">
        <v>9</v>
      </c>
      <c r="U301" s="1">
        <v>74</v>
      </c>
      <c r="V301" s="1">
        <v>0</v>
      </c>
      <c r="W301" s="1">
        <v>0</v>
      </c>
      <c r="X301" s="1">
        <v>0</v>
      </c>
      <c r="Y301" s="1">
        <v>0</v>
      </c>
      <c r="Z301" s="1">
        <v>0</v>
      </c>
      <c r="AA301" s="1">
        <v>0</v>
      </c>
      <c r="AB301" s="1">
        <v>0</v>
      </c>
      <c r="AC301" s="1">
        <v>0</v>
      </c>
      <c r="AD301" s="1">
        <v>0</v>
      </c>
      <c r="AE301" s="1">
        <v>0</v>
      </c>
      <c r="AF301" s="1">
        <v>0</v>
      </c>
      <c r="AG301" s="1">
        <v>0</v>
      </c>
      <c r="AH301" s="1">
        <v>0</v>
      </c>
      <c r="AI301" s="1">
        <v>0</v>
      </c>
      <c r="AJ301" s="1">
        <v>0</v>
      </c>
      <c r="AK301" s="1">
        <v>0</v>
      </c>
      <c r="AL301" s="4" t="s">
        <v>84</v>
      </c>
    </row>
    <row r="302" spans="1:38" ht="15.6" x14ac:dyDescent="0.3">
      <c r="A302" s="3">
        <v>377</v>
      </c>
      <c r="B302" s="1" t="s">
        <v>940</v>
      </c>
      <c r="C302" s="1" t="s">
        <v>1756</v>
      </c>
      <c r="D302" s="1" t="s">
        <v>941</v>
      </c>
      <c r="E302" s="1">
        <v>-1</v>
      </c>
      <c r="F302" s="1" t="s">
        <v>942</v>
      </c>
      <c r="G302" s="1" t="s">
        <v>143</v>
      </c>
      <c r="H302" s="1" t="s">
        <v>143</v>
      </c>
      <c r="I302" s="1" t="s">
        <v>118</v>
      </c>
      <c r="J302" s="1">
        <v>-1</v>
      </c>
      <c r="K302" s="1" t="s">
        <v>189</v>
      </c>
      <c r="L302" s="1">
        <v>-1</v>
      </c>
      <c r="M302" s="1">
        <v>-1</v>
      </c>
      <c r="N302" s="18">
        <v>23183.43</v>
      </c>
      <c r="O302" s="1">
        <v>0</v>
      </c>
      <c r="P302" s="1">
        <v>1</v>
      </c>
      <c r="Q302" s="1">
        <v>85</v>
      </c>
      <c r="R302" s="1">
        <v>90</v>
      </c>
      <c r="S302" s="1">
        <v>87.5</v>
      </c>
      <c r="T302" s="1" t="s">
        <v>2</v>
      </c>
      <c r="U302" s="1">
        <v>-1</v>
      </c>
      <c r="V302" s="1">
        <v>1</v>
      </c>
      <c r="W302" s="1">
        <v>0</v>
      </c>
      <c r="X302" s="1">
        <v>0</v>
      </c>
      <c r="Y302" s="1">
        <v>1</v>
      </c>
      <c r="Z302" s="1">
        <v>1</v>
      </c>
      <c r="AA302" s="1">
        <v>0</v>
      </c>
      <c r="AB302" s="1">
        <v>0</v>
      </c>
      <c r="AC302" s="1">
        <v>0</v>
      </c>
      <c r="AD302" s="1">
        <v>0</v>
      </c>
      <c r="AE302" s="1">
        <v>0</v>
      </c>
      <c r="AF302" s="1">
        <v>0</v>
      </c>
      <c r="AG302" s="1">
        <v>1</v>
      </c>
      <c r="AH302" s="1">
        <v>0</v>
      </c>
      <c r="AI302" s="1">
        <v>0</v>
      </c>
      <c r="AJ302" s="1">
        <v>0</v>
      </c>
      <c r="AK302" s="1">
        <v>0</v>
      </c>
      <c r="AL302" s="4" t="s">
        <v>85</v>
      </c>
    </row>
    <row r="303" spans="1:38" ht="15.6" x14ac:dyDescent="0.3">
      <c r="A303" s="3">
        <v>379</v>
      </c>
      <c r="B303" s="1" t="s">
        <v>943</v>
      </c>
      <c r="C303" s="1" t="s">
        <v>1757</v>
      </c>
      <c r="D303" s="1" t="s">
        <v>944</v>
      </c>
      <c r="E303" s="1">
        <v>4.4000000000000004</v>
      </c>
      <c r="F303" s="1" t="s">
        <v>373</v>
      </c>
      <c r="G303" s="1" t="s">
        <v>371</v>
      </c>
      <c r="H303" s="1" t="s">
        <v>372</v>
      </c>
      <c r="I303" s="2">
        <v>18264</v>
      </c>
      <c r="J303" s="1">
        <v>2015</v>
      </c>
      <c r="K303" s="1" t="s">
        <v>1945</v>
      </c>
      <c r="L303" s="1" t="s">
        <v>182</v>
      </c>
      <c r="M303" s="1" t="s">
        <v>140</v>
      </c>
      <c r="N303" s="18">
        <v>21684.3</v>
      </c>
      <c r="O303" s="1">
        <v>0</v>
      </c>
      <c r="P303" s="1">
        <v>0</v>
      </c>
      <c r="Q303" s="1">
        <v>62</v>
      </c>
      <c r="R303" s="1">
        <v>119</v>
      </c>
      <c r="S303" s="1">
        <v>90.5</v>
      </c>
      <c r="T303" s="1" t="s">
        <v>19</v>
      </c>
      <c r="U303" s="1">
        <v>6</v>
      </c>
      <c r="V303" s="1">
        <v>1</v>
      </c>
      <c r="W303" s="1">
        <v>1</v>
      </c>
      <c r="X303" s="1">
        <v>0</v>
      </c>
      <c r="Y303" s="1">
        <v>0</v>
      </c>
      <c r="Z303" s="1">
        <v>0</v>
      </c>
      <c r="AA303" s="1">
        <v>0</v>
      </c>
      <c r="AB303" s="1">
        <v>0</v>
      </c>
      <c r="AC303" s="1">
        <v>0</v>
      </c>
      <c r="AD303" s="1">
        <v>0</v>
      </c>
      <c r="AE303" s="1">
        <v>0</v>
      </c>
      <c r="AF303" s="1">
        <v>1</v>
      </c>
      <c r="AG303" s="1">
        <v>0</v>
      </c>
      <c r="AH303" s="1">
        <v>0</v>
      </c>
      <c r="AI303" s="1">
        <v>0</v>
      </c>
      <c r="AJ303" s="1">
        <v>0</v>
      </c>
      <c r="AK303" s="1">
        <v>0</v>
      </c>
      <c r="AL303" s="4" t="s">
        <v>84</v>
      </c>
    </row>
    <row r="304" spans="1:38" ht="15.6" x14ac:dyDescent="0.3">
      <c r="A304" s="3">
        <v>380</v>
      </c>
      <c r="B304" s="1" t="s">
        <v>231</v>
      </c>
      <c r="C304" s="1" t="s">
        <v>1533</v>
      </c>
      <c r="D304" s="1" t="s">
        <v>232</v>
      </c>
      <c r="E304" s="1">
        <v>3.8</v>
      </c>
      <c r="F304" s="1" t="s">
        <v>234</v>
      </c>
      <c r="G304" s="1" t="s">
        <v>164</v>
      </c>
      <c r="H304" s="1" t="s">
        <v>233</v>
      </c>
      <c r="I304" s="1" t="s">
        <v>90</v>
      </c>
      <c r="J304" s="1">
        <v>1996</v>
      </c>
      <c r="K304" s="1" t="s">
        <v>1946</v>
      </c>
      <c r="L304" s="1" t="s">
        <v>166</v>
      </c>
      <c r="M304" s="1" t="s">
        <v>166</v>
      </c>
      <c r="N304" s="18">
        <v>20442.28</v>
      </c>
      <c r="O304" s="1">
        <v>0</v>
      </c>
      <c r="P304" s="1">
        <v>0</v>
      </c>
      <c r="Q304" s="1">
        <v>86</v>
      </c>
      <c r="R304" s="1">
        <v>143</v>
      </c>
      <c r="S304" s="1">
        <v>114.5</v>
      </c>
      <c r="T304" s="1" t="s">
        <v>3</v>
      </c>
      <c r="U304" s="1">
        <v>25</v>
      </c>
      <c r="V304" s="1">
        <v>1</v>
      </c>
      <c r="W304" s="1">
        <v>0</v>
      </c>
      <c r="X304" s="1">
        <v>0</v>
      </c>
      <c r="Y304" s="1">
        <v>0</v>
      </c>
      <c r="Z304" s="1">
        <v>0</v>
      </c>
      <c r="AA304" s="1">
        <v>0</v>
      </c>
      <c r="AB304" s="1">
        <v>0</v>
      </c>
      <c r="AC304" s="1">
        <v>1</v>
      </c>
      <c r="AD304" s="1">
        <v>1</v>
      </c>
      <c r="AE304" s="1">
        <v>0</v>
      </c>
      <c r="AF304" s="1">
        <v>0</v>
      </c>
      <c r="AG304" s="1">
        <v>0</v>
      </c>
      <c r="AH304" s="1">
        <v>0</v>
      </c>
      <c r="AI304" s="1">
        <v>0</v>
      </c>
      <c r="AJ304" s="1">
        <v>0</v>
      </c>
      <c r="AK304" s="1">
        <v>0</v>
      </c>
      <c r="AL304" s="4" t="s">
        <v>84</v>
      </c>
    </row>
    <row r="305" spans="1:38" ht="15.6" x14ac:dyDescent="0.3">
      <c r="A305" s="3">
        <v>381</v>
      </c>
      <c r="B305" s="1" t="s">
        <v>76</v>
      </c>
      <c r="C305" s="1" t="s">
        <v>1558</v>
      </c>
      <c r="D305" s="1" t="s">
        <v>235</v>
      </c>
      <c r="E305" s="1">
        <v>3.8</v>
      </c>
      <c r="F305" s="1" t="s">
        <v>239</v>
      </c>
      <c r="G305" s="1" t="s">
        <v>236</v>
      </c>
      <c r="H305" s="1" t="s">
        <v>236</v>
      </c>
      <c r="I305" s="1" t="s">
        <v>150</v>
      </c>
      <c r="J305" s="1">
        <v>1996</v>
      </c>
      <c r="K305" s="1" t="s">
        <v>1946</v>
      </c>
      <c r="L305" s="1" t="s">
        <v>237</v>
      </c>
      <c r="M305" s="1" t="s">
        <v>238</v>
      </c>
      <c r="N305" s="18">
        <v>32066.959999999999</v>
      </c>
      <c r="O305" s="1">
        <v>0</v>
      </c>
      <c r="P305" s="1">
        <v>0</v>
      </c>
      <c r="Q305" s="1">
        <v>93</v>
      </c>
      <c r="R305" s="1">
        <v>149</v>
      </c>
      <c r="S305" s="1">
        <v>121</v>
      </c>
      <c r="T305" s="1" t="s">
        <v>2</v>
      </c>
      <c r="U305" s="1">
        <v>25</v>
      </c>
      <c r="V305" s="1">
        <v>1</v>
      </c>
      <c r="W305" s="1">
        <v>1</v>
      </c>
      <c r="X305" s="1">
        <v>0</v>
      </c>
      <c r="Y305" s="1">
        <v>1</v>
      </c>
      <c r="Z305" s="1">
        <v>1</v>
      </c>
      <c r="AA305" s="1">
        <v>0</v>
      </c>
      <c r="AB305" s="1">
        <v>1</v>
      </c>
      <c r="AC305" s="1">
        <v>0</v>
      </c>
      <c r="AD305" s="1">
        <v>1</v>
      </c>
      <c r="AE305" s="1">
        <v>1</v>
      </c>
      <c r="AF305" s="1">
        <v>0</v>
      </c>
      <c r="AG305" s="1">
        <v>0</v>
      </c>
      <c r="AH305" s="1">
        <v>0</v>
      </c>
      <c r="AI305" s="1">
        <v>0</v>
      </c>
      <c r="AJ305" s="1">
        <v>1</v>
      </c>
      <c r="AK305" s="1">
        <v>0</v>
      </c>
      <c r="AL305" s="4" t="s">
        <v>85</v>
      </c>
    </row>
    <row r="306" spans="1:38" ht="15.6" x14ac:dyDescent="0.3">
      <c r="A306" s="3">
        <v>382</v>
      </c>
      <c r="B306" s="1" t="s">
        <v>254</v>
      </c>
      <c r="C306" s="1" t="s">
        <v>1758</v>
      </c>
      <c r="D306" s="1" t="s">
        <v>945</v>
      </c>
      <c r="E306" s="1">
        <v>2.2000000000000002</v>
      </c>
      <c r="F306" s="1" t="s">
        <v>946</v>
      </c>
      <c r="G306" s="1" t="s">
        <v>117</v>
      </c>
      <c r="H306" s="1" t="s">
        <v>188</v>
      </c>
      <c r="I306" s="1" t="s">
        <v>80</v>
      </c>
      <c r="J306" s="1">
        <v>1993</v>
      </c>
      <c r="K306" s="1" t="s">
        <v>171</v>
      </c>
      <c r="L306" s="1" t="s">
        <v>113</v>
      </c>
      <c r="M306" s="1" t="s">
        <v>99</v>
      </c>
      <c r="N306" s="18">
        <v>29161.54</v>
      </c>
      <c r="O306" s="1">
        <v>0</v>
      </c>
      <c r="P306" s="1">
        <v>0</v>
      </c>
      <c r="Q306" s="1">
        <v>84</v>
      </c>
      <c r="R306" s="1">
        <v>136</v>
      </c>
      <c r="S306" s="1">
        <v>110</v>
      </c>
      <c r="T306" s="1" t="s">
        <v>9</v>
      </c>
      <c r="U306" s="1">
        <v>28</v>
      </c>
      <c r="V306" s="1">
        <v>0</v>
      </c>
      <c r="W306" s="1">
        <v>0</v>
      </c>
      <c r="X306" s="1">
        <v>0</v>
      </c>
      <c r="Y306" s="1">
        <v>0</v>
      </c>
      <c r="Z306" s="1">
        <v>0</v>
      </c>
      <c r="AA306" s="1">
        <v>0</v>
      </c>
      <c r="AB306" s="1">
        <v>0</v>
      </c>
      <c r="AC306" s="1">
        <v>0</v>
      </c>
      <c r="AD306" s="1">
        <v>0</v>
      </c>
      <c r="AE306" s="1">
        <v>0</v>
      </c>
      <c r="AF306" s="1">
        <v>0</v>
      </c>
      <c r="AG306" s="1">
        <v>1</v>
      </c>
      <c r="AH306" s="1">
        <v>0</v>
      </c>
      <c r="AI306" s="1">
        <v>0</v>
      </c>
      <c r="AJ306" s="1">
        <v>0</v>
      </c>
      <c r="AK306" s="1">
        <v>0</v>
      </c>
      <c r="AL306" s="4" t="s">
        <v>85</v>
      </c>
    </row>
    <row r="307" spans="1:38" ht="15.6" x14ac:dyDescent="0.3">
      <c r="A307" s="3">
        <v>383</v>
      </c>
      <c r="B307" s="1" t="s">
        <v>714</v>
      </c>
      <c r="C307" s="1" t="s">
        <v>1689</v>
      </c>
      <c r="D307" s="1" t="s">
        <v>715</v>
      </c>
      <c r="E307" s="1">
        <v>2.9</v>
      </c>
      <c r="F307" s="1" t="s">
        <v>717</v>
      </c>
      <c r="G307" s="1" t="s">
        <v>716</v>
      </c>
      <c r="H307" s="1" t="s">
        <v>716</v>
      </c>
      <c r="I307" s="1" t="s">
        <v>118</v>
      </c>
      <c r="J307" s="1">
        <v>-1</v>
      </c>
      <c r="K307" s="1" t="s">
        <v>1946</v>
      </c>
      <c r="L307" s="1" t="s">
        <v>166</v>
      </c>
      <c r="M307" s="1" t="s">
        <v>166</v>
      </c>
      <c r="N307" s="18">
        <v>38432.339999999997</v>
      </c>
      <c r="O307" s="1">
        <v>0</v>
      </c>
      <c r="P307" s="1">
        <v>0</v>
      </c>
      <c r="Q307" s="1">
        <v>60</v>
      </c>
      <c r="R307" s="1">
        <v>123</v>
      </c>
      <c r="S307" s="1">
        <v>91.5</v>
      </c>
      <c r="T307" s="1" t="s">
        <v>3</v>
      </c>
      <c r="U307" s="1">
        <v>-1</v>
      </c>
      <c r="V307" s="1">
        <v>0</v>
      </c>
      <c r="W307" s="1">
        <v>0</v>
      </c>
      <c r="X307" s="1">
        <v>0</v>
      </c>
      <c r="Y307" s="1">
        <v>1</v>
      </c>
      <c r="Z307" s="1">
        <v>0</v>
      </c>
      <c r="AA307" s="1">
        <v>0</v>
      </c>
      <c r="AB307" s="1">
        <v>0</v>
      </c>
      <c r="AC307" s="1">
        <v>0</v>
      </c>
      <c r="AD307" s="1">
        <v>0</v>
      </c>
      <c r="AE307" s="1">
        <v>0</v>
      </c>
      <c r="AF307" s="1">
        <v>0</v>
      </c>
      <c r="AG307" s="1">
        <v>0</v>
      </c>
      <c r="AH307" s="1">
        <v>0</v>
      </c>
      <c r="AI307" s="1">
        <v>0</v>
      </c>
      <c r="AJ307" s="1">
        <v>0</v>
      </c>
      <c r="AK307" s="1">
        <v>0</v>
      </c>
      <c r="AL307" s="4" t="s">
        <v>137</v>
      </c>
    </row>
    <row r="308" spans="1:38" ht="15.6" x14ac:dyDescent="0.3">
      <c r="A308" s="3">
        <v>384</v>
      </c>
      <c r="B308" s="1" t="s">
        <v>947</v>
      </c>
      <c r="C308" s="1" t="s">
        <v>1759</v>
      </c>
      <c r="D308" s="1" t="s">
        <v>948</v>
      </c>
      <c r="E308" s="1">
        <v>4.0999999999999996</v>
      </c>
      <c r="F308" s="1" t="s">
        <v>152</v>
      </c>
      <c r="G308" s="1" t="s">
        <v>949</v>
      </c>
      <c r="H308" s="1" t="s">
        <v>149</v>
      </c>
      <c r="I308" s="1" t="s">
        <v>150</v>
      </c>
      <c r="J308" s="1">
        <v>1968</v>
      </c>
      <c r="K308" s="1" t="s">
        <v>1946</v>
      </c>
      <c r="L308" s="1" t="s">
        <v>151</v>
      </c>
      <c r="M308" s="1" t="s">
        <v>99</v>
      </c>
      <c r="N308" s="18">
        <v>34580.65</v>
      </c>
      <c r="O308" s="1">
        <v>0</v>
      </c>
      <c r="P308" s="1">
        <v>0</v>
      </c>
      <c r="Q308" s="1">
        <v>52</v>
      </c>
      <c r="R308" s="1">
        <v>89</v>
      </c>
      <c r="S308" s="1">
        <v>70.5</v>
      </c>
      <c r="T308" s="1" t="s">
        <v>5</v>
      </c>
      <c r="U308" s="1">
        <v>53</v>
      </c>
      <c r="V308" s="1">
        <v>0</v>
      </c>
      <c r="W308" s="1">
        <v>0</v>
      </c>
      <c r="X308" s="1">
        <v>0</v>
      </c>
      <c r="Y308" s="1">
        <v>0</v>
      </c>
      <c r="Z308" s="1">
        <v>0</v>
      </c>
      <c r="AA308" s="1">
        <v>0</v>
      </c>
      <c r="AB308" s="1">
        <v>0</v>
      </c>
      <c r="AC308" s="1">
        <v>0</v>
      </c>
      <c r="AD308" s="1">
        <v>0</v>
      </c>
      <c r="AE308" s="1">
        <v>0</v>
      </c>
      <c r="AF308" s="1">
        <v>0</v>
      </c>
      <c r="AG308" s="1">
        <v>0</v>
      </c>
      <c r="AH308" s="1">
        <v>0</v>
      </c>
      <c r="AI308" s="1">
        <v>0</v>
      </c>
      <c r="AJ308" s="1">
        <v>0</v>
      </c>
      <c r="AK308" s="1">
        <v>0</v>
      </c>
      <c r="AL308" s="4" t="s">
        <v>84</v>
      </c>
    </row>
    <row r="309" spans="1:38" ht="15.6" x14ac:dyDescent="0.3">
      <c r="A309" s="3">
        <v>386</v>
      </c>
      <c r="B309" s="1" t="s">
        <v>259</v>
      </c>
      <c r="C309" s="1" t="s">
        <v>1692</v>
      </c>
      <c r="D309" s="1" t="s">
        <v>724</v>
      </c>
      <c r="E309" s="1">
        <v>3.7</v>
      </c>
      <c r="F309" s="1" t="s">
        <v>726</v>
      </c>
      <c r="G309" s="1" t="s">
        <v>725</v>
      </c>
      <c r="H309" s="1" t="s">
        <v>188</v>
      </c>
      <c r="I309" s="1" t="s">
        <v>80</v>
      </c>
      <c r="J309" s="1">
        <v>-1</v>
      </c>
      <c r="K309" s="1" t="s">
        <v>1945</v>
      </c>
      <c r="L309" s="1" t="s">
        <v>249</v>
      </c>
      <c r="M309" s="1" t="s">
        <v>140</v>
      </c>
      <c r="N309" s="18">
        <v>29307.08</v>
      </c>
      <c r="O309" s="1">
        <v>0</v>
      </c>
      <c r="P309" s="1">
        <v>0</v>
      </c>
      <c r="Q309" s="1">
        <v>48</v>
      </c>
      <c r="R309" s="1">
        <v>93</v>
      </c>
      <c r="S309" s="1">
        <v>70.5</v>
      </c>
      <c r="T309" s="1" t="s">
        <v>32</v>
      </c>
      <c r="U309" s="1">
        <v>-1</v>
      </c>
      <c r="V309" s="1">
        <v>0</v>
      </c>
      <c r="W309" s="1">
        <v>0</v>
      </c>
      <c r="X309" s="1">
        <v>0</v>
      </c>
      <c r="Y309" s="1">
        <v>1</v>
      </c>
      <c r="Z309" s="1">
        <v>1</v>
      </c>
      <c r="AA309" s="1">
        <v>0</v>
      </c>
      <c r="AB309" s="1">
        <v>0</v>
      </c>
      <c r="AC309" s="1">
        <v>0</v>
      </c>
      <c r="AD309" s="1">
        <v>0</v>
      </c>
      <c r="AE309" s="1">
        <v>0</v>
      </c>
      <c r="AF309" s="1">
        <v>0</v>
      </c>
      <c r="AG309" s="1">
        <v>0</v>
      </c>
      <c r="AH309" s="1">
        <v>0</v>
      </c>
      <c r="AI309" s="1">
        <v>0</v>
      </c>
      <c r="AJ309" s="1">
        <v>0</v>
      </c>
      <c r="AK309" s="1">
        <v>0</v>
      </c>
      <c r="AL309" s="4" t="s">
        <v>84</v>
      </c>
    </row>
    <row r="310" spans="1:38" ht="15.6" x14ac:dyDescent="0.3">
      <c r="A310" s="3">
        <v>387</v>
      </c>
      <c r="B310" s="1" t="s">
        <v>950</v>
      </c>
      <c r="C310" s="1" t="s">
        <v>1532</v>
      </c>
      <c r="D310" s="1" t="s">
        <v>951</v>
      </c>
      <c r="E310" s="1">
        <v>3.8</v>
      </c>
      <c r="F310" s="1" t="s">
        <v>109</v>
      </c>
      <c r="G310" s="1" t="s">
        <v>103</v>
      </c>
      <c r="H310" s="1" t="s">
        <v>103</v>
      </c>
      <c r="I310" s="1" t="s">
        <v>104</v>
      </c>
      <c r="J310" s="1">
        <v>1965</v>
      </c>
      <c r="K310" s="1" t="s">
        <v>105</v>
      </c>
      <c r="L310" s="1" t="s">
        <v>106</v>
      </c>
      <c r="M310" s="1" t="s">
        <v>107</v>
      </c>
      <c r="N310" s="18">
        <v>22223.26</v>
      </c>
      <c r="O310" s="1">
        <v>0</v>
      </c>
      <c r="P310" s="1">
        <v>0</v>
      </c>
      <c r="Q310" s="1">
        <v>56</v>
      </c>
      <c r="R310" s="1">
        <v>97</v>
      </c>
      <c r="S310" s="1">
        <v>76.5</v>
      </c>
      <c r="T310" s="1" t="s">
        <v>10</v>
      </c>
      <c r="U310" s="1">
        <v>56</v>
      </c>
      <c r="V310" s="1">
        <v>1</v>
      </c>
      <c r="W310" s="1">
        <v>0</v>
      </c>
      <c r="X310" s="1">
        <v>0</v>
      </c>
      <c r="Y310" s="1">
        <v>0</v>
      </c>
      <c r="Z310" s="1">
        <v>0</v>
      </c>
      <c r="AA310" s="1">
        <v>0</v>
      </c>
      <c r="AB310" s="1">
        <v>0</v>
      </c>
      <c r="AC310" s="1">
        <v>0</v>
      </c>
      <c r="AD310" s="1">
        <v>0</v>
      </c>
      <c r="AE310" s="1">
        <v>0</v>
      </c>
      <c r="AF310" s="1">
        <v>0</v>
      </c>
      <c r="AG310" s="1">
        <v>0</v>
      </c>
      <c r="AH310" s="1">
        <v>0</v>
      </c>
      <c r="AI310" s="1">
        <v>0</v>
      </c>
      <c r="AJ310" s="1">
        <v>0</v>
      </c>
      <c r="AK310" s="1">
        <v>0</v>
      </c>
      <c r="AL310" s="4" t="s">
        <v>137</v>
      </c>
    </row>
    <row r="311" spans="1:38" ht="15.6" x14ac:dyDescent="0.3">
      <c r="A311" s="3">
        <v>388</v>
      </c>
      <c r="B311" s="1" t="s">
        <v>259</v>
      </c>
      <c r="C311" s="1" t="s">
        <v>1760</v>
      </c>
      <c r="D311" s="1" t="s">
        <v>952</v>
      </c>
      <c r="E311" s="1">
        <v>3.6</v>
      </c>
      <c r="F311" s="1" t="s">
        <v>625</v>
      </c>
      <c r="G311" s="1" t="s">
        <v>624</v>
      </c>
      <c r="H311" s="1" t="s">
        <v>624</v>
      </c>
      <c r="I311" s="1" t="s">
        <v>150</v>
      </c>
      <c r="J311" s="1">
        <v>1851</v>
      </c>
      <c r="K311" s="1" t="s">
        <v>1945</v>
      </c>
      <c r="L311" s="1" t="s">
        <v>190</v>
      </c>
      <c r="M311" s="1" t="s">
        <v>191</v>
      </c>
      <c r="N311" s="18">
        <v>20669.509999999998</v>
      </c>
      <c r="O311" s="1">
        <v>0</v>
      </c>
      <c r="P311" s="1">
        <v>0</v>
      </c>
      <c r="Q311" s="1">
        <v>65</v>
      </c>
      <c r="R311" s="1">
        <v>119</v>
      </c>
      <c r="S311" s="1">
        <v>92</v>
      </c>
      <c r="T311" s="1" t="s">
        <v>3</v>
      </c>
      <c r="U311" s="1">
        <v>170</v>
      </c>
      <c r="V311" s="1">
        <v>1</v>
      </c>
      <c r="W311" s="1">
        <v>1</v>
      </c>
      <c r="X311" s="1">
        <v>0</v>
      </c>
      <c r="Y311" s="1">
        <v>1</v>
      </c>
      <c r="Z311" s="1">
        <v>0</v>
      </c>
      <c r="AA311" s="1">
        <v>0</v>
      </c>
      <c r="AB311" s="1">
        <v>0</v>
      </c>
      <c r="AC311" s="1">
        <v>0</v>
      </c>
      <c r="AD311" s="1">
        <v>0</v>
      </c>
      <c r="AE311" s="1">
        <v>0</v>
      </c>
      <c r="AF311" s="1">
        <v>0</v>
      </c>
      <c r="AG311" s="1">
        <v>0</v>
      </c>
      <c r="AH311" s="1">
        <v>0</v>
      </c>
      <c r="AI311" s="1">
        <v>0</v>
      </c>
      <c r="AJ311" s="1">
        <v>0</v>
      </c>
      <c r="AK311" s="1">
        <v>0</v>
      </c>
      <c r="AL311" s="4" t="s">
        <v>84</v>
      </c>
    </row>
    <row r="312" spans="1:38" ht="15.6" x14ac:dyDescent="0.3">
      <c r="A312" s="3">
        <v>390</v>
      </c>
      <c r="B312" s="1" t="s">
        <v>721</v>
      </c>
      <c r="C312" s="1" t="s">
        <v>1691</v>
      </c>
      <c r="D312" s="1" t="s">
        <v>722</v>
      </c>
      <c r="E312" s="1">
        <v>4.7</v>
      </c>
      <c r="F312" s="1" t="s">
        <v>723</v>
      </c>
      <c r="G312" s="1" t="s">
        <v>588</v>
      </c>
      <c r="H312" s="1" t="s">
        <v>588</v>
      </c>
      <c r="I312" s="1" t="s">
        <v>112</v>
      </c>
      <c r="J312" s="1">
        <v>2013</v>
      </c>
      <c r="K312" s="1" t="s">
        <v>1945</v>
      </c>
      <c r="L312" s="1" t="s">
        <v>166</v>
      </c>
      <c r="M312" s="1" t="s">
        <v>166</v>
      </c>
      <c r="N312" s="18">
        <v>18831.25</v>
      </c>
      <c r="O312" s="1">
        <v>0</v>
      </c>
      <c r="P312" s="1">
        <v>0</v>
      </c>
      <c r="Q312" s="1">
        <v>108</v>
      </c>
      <c r="R312" s="1">
        <v>173</v>
      </c>
      <c r="S312" s="1">
        <v>140.5</v>
      </c>
      <c r="T312" s="1" t="s">
        <v>18</v>
      </c>
      <c r="U312" s="1">
        <v>8</v>
      </c>
      <c r="V312" s="1">
        <v>1</v>
      </c>
      <c r="W312" s="1">
        <v>0</v>
      </c>
      <c r="X312" s="1">
        <v>1</v>
      </c>
      <c r="Y312" s="1">
        <v>0</v>
      </c>
      <c r="Z312" s="1">
        <v>0</v>
      </c>
      <c r="AA312" s="1">
        <v>0</v>
      </c>
      <c r="AB312" s="1">
        <v>1</v>
      </c>
      <c r="AC312" s="1">
        <v>1</v>
      </c>
      <c r="AD312" s="1">
        <v>1</v>
      </c>
      <c r="AE312" s="1">
        <v>1</v>
      </c>
      <c r="AF312" s="1">
        <v>0</v>
      </c>
      <c r="AG312" s="1">
        <v>0</v>
      </c>
      <c r="AH312" s="1">
        <v>0</v>
      </c>
      <c r="AI312" s="1">
        <v>0</v>
      </c>
      <c r="AJ312" s="1">
        <v>0</v>
      </c>
      <c r="AK312" s="1">
        <v>0</v>
      </c>
      <c r="AL312" s="4" t="s">
        <v>84</v>
      </c>
    </row>
    <row r="313" spans="1:38" ht="15.6" x14ac:dyDescent="0.3">
      <c r="A313" s="3">
        <v>391</v>
      </c>
      <c r="B313" s="1" t="s">
        <v>953</v>
      </c>
      <c r="C313" s="1" t="s">
        <v>1761</v>
      </c>
      <c r="D313" s="1" t="s">
        <v>954</v>
      </c>
      <c r="E313" s="1">
        <v>3.5</v>
      </c>
      <c r="F313" s="1" t="s">
        <v>250</v>
      </c>
      <c r="G313" s="1" t="s">
        <v>415</v>
      </c>
      <c r="H313" s="1" t="s">
        <v>248</v>
      </c>
      <c r="I313" s="1" t="s">
        <v>104</v>
      </c>
      <c r="J313" s="1">
        <v>1969</v>
      </c>
      <c r="K313" s="1" t="s">
        <v>1945</v>
      </c>
      <c r="L313" s="1" t="s">
        <v>249</v>
      </c>
      <c r="M313" s="1" t="s">
        <v>140</v>
      </c>
      <c r="N313" s="18">
        <v>24924.9</v>
      </c>
      <c r="O313" s="1">
        <v>0</v>
      </c>
      <c r="P313" s="1">
        <v>0</v>
      </c>
      <c r="Q313" s="1">
        <v>63</v>
      </c>
      <c r="R313" s="1">
        <v>101</v>
      </c>
      <c r="S313" s="1">
        <v>82</v>
      </c>
      <c r="T313" s="1" t="s">
        <v>5</v>
      </c>
      <c r="U313" s="1">
        <v>52</v>
      </c>
      <c r="V313" s="1">
        <v>1</v>
      </c>
      <c r="W313" s="1">
        <v>0</v>
      </c>
      <c r="X313" s="1">
        <v>0</v>
      </c>
      <c r="Y313" s="1">
        <v>0</v>
      </c>
      <c r="Z313" s="1">
        <v>1</v>
      </c>
      <c r="AA313" s="1">
        <v>0</v>
      </c>
      <c r="AB313" s="1">
        <v>0</v>
      </c>
      <c r="AC313" s="1">
        <v>0</v>
      </c>
      <c r="AD313" s="1">
        <v>0</v>
      </c>
      <c r="AE313" s="1">
        <v>0</v>
      </c>
      <c r="AF313" s="1">
        <v>0</v>
      </c>
      <c r="AG313" s="1">
        <v>0</v>
      </c>
      <c r="AH313" s="1">
        <v>0</v>
      </c>
      <c r="AI313" s="1">
        <v>0</v>
      </c>
      <c r="AJ313" s="1">
        <v>0</v>
      </c>
      <c r="AK313" s="1">
        <v>0</v>
      </c>
      <c r="AL313" s="4" t="s">
        <v>85</v>
      </c>
    </row>
    <row r="314" spans="1:38" ht="15.6" x14ac:dyDescent="0.3">
      <c r="A314" s="3">
        <v>392</v>
      </c>
      <c r="B314" s="1" t="s">
        <v>727</v>
      </c>
      <c r="C314" s="1" t="s">
        <v>1693</v>
      </c>
      <c r="D314" s="1" t="s">
        <v>728</v>
      </c>
      <c r="E314" s="1">
        <v>3.3</v>
      </c>
      <c r="F314" s="1" t="s">
        <v>136</v>
      </c>
      <c r="G314" s="1" t="s">
        <v>134</v>
      </c>
      <c r="H314" s="1" t="s">
        <v>134</v>
      </c>
      <c r="I314" s="1" t="s">
        <v>90</v>
      </c>
      <c r="J314" s="1">
        <v>2014</v>
      </c>
      <c r="K314" s="1" t="s">
        <v>135</v>
      </c>
      <c r="L314" s="1" t="s">
        <v>92</v>
      </c>
      <c r="M314" s="1" t="s">
        <v>93</v>
      </c>
      <c r="N314" s="18">
        <v>35885.61</v>
      </c>
      <c r="O314" s="1">
        <v>0</v>
      </c>
      <c r="P314" s="1">
        <v>0</v>
      </c>
      <c r="Q314" s="1">
        <v>54</v>
      </c>
      <c r="R314" s="1">
        <v>115</v>
      </c>
      <c r="S314" s="1">
        <v>84.5</v>
      </c>
      <c r="T314" s="1" t="s">
        <v>4</v>
      </c>
      <c r="U314" s="1">
        <v>7</v>
      </c>
      <c r="V314" s="1">
        <v>0</v>
      </c>
      <c r="W314" s="1">
        <v>0</v>
      </c>
      <c r="X314" s="1">
        <v>0</v>
      </c>
      <c r="Y314" s="1">
        <v>0</v>
      </c>
      <c r="Z314" s="1">
        <v>0</v>
      </c>
      <c r="AA314" s="1">
        <v>0</v>
      </c>
      <c r="AB314" s="1">
        <v>0</v>
      </c>
      <c r="AC314" s="1">
        <v>0</v>
      </c>
      <c r="AD314" s="1">
        <v>0</v>
      </c>
      <c r="AE314" s="1">
        <v>0</v>
      </c>
      <c r="AF314" s="1">
        <v>0</v>
      </c>
      <c r="AG314" s="1">
        <v>0</v>
      </c>
      <c r="AH314" s="1">
        <v>0</v>
      </c>
      <c r="AI314" s="1">
        <v>0</v>
      </c>
      <c r="AJ314" s="1">
        <v>0</v>
      </c>
      <c r="AK314" s="1">
        <v>0</v>
      </c>
      <c r="AL314" s="4" t="s">
        <v>137</v>
      </c>
    </row>
    <row r="315" spans="1:38" ht="15.6" x14ac:dyDescent="0.3">
      <c r="A315" s="3">
        <v>394</v>
      </c>
      <c r="B315" s="1" t="s">
        <v>733</v>
      </c>
      <c r="C315" s="1" t="s">
        <v>1695</v>
      </c>
      <c r="D315" s="1" t="s">
        <v>734</v>
      </c>
      <c r="E315" s="1">
        <v>4.4000000000000004</v>
      </c>
      <c r="F315" s="1" t="s">
        <v>660</v>
      </c>
      <c r="G315" s="1" t="s">
        <v>164</v>
      </c>
      <c r="H315" s="1" t="s">
        <v>164</v>
      </c>
      <c r="I315" s="1" t="s">
        <v>118</v>
      </c>
      <c r="J315" s="1">
        <v>2013</v>
      </c>
      <c r="K315" s="1" t="s">
        <v>1946</v>
      </c>
      <c r="L315" s="1" t="s">
        <v>166</v>
      </c>
      <c r="M315" s="1" t="s">
        <v>166</v>
      </c>
      <c r="N315" s="18">
        <v>21865.51</v>
      </c>
      <c r="O315" s="1">
        <v>0</v>
      </c>
      <c r="P315" s="1">
        <v>0</v>
      </c>
      <c r="Q315" s="1">
        <v>90</v>
      </c>
      <c r="R315" s="1">
        <v>179</v>
      </c>
      <c r="S315" s="1">
        <v>134.5</v>
      </c>
      <c r="T315" s="1" t="s">
        <v>3</v>
      </c>
      <c r="U315" s="1">
        <v>8</v>
      </c>
      <c r="V315" s="1">
        <v>0</v>
      </c>
      <c r="W315" s="1">
        <v>0</v>
      </c>
      <c r="X315" s="1">
        <v>0</v>
      </c>
      <c r="Y315" s="1">
        <v>0</v>
      </c>
      <c r="Z315" s="1">
        <v>0</v>
      </c>
      <c r="AA315" s="1">
        <v>0</v>
      </c>
      <c r="AB315" s="1">
        <v>0</v>
      </c>
      <c r="AC315" s="1">
        <v>0</v>
      </c>
      <c r="AD315" s="1">
        <v>0</v>
      </c>
      <c r="AE315" s="1">
        <v>0</v>
      </c>
      <c r="AF315" s="1">
        <v>0</v>
      </c>
      <c r="AG315" s="1">
        <v>0</v>
      </c>
      <c r="AH315" s="1">
        <v>0</v>
      </c>
      <c r="AI315" s="1">
        <v>0</v>
      </c>
      <c r="AJ315" s="1">
        <v>0</v>
      </c>
      <c r="AK315" s="1">
        <v>0</v>
      </c>
      <c r="AL315" s="4" t="s">
        <v>137</v>
      </c>
    </row>
    <row r="316" spans="1:38" ht="15.6" x14ac:dyDescent="0.3">
      <c r="A316" s="3">
        <v>396</v>
      </c>
      <c r="B316" s="1" t="s">
        <v>76</v>
      </c>
      <c r="C316" s="1" t="s">
        <v>1762</v>
      </c>
      <c r="D316" s="1" t="s">
        <v>955</v>
      </c>
      <c r="E316" s="1">
        <v>3.3</v>
      </c>
      <c r="F316" s="1" t="s">
        <v>956</v>
      </c>
      <c r="G316" s="1" t="s">
        <v>143</v>
      </c>
      <c r="H316" s="1" t="s">
        <v>143</v>
      </c>
      <c r="I316" s="1" t="s">
        <v>118</v>
      </c>
      <c r="J316" s="1">
        <v>2008</v>
      </c>
      <c r="K316" s="1" t="s">
        <v>1945</v>
      </c>
      <c r="L316" s="1" t="s">
        <v>113</v>
      </c>
      <c r="M316" s="1" t="s">
        <v>99</v>
      </c>
      <c r="N316" s="18">
        <v>27287.439999999999</v>
      </c>
      <c r="O316" s="1">
        <v>0</v>
      </c>
      <c r="P316" s="1">
        <v>0</v>
      </c>
      <c r="Q316" s="1">
        <v>127</v>
      </c>
      <c r="R316" s="1">
        <v>202</v>
      </c>
      <c r="S316" s="1">
        <v>164.5</v>
      </c>
      <c r="T316" s="1" t="s">
        <v>2</v>
      </c>
      <c r="U316" s="1">
        <v>13</v>
      </c>
      <c r="V316" s="1">
        <v>0</v>
      </c>
      <c r="W316" s="1">
        <v>0</v>
      </c>
      <c r="X316" s="1">
        <v>0</v>
      </c>
      <c r="Y316" s="1">
        <v>0</v>
      </c>
      <c r="Z316" s="1">
        <v>0</v>
      </c>
      <c r="AA316" s="1">
        <v>0</v>
      </c>
      <c r="AB316" s="1">
        <v>0</v>
      </c>
      <c r="AC316" s="1">
        <v>0</v>
      </c>
      <c r="AD316" s="1">
        <v>0</v>
      </c>
      <c r="AE316" s="1">
        <v>0</v>
      </c>
      <c r="AF316" s="1">
        <v>0</v>
      </c>
      <c r="AG316" s="1">
        <v>0</v>
      </c>
      <c r="AH316" s="1">
        <v>0</v>
      </c>
      <c r="AI316" s="1">
        <v>0</v>
      </c>
      <c r="AJ316" s="1">
        <v>0</v>
      </c>
      <c r="AK316" s="1">
        <v>0</v>
      </c>
      <c r="AL316" s="4" t="s">
        <v>84</v>
      </c>
    </row>
    <row r="317" spans="1:38" ht="15.6" x14ac:dyDescent="0.3">
      <c r="A317" s="3">
        <v>397</v>
      </c>
      <c r="B317" s="1" t="s">
        <v>957</v>
      </c>
      <c r="C317" s="1" t="s">
        <v>1763</v>
      </c>
      <c r="D317" s="1" t="s">
        <v>958</v>
      </c>
      <c r="E317" s="1">
        <v>3.4</v>
      </c>
      <c r="F317" s="1" t="s">
        <v>961</v>
      </c>
      <c r="G317" s="1" t="s">
        <v>959</v>
      </c>
      <c r="H317" s="1" t="s">
        <v>959</v>
      </c>
      <c r="I317" s="1" t="s">
        <v>118</v>
      </c>
      <c r="J317" s="1">
        <v>1991</v>
      </c>
      <c r="K317" s="1" t="s">
        <v>1946</v>
      </c>
      <c r="L317" s="1" t="s">
        <v>960</v>
      </c>
      <c r="M317" s="1" t="s">
        <v>238</v>
      </c>
      <c r="N317" s="18">
        <v>29416.880000000001</v>
      </c>
      <c r="O317" s="1">
        <v>0</v>
      </c>
      <c r="P317" s="1">
        <v>0</v>
      </c>
      <c r="Q317" s="1">
        <v>31</v>
      </c>
      <c r="R317" s="1">
        <v>57</v>
      </c>
      <c r="S317" s="1">
        <v>44</v>
      </c>
      <c r="T317" s="1" t="s">
        <v>13</v>
      </c>
      <c r="U317" s="1">
        <v>30</v>
      </c>
      <c r="V317" s="1">
        <v>0</v>
      </c>
      <c r="W317" s="1">
        <v>0</v>
      </c>
      <c r="X317" s="1">
        <v>0</v>
      </c>
      <c r="Y317" s="1">
        <v>0</v>
      </c>
      <c r="Z317" s="1">
        <v>0</v>
      </c>
      <c r="AA317" s="1">
        <v>0</v>
      </c>
      <c r="AB317" s="1">
        <v>0</v>
      </c>
      <c r="AC317" s="1">
        <v>0</v>
      </c>
      <c r="AD317" s="1">
        <v>0</v>
      </c>
      <c r="AE317" s="1">
        <v>0</v>
      </c>
      <c r="AF317" s="1">
        <v>0</v>
      </c>
      <c r="AG317" s="1">
        <v>0</v>
      </c>
      <c r="AH317" s="1">
        <v>0</v>
      </c>
      <c r="AI317" s="1">
        <v>0</v>
      </c>
      <c r="AJ317" s="1">
        <v>0</v>
      </c>
      <c r="AK317" s="1">
        <v>0</v>
      </c>
      <c r="AL317" s="4" t="s">
        <v>85</v>
      </c>
    </row>
    <row r="318" spans="1:38" ht="15.6" x14ac:dyDescent="0.3">
      <c r="A318" s="3">
        <v>398</v>
      </c>
      <c r="B318" s="1" t="s">
        <v>729</v>
      </c>
      <c r="C318" s="1" t="s">
        <v>1694</v>
      </c>
      <c r="D318" s="1" t="s">
        <v>730</v>
      </c>
      <c r="E318" s="1">
        <v>4</v>
      </c>
      <c r="F318" s="1" t="s">
        <v>732</v>
      </c>
      <c r="G318" s="1" t="s">
        <v>731</v>
      </c>
      <c r="H318" s="1" t="s">
        <v>731</v>
      </c>
      <c r="I318" s="1" t="s">
        <v>112</v>
      </c>
      <c r="J318" s="1">
        <v>2002</v>
      </c>
      <c r="K318" s="1" t="s">
        <v>1945</v>
      </c>
      <c r="L318" s="1" t="s">
        <v>249</v>
      </c>
      <c r="M318" s="1" t="s">
        <v>140</v>
      </c>
      <c r="N318" s="18">
        <v>34480.67</v>
      </c>
      <c r="O318" s="1">
        <v>0</v>
      </c>
      <c r="P318" s="1">
        <v>0</v>
      </c>
      <c r="Q318" s="1">
        <v>60</v>
      </c>
      <c r="R318" s="1">
        <v>127</v>
      </c>
      <c r="S318" s="1">
        <v>93.5</v>
      </c>
      <c r="T318" s="1" t="s">
        <v>7</v>
      </c>
      <c r="U318" s="1">
        <v>19</v>
      </c>
      <c r="V318" s="1">
        <v>0</v>
      </c>
      <c r="W318" s="1">
        <v>0</v>
      </c>
      <c r="X318" s="1">
        <v>0</v>
      </c>
      <c r="Y318" s="1">
        <v>1</v>
      </c>
      <c r="Z318" s="1">
        <v>0</v>
      </c>
      <c r="AA318" s="1">
        <v>0</v>
      </c>
      <c r="AB318" s="1">
        <v>0</v>
      </c>
      <c r="AC318" s="1">
        <v>0</v>
      </c>
      <c r="AD318" s="1">
        <v>0</v>
      </c>
      <c r="AE318" s="1">
        <v>0</v>
      </c>
      <c r="AF318" s="1">
        <v>0</v>
      </c>
      <c r="AG318" s="1">
        <v>0</v>
      </c>
      <c r="AH318" s="1">
        <v>0</v>
      </c>
      <c r="AI318" s="1">
        <v>0</v>
      </c>
      <c r="AJ318" s="1">
        <v>0</v>
      </c>
      <c r="AK318" s="1">
        <v>0</v>
      </c>
      <c r="AL318" s="4" t="s">
        <v>85</v>
      </c>
    </row>
    <row r="319" spans="1:38" ht="15.6" x14ac:dyDescent="0.3">
      <c r="A319" s="3">
        <v>399</v>
      </c>
      <c r="B319" s="1" t="s">
        <v>259</v>
      </c>
      <c r="C319" s="1" t="s">
        <v>1764</v>
      </c>
      <c r="D319" s="1" t="s">
        <v>962</v>
      </c>
      <c r="E319" s="1">
        <v>4.4000000000000004</v>
      </c>
      <c r="F319" s="1" t="s">
        <v>373</v>
      </c>
      <c r="G319" s="1" t="s">
        <v>149</v>
      </c>
      <c r="H319" s="1" t="s">
        <v>372</v>
      </c>
      <c r="I319" s="2">
        <v>18264</v>
      </c>
      <c r="J319" s="1">
        <v>2015</v>
      </c>
      <c r="K319" s="1" t="s">
        <v>1945</v>
      </c>
      <c r="L319" s="1" t="s">
        <v>182</v>
      </c>
      <c r="M319" s="1" t="s">
        <v>140</v>
      </c>
      <c r="N319" s="18">
        <v>27393.22</v>
      </c>
      <c r="O319" s="1">
        <v>0</v>
      </c>
      <c r="P319" s="1">
        <v>0</v>
      </c>
      <c r="Q319" s="1">
        <v>75</v>
      </c>
      <c r="R319" s="1">
        <v>143</v>
      </c>
      <c r="S319" s="1">
        <v>109</v>
      </c>
      <c r="T319" s="1" t="s">
        <v>5</v>
      </c>
      <c r="U319" s="1">
        <v>6</v>
      </c>
      <c r="V319" s="1">
        <v>1</v>
      </c>
      <c r="W319" s="1">
        <v>1</v>
      </c>
      <c r="X319" s="1">
        <v>0</v>
      </c>
      <c r="Y319" s="1">
        <v>0</v>
      </c>
      <c r="Z319" s="1">
        <v>0</v>
      </c>
      <c r="AA319" s="1">
        <v>0</v>
      </c>
      <c r="AB319" s="1">
        <v>0</v>
      </c>
      <c r="AC319" s="1">
        <v>0</v>
      </c>
      <c r="AD319" s="1">
        <v>0</v>
      </c>
      <c r="AE319" s="1">
        <v>0</v>
      </c>
      <c r="AF319" s="1">
        <v>1</v>
      </c>
      <c r="AG319" s="1">
        <v>0</v>
      </c>
      <c r="AH319" s="1">
        <v>0</v>
      </c>
      <c r="AI319" s="1">
        <v>0</v>
      </c>
      <c r="AJ319" s="1">
        <v>0</v>
      </c>
      <c r="AK319" s="1">
        <v>0</v>
      </c>
      <c r="AL319" s="4" t="s">
        <v>84</v>
      </c>
    </row>
    <row r="320" spans="1:38" ht="15.6" x14ac:dyDescent="0.3">
      <c r="A320" s="3">
        <v>400</v>
      </c>
      <c r="B320" s="1" t="s">
        <v>963</v>
      </c>
      <c r="C320" s="1" t="s">
        <v>1765</v>
      </c>
      <c r="D320" s="1" t="s">
        <v>964</v>
      </c>
      <c r="E320" s="1">
        <v>3.8</v>
      </c>
      <c r="F320" s="1" t="s">
        <v>966</v>
      </c>
      <c r="G320" s="1" t="s">
        <v>849</v>
      </c>
      <c r="H320" s="1" t="s">
        <v>965</v>
      </c>
      <c r="I320" s="1" t="s">
        <v>80</v>
      </c>
      <c r="J320" s="1">
        <v>2010</v>
      </c>
      <c r="K320" s="1" t="s">
        <v>1945</v>
      </c>
      <c r="L320" s="1" t="s">
        <v>249</v>
      </c>
      <c r="M320" s="1" t="s">
        <v>140</v>
      </c>
      <c r="N320" s="18">
        <v>16954.59</v>
      </c>
      <c r="O320" s="1">
        <v>0</v>
      </c>
      <c r="P320" s="1">
        <v>0</v>
      </c>
      <c r="Q320" s="1">
        <v>105</v>
      </c>
      <c r="R320" s="1">
        <v>194</v>
      </c>
      <c r="S320" s="1">
        <v>149.5</v>
      </c>
      <c r="T320" s="1" t="s">
        <v>9</v>
      </c>
      <c r="U320" s="1">
        <v>11</v>
      </c>
      <c r="V320" s="1">
        <v>0</v>
      </c>
      <c r="W320" s="1">
        <v>1</v>
      </c>
      <c r="X320" s="1">
        <v>1</v>
      </c>
      <c r="Y320" s="1">
        <v>0</v>
      </c>
      <c r="Z320" s="1">
        <v>0</v>
      </c>
      <c r="AA320" s="1">
        <v>0</v>
      </c>
      <c r="AB320" s="1">
        <v>0</v>
      </c>
      <c r="AC320" s="1">
        <v>0</v>
      </c>
      <c r="AD320" s="1">
        <v>0</v>
      </c>
      <c r="AE320" s="1">
        <v>0</v>
      </c>
      <c r="AF320" s="1">
        <v>0</v>
      </c>
      <c r="AG320" s="1">
        <v>0</v>
      </c>
      <c r="AH320" s="1">
        <v>0</v>
      </c>
      <c r="AI320" s="1">
        <v>0</v>
      </c>
      <c r="AJ320" s="1">
        <v>0</v>
      </c>
      <c r="AK320" s="1">
        <v>0</v>
      </c>
      <c r="AL320" s="4" t="s">
        <v>85</v>
      </c>
    </row>
    <row r="321" spans="1:38" ht="15.6" x14ac:dyDescent="0.3">
      <c r="A321" s="3">
        <v>401</v>
      </c>
      <c r="B321" s="1" t="s">
        <v>967</v>
      </c>
      <c r="C321" s="1" t="s">
        <v>1766</v>
      </c>
      <c r="D321" s="1" t="s">
        <v>968</v>
      </c>
      <c r="E321" s="1">
        <v>3.5</v>
      </c>
      <c r="F321" s="1" t="s">
        <v>969</v>
      </c>
      <c r="G321" s="1" t="s">
        <v>282</v>
      </c>
      <c r="H321" s="1" t="s">
        <v>282</v>
      </c>
      <c r="I321" s="1" t="s">
        <v>104</v>
      </c>
      <c r="J321" s="1">
        <v>2007</v>
      </c>
      <c r="K321" s="1" t="s">
        <v>1945</v>
      </c>
      <c r="L321" s="1" t="s">
        <v>151</v>
      </c>
      <c r="M321" s="1" t="s">
        <v>99</v>
      </c>
      <c r="N321" s="18">
        <v>29971.11</v>
      </c>
      <c r="O321" s="1">
        <v>0</v>
      </c>
      <c r="P321" s="1">
        <v>0</v>
      </c>
      <c r="Q321" s="1">
        <v>45</v>
      </c>
      <c r="R321" s="1">
        <v>86</v>
      </c>
      <c r="S321" s="1">
        <v>65.5</v>
      </c>
      <c r="T321" s="1" t="s">
        <v>17</v>
      </c>
      <c r="U321" s="1">
        <v>14</v>
      </c>
      <c r="V321" s="1">
        <v>0</v>
      </c>
      <c r="W321" s="1">
        <v>1</v>
      </c>
      <c r="X321" s="1">
        <v>1</v>
      </c>
      <c r="Y321" s="1">
        <v>1</v>
      </c>
      <c r="Z321" s="1">
        <v>1</v>
      </c>
      <c r="AA321" s="1">
        <v>0</v>
      </c>
      <c r="AB321" s="1">
        <v>0</v>
      </c>
      <c r="AC321" s="1">
        <v>0</v>
      </c>
      <c r="AD321" s="1">
        <v>0</v>
      </c>
      <c r="AE321" s="1">
        <v>0</v>
      </c>
      <c r="AF321" s="1">
        <v>0</v>
      </c>
      <c r="AG321" s="1">
        <v>0</v>
      </c>
      <c r="AH321" s="1">
        <v>0</v>
      </c>
      <c r="AI321" s="1">
        <v>0</v>
      </c>
      <c r="AJ321" s="1">
        <v>0</v>
      </c>
      <c r="AK321" s="1">
        <v>0</v>
      </c>
      <c r="AL321" s="4" t="s">
        <v>85</v>
      </c>
    </row>
    <row r="322" spans="1:38" ht="15.6" x14ac:dyDescent="0.3">
      <c r="A322" s="3">
        <v>403</v>
      </c>
      <c r="B322" s="1" t="s">
        <v>254</v>
      </c>
      <c r="C322" s="1" t="s">
        <v>1767</v>
      </c>
      <c r="D322" s="1" t="s">
        <v>970</v>
      </c>
      <c r="E322" s="1">
        <v>3.5</v>
      </c>
      <c r="F322" s="1" t="s">
        <v>971</v>
      </c>
      <c r="G322" s="1" t="s">
        <v>477</v>
      </c>
      <c r="H322" s="1" t="s">
        <v>477</v>
      </c>
      <c r="I322" s="1" t="s">
        <v>104</v>
      </c>
      <c r="J322" s="1">
        <v>2017</v>
      </c>
      <c r="K322" s="1" t="s">
        <v>1946</v>
      </c>
      <c r="L322" s="1" t="s">
        <v>190</v>
      </c>
      <c r="M322" s="1" t="s">
        <v>191</v>
      </c>
      <c r="N322" s="18">
        <v>28929.3</v>
      </c>
      <c r="O322" s="1">
        <v>0</v>
      </c>
      <c r="P322" s="1">
        <v>0</v>
      </c>
      <c r="Q322" s="1">
        <v>95</v>
      </c>
      <c r="R322" s="1">
        <v>154</v>
      </c>
      <c r="S322" s="1">
        <v>124.5</v>
      </c>
      <c r="T322" s="1" t="s">
        <v>11</v>
      </c>
      <c r="U322" s="1">
        <v>4</v>
      </c>
      <c r="V322" s="1">
        <v>1</v>
      </c>
      <c r="W322" s="1">
        <v>1</v>
      </c>
      <c r="X322" s="1">
        <v>0</v>
      </c>
      <c r="Y322" s="1">
        <v>1</v>
      </c>
      <c r="Z322" s="1">
        <v>0</v>
      </c>
      <c r="AA322" s="1">
        <v>0</v>
      </c>
      <c r="AB322" s="1">
        <v>0</v>
      </c>
      <c r="AC322" s="1">
        <v>0</v>
      </c>
      <c r="AD322" s="1">
        <v>0</v>
      </c>
      <c r="AE322" s="1">
        <v>0</v>
      </c>
      <c r="AF322" s="1">
        <v>0</v>
      </c>
      <c r="AG322" s="1">
        <v>0</v>
      </c>
      <c r="AH322" s="1">
        <v>0</v>
      </c>
      <c r="AI322" s="1">
        <v>0</v>
      </c>
      <c r="AJ322" s="1">
        <v>0</v>
      </c>
      <c r="AK322" s="1">
        <v>0</v>
      </c>
      <c r="AL322" s="4" t="s">
        <v>85</v>
      </c>
    </row>
    <row r="323" spans="1:38" ht="15.6" x14ac:dyDescent="0.3">
      <c r="A323" s="3">
        <v>406</v>
      </c>
      <c r="B323" s="1" t="s">
        <v>972</v>
      </c>
      <c r="C323" s="1" t="s">
        <v>1768</v>
      </c>
      <c r="D323" s="1" t="s">
        <v>973</v>
      </c>
      <c r="E323" s="1">
        <v>2.9</v>
      </c>
      <c r="F323" s="1" t="s">
        <v>115</v>
      </c>
      <c r="G323" s="1" t="s">
        <v>127</v>
      </c>
      <c r="H323" s="1" t="s">
        <v>111</v>
      </c>
      <c r="I323" s="1" t="s">
        <v>112</v>
      </c>
      <c r="J323" s="1">
        <v>1998</v>
      </c>
      <c r="K323" s="1" t="s">
        <v>1945</v>
      </c>
      <c r="L323" s="1" t="s">
        <v>113</v>
      </c>
      <c r="M323" s="1" t="s">
        <v>99</v>
      </c>
      <c r="N323" s="18">
        <v>22712.25</v>
      </c>
      <c r="O323" s="1">
        <v>0</v>
      </c>
      <c r="P323" s="1">
        <v>0</v>
      </c>
      <c r="Q323" s="1">
        <v>80</v>
      </c>
      <c r="R323" s="1">
        <v>148</v>
      </c>
      <c r="S323" s="1">
        <v>114</v>
      </c>
      <c r="T323" s="1" t="s">
        <v>2</v>
      </c>
      <c r="U323" s="1">
        <v>23</v>
      </c>
      <c r="V323" s="1">
        <v>1</v>
      </c>
      <c r="W323" s="1">
        <v>1</v>
      </c>
      <c r="X323" s="1">
        <v>0</v>
      </c>
      <c r="Y323" s="1">
        <v>0</v>
      </c>
      <c r="Z323" s="1">
        <v>1</v>
      </c>
      <c r="AA323" s="1">
        <v>0</v>
      </c>
      <c r="AB323" s="1">
        <v>0</v>
      </c>
      <c r="AC323" s="1">
        <v>0</v>
      </c>
      <c r="AD323" s="1">
        <v>0</v>
      </c>
      <c r="AE323" s="1">
        <v>0</v>
      </c>
      <c r="AF323" s="1">
        <v>0</v>
      </c>
      <c r="AG323" s="1">
        <v>1</v>
      </c>
      <c r="AH323" s="1">
        <v>0</v>
      </c>
      <c r="AI323" s="1">
        <v>0</v>
      </c>
      <c r="AJ323" s="1">
        <v>0</v>
      </c>
      <c r="AK323" s="1">
        <v>0</v>
      </c>
      <c r="AL323" s="4" t="s">
        <v>85</v>
      </c>
    </row>
    <row r="324" spans="1:38" ht="15.6" x14ac:dyDescent="0.3">
      <c r="A324" s="3">
        <v>407</v>
      </c>
      <c r="B324" s="1" t="s">
        <v>743</v>
      </c>
      <c r="C324" s="1" t="s">
        <v>1769</v>
      </c>
      <c r="D324" s="1" t="s">
        <v>974</v>
      </c>
      <c r="E324" s="1">
        <v>3.9</v>
      </c>
      <c r="F324" s="1" t="s">
        <v>976</v>
      </c>
      <c r="G324" s="1" t="s">
        <v>975</v>
      </c>
      <c r="H324" s="1" t="s">
        <v>975</v>
      </c>
      <c r="I324" s="1" t="s">
        <v>80</v>
      </c>
      <c r="J324" s="1">
        <v>1937</v>
      </c>
      <c r="K324" s="1" t="s">
        <v>189</v>
      </c>
      <c r="L324" s="1" t="s">
        <v>123</v>
      </c>
      <c r="M324" s="1" t="s">
        <v>124</v>
      </c>
      <c r="N324" s="18">
        <v>39672.959999999999</v>
      </c>
      <c r="O324" s="1">
        <v>0</v>
      </c>
      <c r="P324" s="1">
        <v>0</v>
      </c>
      <c r="Q324" s="1">
        <v>36</v>
      </c>
      <c r="R324" s="1">
        <v>62</v>
      </c>
      <c r="S324" s="1">
        <v>49</v>
      </c>
      <c r="T324" s="1" t="s">
        <v>8</v>
      </c>
      <c r="U324" s="1">
        <v>84</v>
      </c>
      <c r="V324" s="1">
        <v>1</v>
      </c>
      <c r="W324" s="1">
        <v>0</v>
      </c>
      <c r="X324" s="1">
        <v>0</v>
      </c>
      <c r="Y324" s="1">
        <v>0</v>
      </c>
      <c r="Z324" s="1">
        <v>1</v>
      </c>
      <c r="AA324" s="1">
        <v>0</v>
      </c>
      <c r="AB324" s="1">
        <v>0</v>
      </c>
      <c r="AC324" s="1">
        <v>0</v>
      </c>
      <c r="AD324" s="1">
        <v>0</v>
      </c>
      <c r="AE324" s="1">
        <v>0</v>
      </c>
      <c r="AF324" s="1">
        <v>0</v>
      </c>
      <c r="AG324" s="1">
        <v>1</v>
      </c>
      <c r="AH324" s="1">
        <v>1</v>
      </c>
      <c r="AI324" s="1">
        <v>0</v>
      </c>
      <c r="AJ324" s="1">
        <v>0</v>
      </c>
      <c r="AK324" s="1">
        <v>0</v>
      </c>
      <c r="AL324" s="4" t="s">
        <v>84</v>
      </c>
    </row>
    <row r="325" spans="1:38" ht="15.6" x14ac:dyDescent="0.3">
      <c r="A325" s="3">
        <v>409</v>
      </c>
      <c r="B325" s="1" t="s">
        <v>738</v>
      </c>
      <c r="C325" s="1" t="s">
        <v>1693</v>
      </c>
      <c r="D325" s="1" t="s">
        <v>739</v>
      </c>
      <c r="E325" s="1">
        <v>3.3</v>
      </c>
      <c r="F325" s="1" t="s">
        <v>136</v>
      </c>
      <c r="G325" s="1" t="s">
        <v>134</v>
      </c>
      <c r="H325" s="1" t="s">
        <v>134</v>
      </c>
      <c r="I325" s="1" t="s">
        <v>90</v>
      </c>
      <c r="J325" s="1">
        <v>2014</v>
      </c>
      <c r="K325" s="1" t="s">
        <v>135</v>
      </c>
      <c r="L325" s="1" t="s">
        <v>92</v>
      </c>
      <c r="M325" s="1" t="s">
        <v>93</v>
      </c>
      <c r="N325" s="18">
        <v>36743.410000000003</v>
      </c>
      <c r="O325" s="1">
        <v>0</v>
      </c>
      <c r="P325" s="1">
        <v>0</v>
      </c>
      <c r="Q325" s="1">
        <v>54</v>
      </c>
      <c r="R325" s="1">
        <v>115</v>
      </c>
      <c r="S325" s="1">
        <v>84.5</v>
      </c>
      <c r="T325" s="1" t="s">
        <v>4</v>
      </c>
      <c r="U325" s="1">
        <v>7</v>
      </c>
      <c r="V325" s="1">
        <v>0</v>
      </c>
      <c r="W325" s="1">
        <v>0</v>
      </c>
      <c r="X325" s="1">
        <v>0</v>
      </c>
      <c r="Y325" s="1">
        <v>0</v>
      </c>
      <c r="Z325" s="1">
        <v>0</v>
      </c>
      <c r="AA325" s="1">
        <v>0</v>
      </c>
      <c r="AB325" s="1">
        <v>0</v>
      </c>
      <c r="AC325" s="1">
        <v>0</v>
      </c>
      <c r="AD325" s="1">
        <v>0</v>
      </c>
      <c r="AE325" s="1">
        <v>0</v>
      </c>
      <c r="AF325" s="1">
        <v>0</v>
      </c>
      <c r="AG325" s="1">
        <v>0</v>
      </c>
      <c r="AH325" s="1">
        <v>0</v>
      </c>
      <c r="AI325" s="1">
        <v>0</v>
      </c>
      <c r="AJ325" s="1">
        <v>0</v>
      </c>
      <c r="AK325" s="1">
        <v>0</v>
      </c>
      <c r="AL325" s="4" t="s">
        <v>137</v>
      </c>
    </row>
    <row r="326" spans="1:38" ht="15.6" x14ac:dyDescent="0.3">
      <c r="A326" s="3">
        <v>410</v>
      </c>
      <c r="B326" s="1" t="s">
        <v>160</v>
      </c>
      <c r="C326" s="1" t="s">
        <v>1770</v>
      </c>
      <c r="D326" s="1" t="s">
        <v>977</v>
      </c>
      <c r="E326" s="1">
        <v>3.7</v>
      </c>
      <c r="F326" s="1" t="s">
        <v>978</v>
      </c>
      <c r="G326" s="1" t="s">
        <v>283</v>
      </c>
      <c r="H326" s="1" t="s">
        <v>283</v>
      </c>
      <c r="I326" s="1" t="s">
        <v>80</v>
      </c>
      <c r="J326" s="1">
        <v>1989</v>
      </c>
      <c r="K326" s="1" t="s">
        <v>1945</v>
      </c>
      <c r="L326" s="1" t="s">
        <v>245</v>
      </c>
      <c r="M326" s="1" t="s">
        <v>140</v>
      </c>
      <c r="N326" s="18">
        <v>22104.71</v>
      </c>
      <c r="O326" s="1">
        <v>0</v>
      </c>
      <c r="P326" s="1">
        <v>0</v>
      </c>
      <c r="Q326" s="1">
        <v>50</v>
      </c>
      <c r="R326" s="1">
        <v>92</v>
      </c>
      <c r="S326" s="1">
        <v>71</v>
      </c>
      <c r="T326" s="1" t="s">
        <v>5</v>
      </c>
      <c r="U326" s="1">
        <v>32</v>
      </c>
      <c r="V326" s="1">
        <v>0</v>
      </c>
      <c r="W326" s="1">
        <v>0</v>
      </c>
      <c r="X326" s="1">
        <v>0</v>
      </c>
      <c r="Y326" s="1">
        <v>1</v>
      </c>
      <c r="Z326" s="1">
        <v>1</v>
      </c>
      <c r="AA326" s="1">
        <v>0</v>
      </c>
      <c r="AB326" s="1">
        <v>0</v>
      </c>
      <c r="AC326" s="1">
        <v>0</v>
      </c>
      <c r="AD326" s="1">
        <v>0</v>
      </c>
      <c r="AE326" s="1">
        <v>0</v>
      </c>
      <c r="AF326" s="1">
        <v>0</v>
      </c>
      <c r="AG326" s="1">
        <v>1</v>
      </c>
      <c r="AH326" s="1">
        <v>1</v>
      </c>
      <c r="AI326" s="1">
        <v>0</v>
      </c>
      <c r="AJ326" s="1">
        <v>0</v>
      </c>
      <c r="AK326" s="1">
        <v>0</v>
      </c>
      <c r="AL326" s="4" t="s">
        <v>84</v>
      </c>
    </row>
    <row r="327" spans="1:38" ht="15.6" x14ac:dyDescent="0.3">
      <c r="A327" s="3">
        <v>411</v>
      </c>
      <c r="B327" s="1" t="s">
        <v>979</v>
      </c>
      <c r="C327" s="1" t="s">
        <v>1771</v>
      </c>
      <c r="D327" s="1" t="s">
        <v>980</v>
      </c>
      <c r="E327" s="1">
        <v>3.6</v>
      </c>
      <c r="F327" s="1" t="s">
        <v>625</v>
      </c>
      <c r="G327" s="1" t="s">
        <v>310</v>
      </c>
      <c r="H327" s="1" t="s">
        <v>624</v>
      </c>
      <c r="I327" s="1" t="s">
        <v>150</v>
      </c>
      <c r="J327" s="1">
        <v>1851</v>
      </c>
      <c r="K327" s="1" t="s">
        <v>1945</v>
      </c>
      <c r="L327" s="1" t="s">
        <v>190</v>
      </c>
      <c r="M327" s="1" t="s">
        <v>191</v>
      </c>
      <c r="N327" s="18">
        <v>28053.24</v>
      </c>
      <c r="O327" s="1">
        <v>0</v>
      </c>
      <c r="P327" s="1">
        <v>0</v>
      </c>
      <c r="Q327" s="1">
        <v>67</v>
      </c>
      <c r="R327" s="1">
        <v>135</v>
      </c>
      <c r="S327" s="1">
        <v>101</v>
      </c>
      <c r="T327" s="1" t="s">
        <v>3</v>
      </c>
      <c r="U327" s="1">
        <v>170</v>
      </c>
      <c r="V327" s="1">
        <v>0</v>
      </c>
      <c r="W327" s="1">
        <v>0</v>
      </c>
      <c r="X327" s="1">
        <v>0</v>
      </c>
      <c r="Y327" s="1">
        <v>0</v>
      </c>
      <c r="Z327" s="1">
        <v>0</v>
      </c>
      <c r="AA327" s="1">
        <v>0</v>
      </c>
      <c r="AB327" s="1">
        <v>0</v>
      </c>
      <c r="AC327" s="1">
        <v>0</v>
      </c>
      <c r="AD327" s="1">
        <v>0</v>
      </c>
      <c r="AE327" s="1">
        <v>0</v>
      </c>
      <c r="AF327" s="1">
        <v>0</v>
      </c>
      <c r="AG327" s="1">
        <v>0</v>
      </c>
      <c r="AH327" s="1">
        <v>0</v>
      </c>
      <c r="AI327" s="1">
        <v>0</v>
      </c>
      <c r="AJ327" s="1">
        <v>0</v>
      </c>
      <c r="AK327" s="1">
        <v>0</v>
      </c>
      <c r="AL327" s="4" t="s">
        <v>84</v>
      </c>
    </row>
    <row r="328" spans="1:38" ht="15.6" x14ac:dyDescent="0.3">
      <c r="A328" s="3">
        <v>412</v>
      </c>
      <c r="B328" s="1" t="s">
        <v>76</v>
      </c>
      <c r="C328" s="1" t="s">
        <v>1561</v>
      </c>
      <c r="D328" s="1" t="s">
        <v>247</v>
      </c>
      <c r="E328" s="1">
        <v>3.5</v>
      </c>
      <c r="F328" s="1" t="s">
        <v>250</v>
      </c>
      <c r="G328" s="1" t="s">
        <v>248</v>
      </c>
      <c r="H328" s="1" t="s">
        <v>248</v>
      </c>
      <c r="I328" s="1" t="s">
        <v>104</v>
      </c>
      <c r="J328" s="1">
        <v>1969</v>
      </c>
      <c r="K328" s="1" t="s">
        <v>1945</v>
      </c>
      <c r="L328" s="1" t="s">
        <v>249</v>
      </c>
      <c r="M328" s="1" t="s">
        <v>140</v>
      </c>
      <c r="N328" s="18">
        <v>31533.34</v>
      </c>
      <c r="O328" s="1">
        <v>0</v>
      </c>
      <c r="P328" s="1">
        <v>0</v>
      </c>
      <c r="Q328" s="1">
        <v>82</v>
      </c>
      <c r="R328" s="1">
        <v>132</v>
      </c>
      <c r="S328" s="1">
        <v>107</v>
      </c>
      <c r="T328" s="1" t="s">
        <v>2</v>
      </c>
      <c r="U328" s="1">
        <v>52</v>
      </c>
      <c r="V328" s="1">
        <v>1</v>
      </c>
      <c r="W328" s="1">
        <v>1</v>
      </c>
      <c r="X328" s="1">
        <v>1</v>
      </c>
      <c r="Y328" s="1">
        <v>0</v>
      </c>
      <c r="Z328" s="1">
        <v>0</v>
      </c>
      <c r="AA328" s="1">
        <v>0</v>
      </c>
      <c r="AB328" s="1">
        <v>0</v>
      </c>
      <c r="AC328" s="1">
        <v>0</v>
      </c>
      <c r="AD328" s="1">
        <v>0</v>
      </c>
      <c r="AE328" s="1">
        <v>0</v>
      </c>
      <c r="AF328" s="1">
        <v>1</v>
      </c>
      <c r="AG328" s="1">
        <v>1</v>
      </c>
      <c r="AH328" s="1">
        <v>0</v>
      </c>
      <c r="AI328" s="1">
        <v>0</v>
      </c>
      <c r="AJ328" s="1">
        <v>1</v>
      </c>
      <c r="AK328" s="1">
        <v>0</v>
      </c>
      <c r="AL328" s="4" t="s">
        <v>85</v>
      </c>
    </row>
    <row r="329" spans="1:38" ht="15.6" x14ac:dyDescent="0.3">
      <c r="A329" s="3">
        <v>413</v>
      </c>
      <c r="B329" s="1" t="s">
        <v>76</v>
      </c>
      <c r="C329" s="1" t="s">
        <v>1559</v>
      </c>
      <c r="D329" s="1" t="s">
        <v>240</v>
      </c>
      <c r="E329" s="1">
        <v>4.7</v>
      </c>
      <c r="F329" s="1" t="s">
        <v>242</v>
      </c>
      <c r="G329" s="1" t="s">
        <v>241</v>
      </c>
      <c r="H329" s="1" t="s">
        <v>241</v>
      </c>
      <c r="I329" s="1" t="s">
        <v>118</v>
      </c>
      <c r="J329" s="1">
        <v>1974</v>
      </c>
      <c r="K329" s="1" t="s">
        <v>1945</v>
      </c>
      <c r="L329" s="1" t="s">
        <v>166</v>
      </c>
      <c r="M329" s="1" t="s">
        <v>166</v>
      </c>
      <c r="N329" s="18">
        <v>29978.47</v>
      </c>
      <c r="O329" s="1">
        <v>0</v>
      </c>
      <c r="P329" s="1">
        <v>0</v>
      </c>
      <c r="Q329" s="1">
        <v>85</v>
      </c>
      <c r="R329" s="1">
        <v>140</v>
      </c>
      <c r="S329" s="1">
        <v>112.5</v>
      </c>
      <c r="T329" s="1" t="s">
        <v>3</v>
      </c>
      <c r="U329" s="1">
        <v>47</v>
      </c>
      <c r="V329" s="1">
        <v>1</v>
      </c>
      <c r="W329" s="1">
        <v>0</v>
      </c>
      <c r="X329" s="1">
        <v>0</v>
      </c>
      <c r="Y329" s="1">
        <v>1</v>
      </c>
      <c r="Z329" s="1">
        <v>0</v>
      </c>
      <c r="AA329" s="1">
        <v>0</v>
      </c>
      <c r="AB329" s="1">
        <v>0</v>
      </c>
      <c r="AC329" s="1">
        <v>0</v>
      </c>
      <c r="AD329" s="1">
        <v>0</v>
      </c>
      <c r="AE329" s="1">
        <v>0</v>
      </c>
      <c r="AF329" s="1">
        <v>0</v>
      </c>
      <c r="AG329" s="1">
        <v>0</v>
      </c>
      <c r="AH329" s="1">
        <v>0</v>
      </c>
      <c r="AI329" s="1">
        <v>0</v>
      </c>
      <c r="AJ329" s="1">
        <v>0</v>
      </c>
      <c r="AK329" s="1">
        <v>0</v>
      </c>
      <c r="AL329" s="4" t="s">
        <v>84</v>
      </c>
    </row>
    <row r="330" spans="1:38" ht="15.6" x14ac:dyDescent="0.3">
      <c r="A330" s="3">
        <v>414</v>
      </c>
      <c r="B330" s="1" t="s">
        <v>735</v>
      </c>
      <c r="C330" s="1" t="s">
        <v>1696</v>
      </c>
      <c r="D330" s="1" t="s">
        <v>736</v>
      </c>
      <c r="E330" s="1">
        <v>3.9</v>
      </c>
      <c r="F330" s="1" t="s">
        <v>737</v>
      </c>
      <c r="G330" s="1" t="s">
        <v>143</v>
      </c>
      <c r="H330" s="1" t="s">
        <v>143</v>
      </c>
      <c r="I330" s="1" t="s">
        <v>118</v>
      </c>
      <c r="J330" s="1">
        <v>2007</v>
      </c>
      <c r="K330" s="1" t="s">
        <v>1945</v>
      </c>
      <c r="L330" s="1" t="s">
        <v>139</v>
      </c>
      <c r="M330" s="1" t="s">
        <v>140</v>
      </c>
      <c r="N330" s="18">
        <v>33431.72</v>
      </c>
      <c r="O330" s="1">
        <v>0</v>
      </c>
      <c r="P330" s="1">
        <v>0</v>
      </c>
      <c r="Q330" s="1">
        <v>138</v>
      </c>
      <c r="R330" s="1">
        <v>224</v>
      </c>
      <c r="S330" s="1">
        <v>181</v>
      </c>
      <c r="T330" s="1" t="s">
        <v>2</v>
      </c>
      <c r="U330" s="1">
        <v>14</v>
      </c>
      <c r="V330" s="1">
        <v>1</v>
      </c>
      <c r="W330" s="1">
        <v>1</v>
      </c>
      <c r="X330" s="1">
        <v>0</v>
      </c>
      <c r="Y330" s="1">
        <v>0</v>
      </c>
      <c r="Z330" s="1">
        <v>1</v>
      </c>
      <c r="AA330" s="1">
        <v>0</v>
      </c>
      <c r="AB330" s="1">
        <v>0</v>
      </c>
      <c r="AC330" s="1">
        <v>0</v>
      </c>
      <c r="AD330" s="1">
        <v>1</v>
      </c>
      <c r="AE330" s="1">
        <v>1</v>
      </c>
      <c r="AF330" s="1">
        <v>0</v>
      </c>
      <c r="AG330" s="1">
        <v>0</v>
      </c>
      <c r="AH330" s="1">
        <v>0</v>
      </c>
      <c r="AI330" s="1">
        <v>0</v>
      </c>
      <c r="AJ330" s="1">
        <v>0</v>
      </c>
      <c r="AK330" s="1">
        <v>0</v>
      </c>
      <c r="AL330" s="4" t="s">
        <v>84</v>
      </c>
    </row>
    <row r="331" spans="1:38" ht="15.6" x14ac:dyDescent="0.3">
      <c r="A331" s="3">
        <v>415</v>
      </c>
      <c r="B331" s="1" t="s">
        <v>897</v>
      </c>
      <c r="C331" s="1" t="s">
        <v>1772</v>
      </c>
      <c r="D331" s="1" t="s">
        <v>981</v>
      </c>
      <c r="E331" s="1">
        <v>3.7</v>
      </c>
      <c r="F331" s="1" t="s">
        <v>982</v>
      </c>
      <c r="G331" s="1" t="s">
        <v>201</v>
      </c>
      <c r="H331" s="1" t="s">
        <v>201</v>
      </c>
      <c r="I331" s="1" t="s">
        <v>90</v>
      </c>
      <c r="J331" s="1">
        <v>1928</v>
      </c>
      <c r="K331" s="1" t="s">
        <v>1946</v>
      </c>
      <c r="L331" s="1" t="s">
        <v>249</v>
      </c>
      <c r="M331" s="1" t="s">
        <v>140</v>
      </c>
      <c r="N331" s="18">
        <v>24912.2</v>
      </c>
      <c r="O331" s="1">
        <v>0</v>
      </c>
      <c r="P331" s="1">
        <v>0</v>
      </c>
      <c r="Q331" s="1">
        <v>42</v>
      </c>
      <c r="R331" s="1">
        <v>80</v>
      </c>
      <c r="S331" s="1">
        <v>61</v>
      </c>
      <c r="T331" s="1" t="s">
        <v>6</v>
      </c>
      <c r="U331" s="1">
        <v>93</v>
      </c>
      <c r="V331" s="1">
        <v>1</v>
      </c>
      <c r="W331" s="1">
        <v>1</v>
      </c>
      <c r="X331" s="1">
        <v>0</v>
      </c>
      <c r="Y331" s="1">
        <v>0</v>
      </c>
      <c r="Z331" s="1">
        <v>1</v>
      </c>
      <c r="AA331" s="1">
        <v>0</v>
      </c>
      <c r="AB331" s="1">
        <v>0</v>
      </c>
      <c r="AC331" s="1">
        <v>0</v>
      </c>
      <c r="AD331" s="1">
        <v>0</v>
      </c>
      <c r="AE331" s="1">
        <v>0</v>
      </c>
      <c r="AF331" s="1">
        <v>1</v>
      </c>
      <c r="AG331" s="1">
        <v>0</v>
      </c>
      <c r="AH331" s="1">
        <v>0</v>
      </c>
      <c r="AI331" s="1">
        <v>0</v>
      </c>
      <c r="AJ331" s="1">
        <v>0</v>
      </c>
      <c r="AK331" s="1">
        <v>0</v>
      </c>
      <c r="AL331" s="4" t="s">
        <v>85</v>
      </c>
    </row>
    <row r="332" spans="1:38" ht="15.6" x14ac:dyDescent="0.3">
      <c r="A332" s="3">
        <v>416</v>
      </c>
      <c r="B332" s="1" t="s">
        <v>740</v>
      </c>
      <c r="C332" s="1" t="s">
        <v>1697</v>
      </c>
      <c r="D332" s="1" t="s">
        <v>741</v>
      </c>
      <c r="E332" s="1">
        <v>4.0999999999999996</v>
      </c>
      <c r="F332" s="1" t="s">
        <v>742</v>
      </c>
      <c r="G332" s="1" t="s">
        <v>181</v>
      </c>
      <c r="H332" s="1" t="s">
        <v>181</v>
      </c>
      <c r="I332" s="1" t="s">
        <v>112</v>
      </c>
      <c r="J332" s="1">
        <v>2010</v>
      </c>
      <c r="K332" s="1" t="s">
        <v>1945</v>
      </c>
      <c r="L332" s="1" t="s">
        <v>139</v>
      </c>
      <c r="M332" s="1" t="s">
        <v>140</v>
      </c>
      <c r="N332" s="18">
        <v>17307.64</v>
      </c>
      <c r="O332" s="1">
        <v>0</v>
      </c>
      <c r="P332" s="1">
        <v>0</v>
      </c>
      <c r="Q332" s="1">
        <v>190</v>
      </c>
      <c r="R332" s="1">
        <v>220</v>
      </c>
      <c r="S332" s="1">
        <v>205</v>
      </c>
      <c r="T332" s="1" t="s">
        <v>2</v>
      </c>
      <c r="U332" s="1">
        <v>11</v>
      </c>
      <c r="V332" s="1">
        <v>1</v>
      </c>
      <c r="W332" s="1">
        <v>1</v>
      </c>
      <c r="X332" s="1">
        <v>1</v>
      </c>
      <c r="Y332" s="1">
        <v>0</v>
      </c>
      <c r="Z332" s="1">
        <v>1</v>
      </c>
      <c r="AA332" s="1">
        <v>0</v>
      </c>
      <c r="AB332" s="1">
        <v>0</v>
      </c>
      <c r="AC332" s="1">
        <v>0</v>
      </c>
      <c r="AD332" s="1">
        <v>0</v>
      </c>
      <c r="AE332" s="1">
        <v>0</v>
      </c>
      <c r="AF332" s="1">
        <v>0</v>
      </c>
      <c r="AG332" s="1">
        <v>0</v>
      </c>
      <c r="AH332" s="1">
        <v>0</v>
      </c>
      <c r="AI332" s="1">
        <v>0</v>
      </c>
      <c r="AJ332" s="1">
        <v>0</v>
      </c>
      <c r="AK332" s="1">
        <v>0</v>
      </c>
      <c r="AL332" s="4" t="s">
        <v>84</v>
      </c>
    </row>
    <row r="333" spans="1:38" ht="15.6" x14ac:dyDescent="0.3">
      <c r="A333" s="3">
        <v>417</v>
      </c>
      <c r="B333" s="1" t="s">
        <v>983</v>
      </c>
      <c r="C333" s="1" t="s">
        <v>1773</v>
      </c>
      <c r="D333" s="1" t="s">
        <v>984</v>
      </c>
      <c r="E333" s="1">
        <v>3.1</v>
      </c>
      <c r="F333" s="1" t="s">
        <v>987</v>
      </c>
      <c r="G333" s="1" t="s">
        <v>985</v>
      </c>
      <c r="H333" s="1" t="s">
        <v>986</v>
      </c>
      <c r="I333" s="1" t="s">
        <v>150</v>
      </c>
      <c r="J333" s="1">
        <v>1875</v>
      </c>
      <c r="K333" s="1" t="s">
        <v>1945</v>
      </c>
      <c r="L333" s="1" t="s">
        <v>276</v>
      </c>
      <c r="M333" s="1" t="s">
        <v>277</v>
      </c>
      <c r="N333" s="18">
        <v>23364.73</v>
      </c>
      <c r="O333" s="1">
        <v>0</v>
      </c>
      <c r="P333" s="1">
        <v>0</v>
      </c>
      <c r="Q333" s="1">
        <v>68</v>
      </c>
      <c r="R333" s="1">
        <v>139</v>
      </c>
      <c r="S333" s="1">
        <v>103.5</v>
      </c>
      <c r="T333" s="1" t="s">
        <v>26</v>
      </c>
      <c r="U333" s="1">
        <v>146</v>
      </c>
      <c r="V333" s="1">
        <v>0</v>
      </c>
      <c r="W333" s="1">
        <v>0</v>
      </c>
      <c r="X333" s="1">
        <v>0</v>
      </c>
      <c r="Y333" s="1">
        <v>0</v>
      </c>
      <c r="Z333" s="1">
        <v>0</v>
      </c>
      <c r="AA333" s="1">
        <v>0</v>
      </c>
      <c r="AB333" s="1">
        <v>0</v>
      </c>
      <c r="AC333" s="1">
        <v>0</v>
      </c>
      <c r="AD333" s="1">
        <v>0</v>
      </c>
      <c r="AE333" s="1">
        <v>0</v>
      </c>
      <c r="AF333" s="1">
        <v>0</v>
      </c>
      <c r="AG333" s="1">
        <v>0</v>
      </c>
      <c r="AH333" s="1">
        <v>0</v>
      </c>
      <c r="AI333" s="1">
        <v>0</v>
      </c>
      <c r="AJ333" s="1">
        <v>0</v>
      </c>
      <c r="AK333" s="1">
        <v>0</v>
      </c>
      <c r="AL333" s="4" t="s">
        <v>84</v>
      </c>
    </row>
    <row r="334" spans="1:38" ht="15.6" x14ac:dyDescent="0.3">
      <c r="A334" s="3">
        <v>419</v>
      </c>
      <c r="B334" s="1" t="s">
        <v>988</v>
      </c>
      <c r="C334" s="1" t="s">
        <v>1774</v>
      </c>
      <c r="D334" s="1" t="s">
        <v>989</v>
      </c>
      <c r="E334" s="1">
        <v>3.6</v>
      </c>
      <c r="F334" s="1" t="s">
        <v>625</v>
      </c>
      <c r="G334" s="1" t="s">
        <v>624</v>
      </c>
      <c r="H334" s="1" t="s">
        <v>624</v>
      </c>
      <c r="I334" s="1" t="s">
        <v>150</v>
      </c>
      <c r="J334" s="1">
        <v>1851</v>
      </c>
      <c r="K334" s="1" t="s">
        <v>1945</v>
      </c>
      <c r="L334" s="1" t="s">
        <v>190</v>
      </c>
      <c r="M334" s="1" t="s">
        <v>191</v>
      </c>
      <c r="N334" s="18">
        <v>23921.84</v>
      </c>
      <c r="O334" s="1">
        <v>0</v>
      </c>
      <c r="P334" s="1">
        <v>0</v>
      </c>
      <c r="Q334" s="1">
        <v>34</v>
      </c>
      <c r="R334" s="1">
        <v>92</v>
      </c>
      <c r="S334" s="1">
        <v>63</v>
      </c>
      <c r="T334" s="1" t="s">
        <v>3</v>
      </c>
      <c r="U334" s="1">
        <v>170</v>
      </c>
      <c r="V334" s="1">
        <v>0</v>
      </c>
      <c r="W334" s="1">
        <v>0</v>
      </c>
      <c r="X334" s="1">
        <v>0</v>
      </c>
      <c r="Y334" s="1">
        <v>1</v>
      </c>
      <c r="Z334" s="1">
        <v>0</v>
      </c>
      <c r="AA334" s="1">
        <v>0</v>
      </c>
      <c r="AB334" s="1">
        <v>0</v>
      </c>
      <c r="AC334" s="1">
        <v>0</v>
      </c>
      <c r="AD334" s="1">
        <v>0</v>
      </c>
      <c r="AE334" s="1">
        <v>0</v>
      </c>
      <c r="AF334" s="1">
        <v>0</v>
      </c>
      <c r="AG334" s="1">
        <v>0</v>
      </c>
      <c r="AH334" s="1">
        <v>0</v>
      </c>
      <c r="AI334" s="1">
        <v>0</v>
      </c>
      <c r="AJ334" s="1">
        <v>0</v>
      </c>
      <c r="AK334" s="1">
        <v>0</v>
      </c>
      <c r="AL334" s="4" t="s">
        <v>85</v>
      </c>
    </row>
    <row r="335" spans="1:38" ht="15.6" x14ac:dyDescent="0.3">
      <c r="A335" s="3">
        <v>420</v>
      </c>
      <c r="B335" s="1" t="s">
        <v>990</v>
      </c>
      <c r="C335" s="1" t="s">
        <v>1775</v>
      </c>
      <c r="D335" s="1" t="s">
        <v>991</v>
      </c>
      <c r="E335" s="1">
        <v>3</v>
      </c>
      <c r="F335" s="1" t="s">
        <v>994</v>
      </c>
      <c r="G335" s="1" t="s">
        <v>992</v>
      </c>
      <c r="H335" s="1" t="s">
        <v>993</v>
      </c>
      <c r="I335" s="1" t="s">
        <v>90</v>
      </c>
      <c r="J335" s="1">
        <v>1981</v>
      </c>
      <c r="K335" s="1" t="s">
        <v>1946</v>
      </c>
      <c r="L335" s="1" t="s">
        <v>245</v>
      </c>
      <c r="M335" s="1" t="s">
        <v>140</v>
      </c>
      <c r="N335" s="18">
        <v>36319.26</v>
      </c>
      <c r="O335" s="1">
        <v>0</v>
      </c>
      <c r="P335" s="1">
        <v>0</v>
      </c>
      <c r="Q335" s="1">
        <v>54</v>
      </c>
      <c r="R335" s="1">
        <v>71</v>
      </c>
      <c r="S335" s="1">
        <v>62.5</v>
      </c>
      <c r="T335" s="1" t="s">
        <v>28</v>
      </c>
      <c r="U335" s="1">
        <v>40</v>
      </c>
      <c r="V335" s="1">
        <v>0</v>
      </c>
      <c r="W335" s="1">
        <v>0</v>
      </c>
      <c r="X335" s="1">
        <v>0</v>
      </c>
      <c r="Y335" s="1">
        <v>1</v>
      </c>
      <c r="Z335" s="1">
        <v>0</v>
      </c>
      <c r="AA335" s="1">
        <v>0</v>
      </c>
      <c r="AB335" s="1">
        <v>0</v>
      </c>
      <c r="AC335" s="1">
        <v>0</v>
      </c>
      <c r="AD335" s="1">
        <v>0</v>
      </c>
      <c r="AE335" s="1">
        <v>0</v>
      </c>
      <c r="AF335" s="1">
        <v>0</v>
      </c>
      <c r="AG335" s="1">
        <v>0</v>
      </c>
      <c r="AH335" s="1">
        <v>0</v>
      </c>
      <c r="AI335" s="1">
        <v>0</v>
      </c>
      <c r="AJ335" s="1">
        <v>0</v>
      </c>
      <c r="AK335" s="1">
        <v>0</v>
      </c>
      <c r="AL335" s="4" t="s">
        <v>84</v>
      </c>
    </row>
    <row r="336" spans="1:38" ht="15.6" x14ac:dyDescent="0.3">
      <c r="A336" s="3">
        <v>421</v>
      </c>
      <c r="B336" s="1" t="s">
        <v>259</v>
      </c>
      <c r="C336" s="1" t="s">
        <v>1776</v>
      </c>
      <c r="D336" s="1" t="s">
        <v>995</v>
      </c>
      <c r="E336" s="1">
        <v>3.5</v>
      </c>
      <c r="F336" s="1" t="s">
        <v>997</v>
      </c>
      <c r="G336" s="1" t="s">
        <v>996</v>
      </c>
      <c r="H336" s="1" t="s">
        <v>996</v>
      </c>
      <c r="I336" s="1" t="s">
        <v>80</v>
      </c>
      <c r="J336" s="1">
        <v>2013</v>
      </c>
      <c r="K336" s="1" t="s">
        <v>1945</v>
      </c>
      <c r="L336" s="1" t="s">
        <v>92</v>
      </c>
      <c r="M336" s="1" t="s">
        <v>93</v>
      </c>
      <c r="N336" s="18">
        <v>20347.45</v>
      </c>
      <c r="O336" s="1">
        <v>0</v>
      </c>
      <c r="P336" s="1">
        <v>0</v>
      </c>
      <c r="Q336" s="1">
        <v>65</v>
      </c>
      <c r="R336" s="1">
        <v>124</v>
      </c>
      <c r="S336" s="1">
        <v>94.5</v>
      </c>
      <c r="T336" s="1" t="s">
        <v>2</v>
      </c>
      <c r="U336" s="1">
        <v>8</v>
      </c>
      <c r="V336" s="1">
        <v>1</v>
      </c>
      <c r="W336" s="1">
        <v>1</v>
      </c>
      <c r="X336" s="1">
        <v>1</v>
      </c>
      <c r="Y336" s="1">
        <v>1</v>
      </c>
      <c r="Z336" s="1">
        <v>1</v>
      </c>
      <c r="AA336" s="1">
        <v>0</v>
      </c>
      <c r="AB336" s="1">
        <v>0</v>
      </c>
      <c r="AC336" s="1">
        <v>0</v>
      </c>
      <c r="AD336" s="1">
        <v>0</v>
      </c>
      <c r="AE336" s="1">
        <v>0</v>
      </c>
      <c r="AF336" s="1">
        <v>1</v>
      </c>
      <c r="AG336" s="1">
        <v>0</v>
      </c>
      <c r="AH336" s="1">
        <v>0</v>
      </c>
      <c r="AI336" s="1">
        <v>0</v>
      </c>
      <c r="AJ336" s="1">
        <v>0</v>
      </c>
      <c r="AK336" s="1">
        <v>0</v>
      </c>
      <c r="AL336" s="4" t="s">
        <v>85</v>
      </c>
    </row>
    <row r="337" spans="1:38" ht="15.6" x14ac:dyDescent="0.3">
      <c r="A337" s="3">
        <v>425</v>
      </c>
      <c r="B337" s="1" t="s">
        <v>743</v>
      </c>
      <c r="C337" s="1" t="s">
        <v>1698</v>
      </c>
      <c r="D337" s="1" t="s">
        <v>744</v>
      </c>
      <c r="E337" s="1">
        <v>3.6</v>
      </c>
      <c r="F337" s="1" t="s">
        <v>748</v>
      </c>
      <c r="G337" s="1" t="s">
        <v>745</v>
      </c>
      <c r="H337" s="1" t="s">
        <v>745</v>
      </c>
      <c r="I337" s="1" t="s">
        <v>104</v>
      </c>
      <c r="J337" s="1">
        <v>1986</v>
      </c>
      <c r="K337" s="1" t="s">
        <v>1945</v>
      </c>
      <c r="L337" s="1" t="s">
        <v>746</v>
      </c>
      <c r="M337" s="1" t="s">
        <v>747</v>
      </c>
      <c r="N337" s="18">
        <v>25106.69</v>
      </c>
      <c r="O337" s="1">
        <v>0</v>
      </c>
      <c r="P337" s="1">
        <v>0</v>
      </c>
      <c r="Q337" s="1">
        <v>35</v>
      </c>
      <c r="R337" s="1">
        <v>62</v>
      </c>
      <c r="S337" s="1">
        <v>48.5</v>
      </c>
      <c r="T337" s="1" t="s">
        <v>2</v>
      </c>
      <c r="U337" s="1">
        <v>35</v>
      </c>
      <c r="V337" s="1">
        <v>0</v>
      </c>
      <c r="W337" s="1">
        <v>0</v>
      </c>
      <c r="X337" s="1">
        <v>0</v>
      </c>
      <c r="Y337" s="1">
        <v>1</v>
      </c>
      <c r="Z337" s="1">
        <v>1</v>
      </c>
      <c r="AA337" s="1">
        <v>1</v>
      </c>
      <c r="AB337" s="1">
        <v>0</v>
      </c>
      <c r="AC337" s="1">
        <v>0</v>
      </c>
      <c r="AD337" s="1">
        <v>0</v>
      </c>
      <c r="AE337" s="1">
        <v>0</v>
      </c>
      <c r="AF337" s="1">
        <v>0</v>
      </c>
      <c r="AG337" s="1">
        <v>1</v>
      </c>
      <c r="AH337" s="1">
        <v>0</v>
      </c>
      <c r="AI337" s="1">
        <v>0</v>
      </c>
      <c r="AJ337" s="1">
        <v>0</v>
      </c>
      <c r="AK337" s="1">
        <v>1</v>
      </c>
      <c r="AL337" s="4" t="s">
        <v>85</v>
      </c>
    </row>
    <row r="338" spans="1:38" ht="15.6" x14ac:dyDescent="0.3">
      <c r="A338" s="3">
        <v>426</v>
      </c>
      <c r="B338" s="1" t="s">
        <v>998</v>
      </c>
      <c r="C338" s="1" t="s">
        <v>1777</v>
      </c>
      <c r="D338" s="1" t="s">
        <v>999</v>
      </c>
      <c r="E338" s="1">
        <v>3.5</v>
      </c>
      <c r="F338" s="1" t="s">
        <v>645</v>
      </c>
      <c r="G338" s="1" t="s">
        <v>266</v>
      </c>
      <c r="H338" s="1" t="s">
        <v>266</v>
      </c>
      <c r="I338" s="1" t="s">
        <v>104</v>
      </c>
      <c r="J338" s="1">
        <v>2010</v>
      </c>
      <c r="K338" s="1" t="s">
        <v>1945</v>
      </c>
      <c r="L338" s="1" t="s">
        <v>166</v>
      </c>
      <c r="M338" s="1" t="s">
        <v>166</v>
      </c>
      <c r="N338" s="18">
        <v>27975.11</v>
      </c>
      <c r="O338" s="1">
        <v>0</v>
      </c>
      <c r="P338" s="1">
        <v>0</v>
      </c>
      <c r="Q338" s="1">
        <v>109</v>
      </c>
      <c r="R338" s="1">
        <v>200</v>
      </c>
      <c r="S338" s="1">
        <v>154.5</v>
      </c>
      <c r="T338" s="1" t="s">
        <v>3</v>
      </c>
      <c r="U338" s="1">
        <v>11</v>
      </c>
      <c r="V338" s="1">
        <v>1</v>
      </c>
      <c r="W338" s="1">
        <v>0</v>
      </c>
      <c r="X338" s="1">
        <v>0</v>
      </c>
      <c r="Y338" s="1">
        <v>1</v>
      </c>
      <c r="Z338" s="1">
        <v>0</v>
      </c>
      <c r="AA338" s="1">
        <v>0</v>
      </c>
      <c r="AB338" s="1">
        <v>0</v>
      </c>
      <c r="AC338" s="1">
        <v>0</v>
      </c>
      <c r="AD338" s="1">
        <v>0</v>
      </c>
      <c r="AE338" s="1">
        <v>0</v>
      </c>
      <c r="AF338" s="1">
        <v>0</v>
      </c>
      <c r="AG338" s="1">
        <v>0</v>
      </c>
      <c r="AH338" s="1">
        <v>0</v>
      </c>
      <c r="AI338" s="1">
        <v>0</v>
      </c>
      <c r="AJ338" s="1">
        <v>0</v>
      </c>
      <c r="AK338" s="1">
        <v>0</v>
      </c>
      <c r="AL338" s="4" t="s">
        <v>137</v>
      </c>
    </row>
    <row r="339" spans="1:38" ht="15.6" x14ac:dyDescent="0.3">
      <c r="A339" s="3">
        <v>427</v>
      </c>
      <c r="B339" s="1" t="s">
        <v>749</v>
      </c>
      <c r="C339" s="1" t="s">
        <v>1699</v>
      </c>
      <c r="D339" s="1" t="s">
        <v>750</v>
      </c>
      <c r="E339" s="1">
        <v>4</v>
      </c>
      <c r="F339" s="1" t="s">
        <v>753</v>
      </c>
      <c r="G339" s="1" t="s">
        <v>751</v>
      </c>
      <c r="H339" s="1" t="s">
        <v>752</v>
      </c>
      <c r="I339" s="1" t="s">
        <v>104</v>
      </c>
      <c r="J339" s="1">
        <v>1977</v>
      </c>
      <c r="K339" s="1" t="s">
        <v>135</v>
      </c>
      <c r="L339" s="1" t="s">
        <v>92</v>
      </c>
      <c r="M339" s="1" t="s">
        <v>93</v>
      </c>
      <c r="N339" s="18">
        <v>27678.560000000001</v>
      </c>
      <c r="O339" s="1">
        <v>1</v>
      </c>
      <c r="P339" s="1">
        <v>0</v>
      </c>
      <c r="Q339" s="1">
        <v>37</v>
      </c>
      <c r="R339" s="1">
        <v>52</v>
      </c>
      <c r="S339" s="1">
        <v>44.5</v>
      </c>
      <c r="T339" s="1" t="s">
        <v>9</v>
      </c>
      <c r="U339" s="1">
        <v>44</v>
      </c>
      <c r="V339" s="1">
        <v>0</v>
      </c>
      <c r="W339" s="1">
        <v>0</v>
      </c>
      <c r="X339" s="1">
        <v>1</v>
      </c>
      <c r="Y339" s="1">
        <v>0</v>
      </c>
      <c r="Z339" s="1">
        <v>0</v>
      </c>
      <c r="AA339" s="1">
        <v>0</v>
      </c>
      <c r="AB339" s="1">
        <v>0</v>
      </c>
      <c r="AC339" s="1">
        <v>0</v>
      </c>
      <c r="AD339" s="1">
        <v>0</v>
      </c>
      <c r="AE339" s="1">
        <v>0</v>
      </c>
      <c r="AF339" s="1">
        <v>0</v>
      </c>
      <c r="AG339" s="1">
        <v>0</v>
      </c>
      <c r="AH339" s="1">
        <v>0</v>
      </c>
      <c r="AI339" s="1">
        <v>0</v>
      </c>
      <c r="AJ339" s="1">
        <v>0</v>
      </c>
      <c r="AK339" s="1">
        <v>0</v>
      </c>
      <c r="AL339" s="4" t="s">
        <v>84</v>
      </c>
    </row>
    <row r="340" spans="1:38" ht="15.6" x14ac:dyDescent="0.3">
      <c r="A340" s="3">
        <v>428</v>
      </c>
      <c r="B340" s="1" t="s">
        <v>1000</v>
      </c>
      <c r="C340" s="1" t="s">
        <v>1778</v>
      </c>
      <c r="D340" s="1" t="s">
        <v>1001</v>
      </c>
      <c r="E340" s="1">
        <v>3.7</v>
      </c>
      <c r="F340" s="1" t="s">
        <v>1004</v>
      </c>
      <c r="G340" s="1" t="s">
        <v>1002</v>
      </c>
      <c r="H340" s="1" t="s">
        <v>201</v>
      </c>
      <c r="I340" s="1" t="s">
        <v>80</v>
      </c>
      <c r="J340" s="1">
        <v>1973</v>
      </c>
      <c r="K340" s="1" t="s">
        <v>1946</v>
      </c>
      <c r="L340" s="1" t="s">
        <v>1003</v>
      </c>
      <c r="M340" s="1" t="s">
        <v>124</v>
      </c>
      <c r="N340" s="18">
        <v>29662.07</v>
      </c>
      <c r="O340" s="1">
        <v>0</v>
      </c>
      <c r="P340" s="1">
        <v>0</v>
      </c>
      <c r="Q340" s="1">
        <v>61</v>
      </c>
      <c r="R340" s="1">
        <v>113</v>
      </c>
      <c r="S340" s="1">
        <v>87</v>
      </c>
      <c r="T340" s="1" t="s">
        <v>34</v>
      </c>
      <c r="U340" s="1">
        <v>48</v>
      </c>
      <c r="V340" s="1">
        <v>1</v>
      </c>
      <c r="W340" s="1">
        <v>0</v>
      </c>
      <c r="X340" s="1">
        <v>0</v>
      </c>
      <c r="Y340" s="1">
        <v>1</v>
      </c>
      <c r="Z340" s="1">
        <v>1</v>
      </c>
      <c r="AA340" s="1">
        <v>0</v>
      </c>
      <c r="AB340" s="1">
        <v>0</v>
      </c>
      <c r="AC340" s="1">
        <v>0</v>
      </c>
      <c r="AD340" s="1">
        <v>0</v>
      </c>
      <c r="AE340" s="1">
        <v>0</v>
      </c>
      <c r="AF340" s="1">
        <v>1</v>
      </c>
      <c r="AG340" s="1">
        <v>0</v>
      </c>
      <c r="AH340" s="1">
        <v>0</v>
      </c>
      <c r="AI340" s="1">
        <v>0</v>
      </c>
      <c r="AJ340" s="1">
        <v>0</v>
      </c>
      <c r="AK340" s="1">
        <v>0</v>
      </c>
      <c r="AL340" s="4" t="s">
        <v>84</v>
      </c>
    </row>
    <row r="341" spans="1:38" ht="15.6" x14ac:dyDescent="0.3">
      <c r="A341" s="3">
        <v>429</v>
      </c>
      <c r="B341" s="1" t="s">
        <v>754</v>
      </c>
      <c r="C341" s="1" t="s">
        <v>1700</v>
      </c>
      <c r="D341" s="1" t="s">
        <v>755</v>
      </c>
      <c r="E341" s="1">
        <v>2.4</v>
      </c>
      <c r="F341" s="1" t="s">
        <v>759</v>
      </c>
      <c r="G341" s="1" t="s">
        <v>756</v>
      </c>
      <c r="H341" s="1" t="s">
        <v>757</v>
      </c>
      <c r="I341" s="1" t="s">
        <v>80</v>
      </c>
      <c r="J341" s="1">
        <v>-1</v>
      </c>
      <c r="K341" s="1" t="s">
        <v>1945</v>
      </c>
      <c r="L341" s="1" t="s">
        <v>758</v>
      </c>
      <c r="M341" s="1" t="s">
        <v>277</v>
      </c>
      <c r="N341" s="18">
        <v>26650.36</v>
      </c>
      <c r="O341" s="1">
        <v>0</v>
      </c>
      <c r="P341" s="1">
        <v>0</v>
      </c>
      <c r="Q341" s="1">
        <v>39</v>
      </c>
      <c r="R341" s="1">
        <v>66</v>
      </c>
      <c r="S341" s="1">
        <v>52.5</v>
      </c>
      <c r="T341" s="1" t="s">
        <v>6</v>
      </c>
      <c r="U341" s="1">
        <v>-1</v>
      </c>
      <c r="V341" s="1">
        <v>0</v>
      </c>
      <c r="W341" s="1">
        <v>0</v>
      </c>
      <c r="X341" s="1">
        <v>0</v>
      </c>
      <c r="Y341" s="1">
        <v>0</v>
      </c>
      <c r="Z341" s="1">
        <v>0</v>
      </c>
      <c r="AA341" s="1">
        <v>0</v>
      </c>
      <c r="AB341" s="1">
        <v>0</v>
      </c>
      <c r="AC341" s="1">
        <v>0</v>
      </c>
      <c r="AD341" s="1">
        <v>0</v>
      </c>
      <c r="AE341" s="1">
        <v>0</v>
      </c>
      <c r="AF341" s="1">
        <v>0</v>
      </c>
      <c r="AG341" s="1">
        <v>0</v>
      </c>
      <c r="AH341" s="1">
        <v>0</v>
      </c>
      <c r="AI341" s="1">
        <v>0</v>
      </c>
      <c r="AJ341" s="1">
        <v>0</v>
      </c>
      <c r="AK341" s="1">
        <v>0</v>
      </c>
      <c r="AL341" s="4" t="s">
        <v>84</v>
      </c>
    </row>
    <row r="342" spans="1:38" ht="15.6" x14ac:dyDescent="0.3">
      <c r="A342" s="3">
        <v>430</v>
      </c>
      <c r="B342" s="1" t="s">
        <v>259</v>
      </c>
      <c r="C342" s="1" t="s">
        <v>1779</v>
      </c>
      <c r="D342" s="1" t="s">
        <v>1005</v>
      </c>
      <c r="E342" s="1">
        <v>3.2</v>
      </c>
      <c r="F342" s="1" t="s">
        <v>1006</v>
      </c>
      <c r="G342" s="1" t="s">
        <v>111</v>
      </c>
      <c r="H342" s="1" t="s">
        <v>111</v>
      </c>
      <c r="I342" s="1" t="s">
        <v>80</v>
      </c>
      <c r="J342" s="1">
        <v>2003</v>
      </c>
      <c r="K342" s="1" t="s">
        <v>1945</v>
      </c>
      <c r="L342" s="1" t="s">
        <v>151</v>
      </c>
      <c r="M342" s="1" t="s">
        <v>99</v>
      </c>
      <c r="N342" s="18">
        <v>32822.699999999997</v>
      </c>
      <c r="O342" s="1">
        <v>0</v>
      </c>
      <c r="P342" s="1">
        <v>0</v>
      </c>
      <c r="Q342" s="1">
        <v>43</v>
      </c>
      <c r="R342" s="1">
        <v>86</v>
      </c>
      <c r="S342" s="1">
        <v>64.5</v>
      </c>
      <c r="T342" s="1" t="s">
        <v>4</v>
      </c>
      <c r="U342" s="1">
        <v>18</v>
      </c>
      <c r="V342" s="1">
        <v>1</v>
      </c>
      <c r="W342" s="1">
        <v>0</v>
      </c>
      <c r="X342" s="1">
        <v>1</v>
      </c>
      <c r="Y342" s="1">
        <v>1</v>
      </c>
      <c r="Z342" s="1">
        <v>1</v>
      </c>
      <c r="AA342" s="1">
        <v>0</v>
      </c>
      <c r="AB342" s="1">
        <v>0</v>
      </c>
      <c r="AC342" s="1">
        <v>0</v>
      </c>
      <c r="AD342" s="1">
        <v>0</v>
      </c>
      <c r="AE342" s="1">
        <v>0</v>
      </c>
      <c r="AF342" s="1">
        <v>0</v>
      </c>
      <c r="AG342" s="1">
        <v>0</v>
      </c>
      <c r="AH342" s="1">
        <v>0</v>
      </c>
      <c r="AI342" s="1">
        <v>0</v>
      </c>
      <c r="AJ342" s="1">
        <v>0</v>
      </c>
      <c r="AK342" s="1">
        <v>0</v>
      </c>
      <c r="AL342" s="4" t="s">
        <v>84</v>
      </c>
    </row>
    <row r="343" spans="1:38" ht="15.6" x14ac:dyDescent="0.3">
      <c r="A343" s="3">
        <v>431</v>
      </c>
      <c r="B343" s="1" t="s">
        <v>1007</v>
      </c>
      <c r="C343" s="1" t="s">
        <v>1780</v>
      </c>
      <c r="D343" s="1" t="s">
        <v>1008</v>
      </c>
      <c r="E343" s="1">
        <v>2.1</v>
      </c>
      <c r="F343" s="1" t="s">
        <v>1010</v>
      </c>
      <c r="G343" s="1" t="s">
        <v>1009</v>
      </c>
      <c r="H343" s="1" t="s">
        <v>1009</v>
      </c>
      <c r="I343" s="1" t="s">
        <v>118</v>
      </c>
      <c r="J343" s="1">
        <v>-1</v>
      </c>
      <c r="K343" s="1" t="s">
        <v>1946</v>
      </c>
      <c r="L343" s="1" t="s">
        <v>166</v>
      </c>
      <c r="M343" s="1" t="s">
        <v>166</v>
      </c>
      <c r="N343" s="18">
        <v>21108.74</v>
      </c>
      <c r="O343" s="1">
        <v>0</v>
      </c>
      <c r="P343" s="1">
        <v>0</v>
      </c>
      <c r="Q343" s="1">
        <v>74</v>
      </c>
      <c r="R343" s="1">
        <v>149</v>
      </c>
      <c r="S343" s="1">
        <v>111.5</v>
      </c>
      <c r="T343" s="1" t="s">
        <v>2</v>
      </c>
      <c r="U343" s="1">
        <v>-1</v>
      </c>
      <c r="V343" s="1">
        <v>0</v>
      </c>
      <c r="W343" s="1">
        <v>0</v>
      </c>
      <c r="X343" s="1">
        <v>0</v>
      </c>
      <c r="Y343" s="1">
        <v>1</v>
      </c>
      <c r="Z343" s="1">
        <v>0</v>
      </c>
      <c r="AA343" s="1">
        <v>0</v>
      </c>
      <c r="AB343" s="1">
        <v>0</v>
      </c>
      <c r="AC343" s="1">
        <v>0</v>
      </c>
      <c r="AD343" s="1">
        <v>0</v>
      </c>
      <c r="AE343" s="1">
        <v>0</v>
      </c>
      <c r="AF343" s="1">
        <v>0</v>
      </c>
      <c r="AG343" s="1">
        <v>0</v>
      </c>
      <c r="AH343" s="1">
        <v>0</v>
      </c>
      <c r="AI343" s="1">
        <v>0</v>
      </c>
      <c r="AJ343" s="1">
        <v>0</v>
      </c>
      <c r="AK343" s="1">
        <v>0</v>
      </c>
      <c r="AL343" s="4" t="s">
        <v>137</v>
      </c>
    </row>
    <row r="344" spans="1:38" ht="15.6" x14ac:dyDescent="0.3">
      <c r="A344" s="3">
        <v>433</v>
      </c>
      <c r="B344" s="1" t="s">
        <v>1011</v>
      </c>
      <c r="C344" s="1" t="s">
        <v>1781</v>
      </c>
      <c r="D344" s="1" t="s">
        <v>1012</v>
      </c>
      <c r="E344" s="1">
        <v>3.7</v>
      </c>
      <c r="F344" s="1" t="s">
        <v>167</v>
      </c>
      <c r="G344" s="1" t="s">
        <v>164</v>
      </c>
      <c r="H344" s="1" t="s">
        <v>165</v>
      </c>
      <c r="I344" s="1" t="s">
        <v>90</v>
      </c>
      <c r="J344" s="1">
        <v>1781</v>
      </c>
      <c r="K344" s="1" t="s">
        <v>1946</v>
      </c>
      <c r="L344" s="1" t="s">
        <v>166</v>
      </c>
      <c r="M344" s="1" t="s">
        <v>166</v>
      </c>
      <c r="N344" s="18">
        <v>33514.18</v>
      </c>
      <c r="O344" s="1">
        <v>0</v>
      </c>
      <c r="P344" s="1">
        <v>0</v>
      </c>
      <c r="Q344" s="1">
        <v>113</v>
      </c>
      <c r="R344" s="1">
        <v>196</v>
      </c>
      <c r="S344" s="1">
        <v>154.5</v>
      </c>
      <c r="T344" s="1" t="s">
        <v>3</v>
      </c>
      <c r="U344" s="1">
        <v>240</v>
      </c>
      <c r="V344" s="1">
        <v>0</v>
      </c>
      <c r="W344" s="1">
        <v>1</v>
      </c>
      <c r="X344" s="1">
        <v>1</v>
      </c>
      <c r="Y344" s="1">
        <v>1</v>
      </c>
      <c r="Z344" s="1">
        <v>1</v>
      </c>
      <c r="AA344" s="1">
        <v>0</v>
      </c>
      <c r="AB344" s="1">
        <v>0</v>
      </c>
      <c r="AC344" s="1">
        <v>0</v>
      </c>
      <c r="AD344" s="1">
        <v>0</v>
      </c>
      <c r="AE344" s="1">
        <v>0</v>
      </c>
      <c r="AF344" s="1">
        <v>1</v>
      </c>
      <c r="AG344" s="1">
        <v>0</v>
      </c>
      <c r="AH344" s="1">
        <v>0</v>
      </c>
      <c r="AI344" s="1">
        <v>0</v>
      </c>
      <c r="AJ344" s="1">
        <v>1</v>
      </c>
      <c r="AK344" s="1">
        <v>0</v>
      </c>
      <c r="AL344" s="4" t="s">
        <v>85</v>
      </c>
    </row>
    <row r="345" spans="1:38" ht="15.6" x14ac:dyDescent="0.3">
      <c r="A345" s="3">
        <v>434</v>
      </c>
      <c r="B345" s="1" t="s">
        <v>760</v>
      </c>
      <c r="C345" s="1" t="s">
        <v>1652</v>
      </c>
      <c r="D345" s="1" t="s">
        <v>761</v>
      </c>
      <c r="E345" s="1">
        <v>2.6</v>
      </c>
      <c r="F345" s="1" t="s">
        <v>599</v>
      </c>
      <c r="G345" s="1" t="s">
        <v>388</v>
      </c>
      <c r="H345" s="1" t="s">
        <v>388</v>
      </c>
      <c r="I345" s="1" t="s">
        <v>80</v>
      </c>
      <c r="J345" s="1">
        <v>1984</v>
      </c>
      <c r="K345" s="1" t="s">
        <v>597</v>
      </c>
      <c r="L345" s="1" t="s">
        <v>598</v>
      </c>
      <c r="M345" s="1" t="s">
        <v>472</v>
      </c>
      <c r="N345" s="18">
        <v>28079.53</v>
      </c>
      <c r="O345" s="1">
        <v>0</v>
      </c>
      <c r="P345" s="1">
        <v>0</v>
      </c>
      <c r="Q345" s="1">
        <v>81</v>
      </c>
      <c r="R345" s="1">
        <v>167</v>
      </c>
      <c r="S345" s="1">
        <v>124</v>
      </c>
      <c r="T345" s="1" t="s">
        <v>8</v>
      </c>
      <c r="U345" s="1">
        <v>37</v>
      </c>
      <c r="V345" s="1">
        <v>0</v>
      </c>
      <c r="W345" s="1">
        <v>0</v>
      </c>
      <c r="X345" s="1">
        <v>0</v>
      </c>
      <c r="Y345" s="1">
        <v>0</v>
      </c>
      <c r="Z345" s="1">
        <v>0</v>
      </c>
      <c r="AA345" s="1">
        <v>0</v>
      </c>
      <c r="AB345" s="1">
        <v>0</v>
      </c>
      <c r="AC345" s="1">
        <v>0</v>
      </c>
      <c r="AD345" s="1">
        <v>0</v>
      </c>
      <c r="AE345" s="1">
        <v>0</v>
      </c>
      <c r="AF345" s="1">
        <v>0</v>
      </c>
      <c r="AG345" s="1">
        <v>0</v>
      </c>
      <c r="AH345" s="1">
        <v>0</v>
      </c>
      <c r="AI345" s="1">
        <v>0</v>
      </c>
      <c r="AJ345" s="1">
        <v>0</v>
      </c>
      <c r="AK345" s="1">
        <v>0</v>
      </c>
      <c r="AL345" s="4" t="s">
        <v>137</v>
      </c>
    </row>
    <row r="346" spans="1:38" ht="15.6" x14ac:dyDescent="0.3">
      <c r="A346" s="3">
        <v>435</v>
      </c>
      <c r="B346" s="1" t="s">
        <v>254</v>
      </c>
      <c r="C346" s="1" t="s">
        <v>1782</v>
      </c>
      <c r="D346" s="1" t="s">
        <v>1013</v>
      </c>
      <c r="E346" s="1">
        <v>4.4000000000000004</v>
      </c>
      <c r="F346" s="1" t="s">
        <v>553</v>
      </c>
      <c r="G346" s="1" t="s">
        <v>201</v>
      </c>
      <c r="H346" s="1" t="s">
        <v>201</v>
      </c>
      <c r="I346" s="1" t="s">
        <v>118</v>
      </c>
      <c r="J346" s="1">
        <v>2008</v>
      </c>
      <c r="K346" s="1" t="s">
        <v>1945</v>
      </c>
      <c r="L346" s="1" t="s">
        <v>129</v>
      </c>
      <c r="M346" s="1" t="s">
        <v>99</v>
      </c>
      <c r="N346" s="18">
        <v>18155.18</v>
      </c>
      <c r="O346" s="1">
        <v>0</v>
      </c>
      <c r="P346" s="1">
        <v>0</v>
      </c>
      <c r="Q346" s="1">
        <v>97</v>
      </c>
      <c r="R346" s="1">
        <v>160</v>
      </c>
      <c r="S346" s="1">
        <v>128.5</v>
      </c>
      <c r="T346" s="1" t="s">
        <v>6</v>
      </c>
      <c r="U346" s="1">
        <v>13</v>
      </c>
      <c r="V346" s="1">
        <v>1</v>
      </c>
      <c r="W346" s="1">
        <v>0</v>
      </c>
      <c r="X346" s="1">
        <v>1</v>
      </c>
      <c r="Y346" s="1">
        <v>1</v>
      </c>
      <c r="Z346" s="1">
        <v>1</v>
      </c>
      <c r="AA346" s="1">
        <v>0</v>
      </c>
      <c r="AB346" s="1">
        <v>0</v>
      </c>
      <c r="AC346" s="1">
        <v>0</v>
      </c>
      <c r="AD346" s="1">
        <v>0</v>
      </c>
      <c r="AE346" s="1">
        <v>0</v>
      </c>
      <c r="AF346" s="1">
        <v>1</v>
      </c>
      <c r="AG346" s="1">
        <v>1</v>
      </c>
      <c r="AH346" s="1">
        <v>0</v>
      </c>
      <c r="AI346" s="1">
        <v>0</v>
      </c>
      <c r="AJ346" s="1">
        <v>0</v>
      </c>
      <c r="AK346" s="1">
        <v>0</v>
      </c>
      <c r="AL346" s="4" t="s">
        <v>84</v>
      </c>
    </row>
    <row r="347" spans="1:38" ht="15.6" x14ac:dyDescent="0.3">
      <c r="A347" s="3">
        <v>437</v>
      </c>
      <c r="B347" s="1" t="s">
        <v>1014</v>
      </c>
      <c r="C347" s="1" t="s">
        <v>1783</v>
      </c>
      <c r="D347" s="1" t="s">
        <v>1015</v>
      </c>
      <c r="E347" s="1">
        <v>3.7</v>
      </c>
      <c r="F347" s="1" t="s">
        <v>1017</v>
      </c>
      <c r="G347" s="1" t="s">
        <v>1016</v>
      </c>
      <c r="H347" s="1" t="s">
        <v>1016</v>
      </c>
      <c r="I347" s="1" t="s">
        <v>80</v>
      </c>
      <c r="J347" s="1">
        <v>1966</v>
      </c>
      <c r="K347" s="1" t="s">
        <v>135</v>
      </c>
      <c r="L347" s="1" t="s">
        <v>92</v>
      </c>
      <c r="M347" s="1" t="s">
        <v>93</v>
      </c>
      <c r="N347" s="18">
        <v>29174.02</v>
      </c>
      <c r="O347" s="1">
        <v>1</v>
      </c>
      <c r="P347" s="1">
        <v>0</v>
      </c>
      <c r="Q347" s="1">
        <v>49</v>
      </c>
      <c r="R347" s="1">
        <v>81</v>
      </c>
      <c r="S347" s="1">
        <v>65</v>
      </c>
      <c r="T347" s="1" t="s">
        <v>16</v>
      </c>
      <c r="U347" s="1">
        <v>55</v>
      </c>
      <c r="V347" s="1">
        <v>0</v>
      </c>
      <c r="W347" s="1">
        <v>0</v>
      </c>
      <c r="X347" s="1">
        <v>0</v>
      </c>
      <c r="Y347" s="1">
        <v>0</v>
      </c>
      <c r="Z347" s="1">
        <v>0</v>
      </c>
      <c r="AA347" s="1">
        <v>0</v>
      </c>
      <c r="AB347" s="1">
        <v>0</v>
      </c>
      <c r="AC347" s="1">
        <v>0</v>
      </c>
      <c r="AD347" s="1">
        <v>0</v>
      </c>
      <c r="AE347" s="1">
        <v>0</v>
      </c>
      <c r="AF347" s="1">
        <v>0</v>
      </c>
      <c r="AG347" s="1">
        <v>0</v>
      </c>
      <c r="AH347" s="1">
        <v>0</v>
      </c>
      <c r="AI347" s="1">
        <v>0</v>
      </c>
      <c r="AJ347" s="1">
        <v>0</v>
      </c>
      <c r="AK347" s="1">
        <v>0</v>
      </c>
      <c r="AL347" s="4" t="s">
        <v>84</v>
      </c>
    </row>
    <row r="348" spans="1:38" ht="15.6" x14ac:dyDescent="0.3">
      <c r="A348" s="3">
        <v>442</v>
      </c>
      <c r="B348" s="1" t="s">
        <v>762</v>
      </c>
      <c r="C348" s="1" t="s">
        <v>1701</v>
      </c>
      <c r="D348" s="1" t="s">
        <v>763</v>
      </c>
      <c r="E348" s="1">
        <v>3.5</v>
      </c>
      <c r="F348" s="1" t="s">
        <v>765</v>
      </c>
      <c r="G348" s="1" t="s">
        <v>764</v>
      </c>
      <c r="H348" s="1" t="s">
        <v>764</v>
      </c>
      <c r="I348" s="1" t="s">
        <v>80</v>
      </c>
      <c r="J348" s="1">
        <v>1996</v>
      </c>
      <c r="K348" s="1" t="s">
        <v>189</v>
      </c>
      <c r="L348" s="1" t="s">
        <v>92</v>
      </c>
      <c r="M348" s="1" t="s">
        <v>93</v>
      </c>
      <c r="N348" s="18">
        <v>25179.51</v>
      </c>
      <c r="O348" s="1">
        <v>0</v>
      </c>
      <c r="P348" s="1">
        <v>0</v>
      </c>
      <c r="Q348" s="1">
        <v>42</v>
      </c>
      <c r="R348" s="1">
        <v>86</v>
      </c>
      <c r="S348" s="1">
        <v>64</v>
      </c>
      <c r="T348" s="1" t="s">
        <v>2</v>
      </c>
      <c r="U348" s="1">
        <v>25</v>
      </c>
      <c r="V348" s="1">
        <v>0</v>
      </c>
      <c r="W348" s="1">
        <v>0</v>
      </c>
      <c r="X348" s="1">
        <v>0</v>
      </c>
      <c r="Y348" s="1">
        <v>0</v>
      </c>
      <c r="Z348" s="1">
        <v>1</v>
      </c>
      <c r="AA348" s="1">
        <v>0</v>
      </c>
      <c r="AB348" s="1">
        <v>0</v>
      </c>
      <c r="AC348" s="1">
        <v>0</v>
      </c>
      <c r="AD348" s="1">
        <v>0</v>
      </c>
      <c r="AE348" s="1">
        <v>0</v>
      </c>
      <c r="AF348" s="1">
        <v>0</v>
      </c>
      <c r="AG348" s="1">
        <v>1</v>
      </c>
      <c r="AH348" s="1">
        <v>0</v>
      </c>
      <c r="AI348" s="1">
        <v>0</v>
      </c>
      <c r="AJ348" s="1">
        <v>0</v>
      </c>
      <c r="AK348" s="1">
        <v>0</v>
      </c>
      <c r="AL348" s="4" t="s">
        <v>84</v>
      </c>
    </row>
    <row r="349" spans="1:38" ht="15.6" x14ac:dyDescent="0.3">
      <c r="A349" s="3">
        <v>443</v>
      </c>
      <c r="B349" s="1" t="s">
        <v>766</v>
      </c>
      <c r="C349" s="1" t="s">
        <v>1702</v>
      </c>
      <c r="D349" s="1" t="s">
        <v>767</v>
      </c>
      <c r="E349" s="1">
        <v>3</v>
      </c>
      <c r="F349" s="1" t="s">
        <v>770</v>
      </c>
      <c r="G349" s="1" t="s">
        <v>768</v>
      </c>
      <c r="H349" s="1" t="s">
        <v>768</v>
      </c>
      <c r="I349" s="1" t="s">
        <v>90</v>
      </c>
      <c r="J349" s="1">
        <v>1958</v>
      </c>
      <c r="K349" s="1" t="s">
        <v>1945</v>
      </c>
      <c r="L349" s="1" t="s">
        <v>769</v>
      </c>
      <c r="M349" s="1" t="s">
        <v>145</v>
      </c>
      <c r="N349" s="18">
        <v>27279.01</v>
      </c>
      <c r="O349" s="1">
        <v>0</v>
      </c>
      <c r="P349" s="1">
        <v>0</v>
      </c>
      <c r="Q349" s="1">
        <v>69</v>
      </c>
      <c r="R349" s="1">
        <v>127</v>
      </c>
      <c r="S349" s="1">
        <v>98</v>
      </c>
      <c r="T349" s="1" t="s">
        <v>15</v>
      </c>
      <c r="U349" s="1">
        <v>63</v>
      </c>
      <c r="V349" s="1">
        <v>1</v>
      </c>
      <c r="W349" s="1">
        <v>0</v>
      </c>
      <c r="X349" s="1">
        <v>0</v>
      </c>
      <c r="Y349" s="1">
        <v>0</v>
      </c>
      <c r="Z349" s="1">
        <v>1</v>
      </c>
      <c r="AA349" s="1">
        <v>0</v>
      </c>
      <c r="AB349" s="1">
        <v>0</v>
      </c>
      <c r="AC349" s="1">
        <v>0</v>
      </c>
      <c r="AD349" s="1">
        <v>0</v>
      </c>
      <c r="AE349" s="1">
        <v>0</v>
      </c>
      <c r="AF349" s="1">
        <v>0</v>
      </c>
      <c r="AG349" s="1">
        <v>0</v>
      </c>
      <c r="AH349" s="1">
        <v>0</v>
      </c>
      <c r="AI349" s="1">
        <v>0</v>
      </c>
      <c r="AJ349" s="1">
        <v>0</v>
      </c>
      <c r="AK349" s="1">
        <v>0</v>
      </c>
      <c r="AL349" s="4" t="s">
        <v>85</v>
      </c>
    </row>
    <row r="350" spans="1:38" ht="15.6" x14ac:dyDescent="0.3">
      <c r="A350" s="3">
        <v>444</v>
      </c>
      <c r="B350" s="1" t="s">
        <v>270</v>
      </c>
      <c r="C350" s="1" t="s">
        <v>1547</v>
      </c>
      <c r="D350" s="1" t="s">
        <v>271</v>
      </c>
      <c r="E350" s="1">
        <v>4.2</v>
      </c>
      <c r="F350" s="1" t="s">
        <v>186</v>
      </c>
      <c r="G350" s="1" t="s">
        <v>143</v>
      </c>
      <c r="H350" s="1" t="s">
        <v>143</v>
      </c>
      <c r="I350" s="1" t="s">
        <v>112</v>
      </c>
      <c r="J350" s="1">
        <v>2010</v>
      </c>
      <c r="K350" s="1" t="s">
        <v>1945</v>
      </c>
      <c r="L350" s="1" t="s">
        <v>182</v>
      </c>
      <c r="M350" s="1" t="s">
        <v>140</v>
      </c>
      <c r="N350" s="18">
        <v>26453.14</v>
      </c>
      <c r="O350" s="1">
        <v>0</v>
      </c>
      <c r="P350" s="1">
        <v>0</v>
      </c>
      <c r="Q350" s="1">
        <v>110</v>
      </c>
      <c r="R350" s="1">
        <v>175</v>
      </c>
      <c r="S350" s="1">
        <v>142.5</v>
      </c>
      <c r="T350" s="1" t="s">
        <v>2</v>
      </c>
      <c r="U350" s="1">
        <v>11</v>
      </c>
      <c r="V350" s="1">
        <v>0</v>
      </c>
      <c r="W350" s="1">
        <v>0</v>
      </c>
      <c r="X350" s="1">
        <v>0</v>
      </c>
      <c r="Y350" s="1">
        <v>0</v>
      </c>
      <c r="Z350" s="1">
        <v>0</v>
      </c>
      <c r="AA350" s="1">
        <v>0</v>
      </c>
      <c r="AB350" s="1">
        <v>0</v>
      </c>
      <c r="AC350" s="1">
        <v>0</v>
      </c>
      <c r="AD350" s="1">
        <v>0</v>
      </c>
      <c r="AE350" s="1">
        <v>0</v>
      </c>
      <c r="AF350" s="1">
        <v>0</v>
      </c>
      <c r="AG350" s="1">
        <v>0</v>
      </c>
      <c r="AH350" s="1">
        <v>0</v>
      </c>
      <c r="AI350" s="1">
        <v>0</v>
      </c>
      <c r="AJ350" s="1">
        <v>0</v>
      </c>
      <c r="AK350" s="1">
        <v>0</v>
      </c>
      <c r="AL350" s="4" t="s">
        <v>85</v>
      </c>
    </row>
    <row r="351" spans="1:38" ht="15.6" x14ac:dyDescent="0.3">
      <c r="A351" s="3">
        <v>446</v>
      </c>
      <c r="B351" s="1" t="s">
        <v>1018</v>
      </c>
      <c r="C351" s="1" t="s">
        <v>1784</v>
      </c>
      <c r="D351" s="1" t="s">
        <v>1019</v>
      </c>
      <c r="E351" s="1">
        <v>3.9</v>
      </c>
      <c r="F351" s="1" t="s">
        <v>1021</v>
      </c>
      <c r="G351" s="1" t="s">
        <v>111</v>
      </c>
      <c r="H351" s="1" t="s">
        <v>1020</v>
      </c>
      <c r="I351" s="1" t="s">
        <v>90</v>
      </c>
      <c r="J351" s="1">
        <v>1913</v>
      </c>
      <c r="K351" s="1" t="s">
        <v>1946</v>
      </c>
      <c r="L351" s="1" t="s">
        <v>166</v>
      </c>
      <c r="M351" s="1" t="s">
        <v>166</v>
      </c>
      <c r="N351" s="18">
        <v>29698.400000000001</v>
      </c>
      <c r="O351" s="1">
        <v>0</v>
      </c>
      <c r="P351" s="1">
        <v>0</v>
      </c>
      <c r="Q351" s="1">
        <v>102</v>
      </c>
      <c r="R351" s="1">
        <v>172</v>
      </c>
      <c r="S351" s="1">
        <v>137</v>
      </c>
      <c r="T351" s="1" t="s">
        <v>4</v>
      </c>
      <c r="U351" s="1">
        <v>108</v>
      </c>
      <c r="V351" s="1">
        <v>1</v>
      </c>
      <c r="W351" s="1">
        <v>0</v>
      </c>
      <c r="X351" s="1">
        <v>0</v>
      </c>
      <c r="Y351" s="1">
        <v>0</v>
      </c>
      <c r="Z351" s="1">
        <v>0</v>
      </c>
      <c r="AA351" s="1">
        <v>0</v>
      </c>
      <c r="AB351" s="1">
        <v>0</v>
      </c>
      <c r="AC351" s="1">
        <v>0</v>
      </c>
      <c r="AD351" s="1">
        <v>0</v>
      </c>
      <c r="AE351" s="1">
        <v>0</v>
      </c>
      <c r="AF351" s="1">
        <v>0</v>
      </c>
      <c r="AG351" s="1">
        <v>0</v>
      </c>
      <c r="AH351" s="1">
        <v>0</v>
      </c>
      <c r="AI351" s="1">
        <v>0</v>
      </c>
      <c r="AJ351" s="1">
        <v>0</v>
      </c>
      <c r="AK351" s="1">
        <v>0</v>
      </c>
      <c r="AL351" s="4" t="s">
        <v>137</v>
      </c>
    </row>
    <row r="352" spans="1:38" ht="15.6" x14ac:dyDescent="0.3">
      <c r="A352" s="3">
        <v>447</v>
      </c>
      <c r="B352" s="1" t="s">
        <v>259</v>
      </c>
      <c r="C352" s="1" t="s">
        <v>1613</v>
      </c>
      <c r="D352" s="1" t="s">
        <v>1022</v>
      </c>
      <c r="E352" s="1">
        <v>4</v>
      </c>
      <c r="F352" s="1" t="s">
        <v>192</v>
      </c>
      <c r="G352" s="1" t="s">
        <v>188</v>
      </c>
      <c r="H352" s="1" t="s">
        <v>188</v>
      </c>
      <c r="I352" s="1" t="s">
        <v>80</v>
      </c>
      <c r="J352" s="1">
        <v>1915</v>
      </c>
      <c r="K352" s="1" t="s">
        <v>189</v>
      </c>
      <c r="L352" s="1" t="s">
        <v>190</v>
      </c>
      <c r="M352" s="1" t="s">
        <v>191</v>
      </c>
      <c r="N352" s="18">
        <v>22774.44</v>
      </c>
      <c r="O352" s="1">
        <v>0</v>
      </c>
      <c r="P352" s="1">
        <v>0</v>
      </c>
      <c r="Q352" s="1">
        <v>74</v>
      </c>
      <c r="R352" s="1">
        <v>124</v>
      </c>
      <c r="S352" s="1">
        <v>99</v>
      </c>
      <c r="T352" s="1" t="s">
        <v>16</v>
      </c>
      <c r="U352" s="1">
        <v>106</v>
      </c>
      <c r="V352" s="1">
        <v>1</v>
      </c>
      <c r="W352" s="1">
        <v>0</v>
      </c>
      <c r="X352" s="1">
        <v>1</v>
      </c>
      <c r="Y352" s="1">
        <v>0</v>
      </c>
      <c r="Z352" s="1">
        <v>1</v>
      </c>
      <c r="AA352" s="1">
        <v>0</v>
      </c>
      <c r="AB352" s="1">
        <v>0</v>
      </c>
      <c r="AC352" s="1">
        <v>0</v>
      </c>
      <c r="AD352" s="1">
        <v>0</v>
      </c>
      <c r="AE352" s="1">
        <v>0</v>
      </c>
      <c r="AF352" s="1">
        <v>0</v>
      </c>
      <c r="AG352" s="1">
        <v>0</v>
      </c>
      <c r="AH352" s="1">
        <v>0</v>
      </c>
      <c r="AI352" s="1">
        <v>0</v>
      </c>
      <c r="AJ352" s="1">
        <v>0</v>
      </c>
      <c r="AK352" s="1">
        <v>0</v>
      </c>
      <c r="AL352" s="4" t="s">
        <v>85</v>
      </c>
    </row>
    <row r="353" spans="1:38" ht="15.6" x14ac:dyDescent="0.3">
      <c r="A353" s="3">
        <v>448</v>
      </c>
      <c r="B353" s="1" t="s">
        <v>774</v>
      </c>
      <c r="C353" s="1" t="s">
        <v>1703</v>
      </c>
      <c r="D353" s="1" t="s">
        <v>775</v>
      </c>
      <c r="E353" s="1">
        <v>3.3</v>
      </c>
      <c r="F353" s="1" t="s">
        <v>776</v>
      </c>
      <c r="G353" s="1" t="s">
        <v>458</v>
      </c>
      <c r="H353" s="1" t="s">
        <v>458</v>
      </c>
      <c r="I353" s="1" t="s">
        <v>80</v>
      </c>
      <c r="J353" s="1">
        <v>1964</v>
      </c>
      <c r="K353" s="1" t="s">
        <v>1945</v>
      </c>
      <c r="L353" s="1" t="s">
        <v>758</v>
      </c>
      <c r="M353" s="1" t="s">
        <v>277</v>
      </c>
      <c r="N353" s="18">
        <v>19946.78</v>
      </c>
      <c r="O353" s="1">
        <v>0</v>
      </c>
      <c r="P353" s="1">
        <v>0</v>
      </c>
      <c r="Q353" s="1">
        <v>40</v>
      </c>
      <c r="R353" s="1">
        <v>68</v>
      </c>
      <c r="S353" s="1">
        <v>54</v>
      </c>
      <c r="T353" s="1" t="s">
        <v>20</v>
      </c>
      <c r="U353" s="1">
        <v>57</v>
      </c>
      <c r="V353" s="1">
        <v>0</v>
      </c>
      <c r="W353" s="1">
        <v>0</v>
      </c>
      <c r="X353" s="1">
        <v>0</v>
      </c>
      <c r="Y353" s="1">
        <v>0</v>
      </c>
      <c r="Z353" s="1">
        <v>0</v>
      </c>
      <c r="AA353" s="1">
        <v>0</v>
      </c>
      <c r="AB353" s="1">
        <v>0</v>
      </c>
      <c r="AC353" s="1">
        <v>0</v>
      </c>
      <c r="AD353" s="1">
        <v>0</v>
      </c>
      <c r="AE353" s="1">
        <v>0</v>
      </c>
      <c r="AF353" s="1">
        <v>0</v>
      </c>
      <c r="AG353" s="1">
        <v>0</v>
      </c>
      <c r="AH353" s="1">
        <v>0</v>
      </c>
      <c r="AI353" s="1">
        <v>0</v>
      </c>
      <c r="AJ353" s="1">
        <v>0</v>
      </c>
      <c r="AK353" s="1">
        <v>0</v>
      </c>
      <c r="AL353" s="4" t="s">
        <v>84</v>
      </c>
    </row>
    <row r="354" spans="1:38" ht="15.6" x14ac:dyDescent="0.3">
      <c r="A354" s="3">
        <v>449</v>
      </c>
      <c r="B354" s="1" t="s">
        <v>254</v>
      </c>
      <c r="C354" s="1" t="s">
        <v>1785</v>
      </c>
      <c r="D354" s="1" t="s">
        <v>1023</v>
      </c>
      <c r="E354" s="1">
        <v>4.4000000000000004</v>
      </c>
      <c r="F354" s="1" t="s">
        <v>1025</v>
      </c>
      <c r="G354" s="1" t="s">
        <v>1024</v>
      </c>
      <c r="H354" s="1" t="s">
        <v>1024</v>
      </c>
      <c r="I354" s="1" t="s">
        <v>104</v>
      </c>
      <c r="J354" s="1">
        <v>1984</v>
      </c>
      <c r="K354" s="1" t="s">
        <v>1945</v>
      </c>
      <c r="L354" s="1" t="s">
        <v>249</v>
      </c>
      <c r="M354" s="1" t="s">
        <v>140</v>
      </c>
      <c r="N354" s="18">
        <v>35495.33</v>
      </c>
      <c r="O354" s="1">
        <v>0</v>
      </c>
      <c r="P354" s="1">
        <v>0</v>
      </c>
      <c r="Q354" s="1">
        <v>108</v>
      </c>
      <c r="R354" s="1">
        <v>171</v>
      </c>
      <c r="S354" s="1">
        <v>139.5</v>
      </c>
      <c r="T354" s="1" t="s">
        <v>3</v>
      </c>
      <c r="U354" s="1">
        <v>37</v>
      </c>
      <c r="V354" s="1">
        <v>1</v>
      </c>
      <c r="W354" s="1">
        <v>0</v>
      </c>
      <c r="X354" s="1">
        <v>0</v>
      </c>
      <c r="Y354" s="1">
        <v>0</v>
      </c>
      <c r="Z354" s="1">
        <v>1</v>
      </c>
      <c r="AA354" s="1">
        <v>0</v>
      </c>
      <c r="AB354" s="1">
        <v>0</v>
      </c>
      <c r="AC354" s="1">
        <v>0</v>
      </c>
      <c r="AD354" s="1">
        <v>0</v>
      </c>
      <c r="AE354" s="1">
        <v>0</v>
      </c>
      <c r="AF354" s="1">
        <v>0</v>
      </c>
      <c r="AG354" s="1">
        <v>1</v>
      </c>
      <c r="AH354" s="1">
        <v>1</v>
      </c>
      <c r="AI354" s="1">
        <v>0</v>
      </c>
      <c r="AJ354" s="1">
        <v>0</v>
      </c>
      <c r="AK354" s="1">
        <v>0</v>
      </c>
      <c r="AL354" s="4" t="s">
        <v>85</v>
      </c>
    </row>
    <row r="355" spans="1:38" ht="15.6" x14ac:dyDescent="0.3">
      <c r="A355" s="3">
        <v>450</v>
      </c>
      <c r="B355" s="1" t="s">
        <v>259</v>
      </c>
      <c r="C355" s="1" t="s">
        <v>1786</v>
      </c>
      <c r="D355" s="1" t="s">
        <v>1026</v>
      </c>
      <c r="E355" s="1">
        <v>3.4</v>
      </c>
      <c r="F355" s="1" t="s">
        <v>1027</v>
      </c>
      <c r="G355" s="1" t="s">
        <v>512</v>
      </c>
      <c r="H355" s="1" t="s">
        <v>385</v>
      </c>
      <c r="I355" s="1" t="s">
        <v>118</v>
      </c>
      <c r="J355" s="1">
        <v>1999</v>
      </c>
      <c r="K355" s="1" t="s">
        <v>1945</v>
      </c>
      <c r="L355" s="1" t="s">
        <v>245</v>
      </c>
      <c r="M355" s="1" t="s">
        <v>140</v>
      </c>
      <c r="N355" s="18">
        <v>23197.279999999999</v>
      </c>
      <c r="O355" s="1">
        <v>0</v>
      </c>
      <c r="P355" s="1">
        <v>0</v>
      </c>
      <c r="Q355" s="1">
        <v>76</v>
      </c>
      <c r="R355" s="1">
        <v>142</v>
      </c>
      <c r="S355" s="1">
        <v>109</v>
      </c>
      <c r="T355" s="1" t="s">
        <v>7</v>
      </c>
      <c r="U355" s="1">
        <v>22</v>
      </c>
      <c r="V355" s="1">
        <v>0</v>
      </c>
      <c r="W355" s="1">
        <v>0</v>
      </c>
      <c r="X355" s="1">
        <v>1</v>
      </c>
      <c r="Y355" s="1">
        <v>0</v>
      </c>
      <c r="Z355" s="1">
        <v>0</v>
      </c>
      <c r="AA355" s="1">
        <v>0</v>
      </c>
      <c r="AB355" s="1">
        <v>0</v>
      </c>
      <c r="AC355" s="1">
        <v>0</v>
      </c>
      <c r="AD355" s="1">
        <v>0</v>
      </c>
      <c r="AE355" s="1">
        <v>0</v>
      </c>
      <c r="AF355" s="1">
        <v>0</v>
      </c>
      <c r="AG355" s="1">
        <v>0</v>
      </c>
      <c r="AH355" s="1">
        <v>0</v>
      </c>
      <c r="AI355" s="1">
        <v>0</v>
      </c>
      <c r="AJ355" s="1">
        <v>0</v>
      </c>
      <c r="AK355" s="1">
        <v>0</v>
      </c>
      <c r="AL355" s="4" t="s">
        <v>85</v>
      </c>
    </row>
    <row r="356" spans="1:38" ht="15.6" x14ac:dyDescent="0.3">
      <c r="A356" s="3">
        <v>452</v>
      </c>
      <c r="B356" s="1" t="s">
        <v>1028</v>
      </c>
      <c r="C356" s="1" t="s">
        <v>1787</v>
      </c>
      <c r="D356" s="1" t="s">
        <v>1029</v>
      </c>
      <c r="E356" s="1">
        <v>3.3</v>
      </c>
      <c r="F356" s="1" t="s">
        <v>311</v>
      </c>
      <c r="G356" s="1" t="s">
        <v>201</v>
      </c>
      <c r="H356" s="1" t="s">
        <v>310</v>
      </c>
      <c r="I356" s="1" t="s">
        <v>90</v>
      </c>
      <c r="J356" s="1">
        <v>1912</v>
      </c>
      <c r="K356" s="1" t="s">
        <v>1945</v>
      </c>
      <c r="L356" s="1" t="s">
        <v>190</v>
      </c>
      <c r="M356" s="1" t="s">
        <v>191</v>
      </c>
      <c r="N356" s="18">
        <v>19322.7</v>
      </c>
      <c r="O356" s="1">
        <v>0</v>
      </c>
      <c r="P356" s="1">
        <v>0</v>
      </c>
      <c r="Q356" s="1">
        <v>202</v>
      </c>
      <c r="R356" s="1">
        <v>306</v>
      </c>
      <c r="S356" s="1">
        <v>254</v>
      </c>
      <c r="T356" s="1" t="s">
        <v>6</v>
      </c>
      <c r="U356" s="1">
        <v>109</v>
      </c>
      <c r="V356" s="1">
        <v>1</v>
      </c>
      <c r="W356" s="1">
        <v>0</v>
      </c>
      <c r="X356" s="1">
        <v>0</v>
      </c>
      <c r="Y356" s="1">
        <v>0</v>
      </c>
      <c r="Z356" s="1">
        <v>0</v>
      </c>
      <c r="AA356" s="1">
        <v>1</v>
      </c>
      <c r="AB356" s="1">
        <v>0</v>
      </c>
      <c r="AC356" s="1">
        <v>0</v>
      </c>
      <c r="AD356" s="1">
        <v>0</v>
      </c>
      <c r="AE356" s="1">
        <v>0</v>
      </c>
      <c r="AF356" s="1">
        <v>0</v>
      </c>
      <c r="AG356" s="1">
        <v>0</v>
      </c>
      <c r="AH356" s="1">
        <v>0</v>
      </c>
      <c r="AI356" s="1">
        <v>0</v>
      </c>
      <c r="AJ356" s="1">
        <v>0</v>
      </c>
      <c r="AK356" s="1">
        <v>0</v>
      </c>
      <c r="AL356" s="4" t="s">
        <v>85</v>
      </c>
    </row>
    <row r="357" spans="1:38" ht="15.6" x14ac:dyDescent="0.3">
      <c r="A357" s="3">
        <v>454</v>
      </c>
      <c r="B357" s="1" t="s">
        <v>1030</v>
      </c>
      <c r="C357" s="1" t="s">
        <v>1788</v>
      </c>
      <c r="D357" s="1" t="s">
        <v>1031</v>
      </c>
      <c r="E357" s="1">
        <v>2.9</v>
      </c>
      <c r="F357" s="1" t="s">
        <v>1032</v>
      </c>
      <c r="G357" s="1" t="s">
        <v>628</v>
      </c>
      <c r="H357" s="1" t="s">
        <v>143</v>
      </c>
      <c r="I357" s="1" t="s">
        <v>118</v>
      </c>
      <c r="J357" s="1">
        <v>2012</v>
      </c>
      <c r="K357" s="1" t="s">
        <v>171</v>
      </c>
      <c r="L357" s="1" t="s">
        <v>166</v>
      </c>
      <c r="M357" s="1" t="s">
        <v>166</v>
      </c>
      <c r="N357" s="18">
        <v>24256.43</v>
      </c>
      <c r="O357" s="1">
        <v>0</v>
      </c>
      <c r="P357" s="1">
        <v>0</v>
      </c>
      <c r="Q357" s="1">
        <v>49</v>
      </c>
      <c r="R357" s="1">
        <v>97</v>
      </c>
      <c r="S357" s="1">
        <v>73</v>
      </c>
      <c r="T357" s="1" t="s">
        <v>2</v>
      </c>
      <c r="U357" s="1">
        <v>9</v>
      </c>
      <c r="V357" s="1">
        <v>0</v>
      </c>
      <c r="W357" s="1">
        <v>0</v>
      </c>
      <c r="X357" s="1">
        <v>0</v>
      </c>
      <c r="Y357" s="1">
        <v>0</v>
      </c>
      <c r="Z357" s="1">
        <v>0</v>
      </c>
      <c r="AA357" s="1">
        <v>0</v>
      </c>
      <c r="AB357" s="1">
        <v>0</v>
      </c>
      <c r="AC357" s="1">
        <v>0</v>
      </c>
      <c r="AD357" s="1">
        <v>0</v>
      </c>
      <c r="AE357" s="1">
        <v>0</v>
      </c>
      <c r="AF357" s="1">
        <v>0</v>
      </c>
      <c r="AG357" s="1">
        <v>0</v>
      </c>
      <c r="AH357" s="1">
        <v>0</v>
      </c>
      <c r="AI357" s="1">
        <v>0</v>
      </c>
      <c r="AJ357" s="1">
        <v>0</v>
      </c>
      <c r="AK357" s="1">
        <v>0</v>
      </c>
      <c r="AL357" s="4" t="s">
        <v>137</v>
      </c>
    </row>
    <row r="358" spans="1:38" ht="15.6" x14ac:dyDescent="0.3">
      <c r="A358" s="3">
        <v>455</v>
      </c>
      <c r="B358" s="1" t="s">
        <v>777</v>
      </c>
      <c r="C358" s="1" t="s">
        <v>1704</v>
      </c>
      <c r="D358" s="1" t="s">
        <v>778</v>
      </c>
      <c r="E358" s="1">
        <v>2.7</v>
      </c>
      <c r="F358" s="1" t="s">
        <v>779</v>
      </c>
      <c r="G358" s="1" t="s">
        <v>512</v>
      </c>
      <c r="H358" s="1" t="s">
        <v>512</v>
      </c>
      <c r="I358" s="1" t="s">
        <v>118</v>
      </c>
      <c r="J358" s="1">
        <v>1961</v>
      </c>
      <c r="K358" s="1" t="s">
        <v>1945</v>
      </c>
      <c r="L358" s="1" t="s">
        <v>166</v>
      </c>
      <c r="M358" s="1" t="s">
        <v>166</v>
      </c>
      <c r="N358" s="18">
        <v>19126.97</v>
      </c>
      <c r="O358" s="1">
        <v>0</v>
      </c>
      <c r="P358" s="1">
        <v>0</v>
      </c>
      <c r="Q358" s="1">
        <v>49</v>
      </c>
      <c r="R358" s="1">
        <v>113</v>
      </c>
      <c r="S358" s="1">
        <v>81</v>
      </c>
      <c r="T358" s="1" t="s">
        <v>7</v>
      </c>
      <c r="U358" s="1">
        <v>60</v>
      </c>
      <c r="V358" s="1">
        <v>0</v>
      </c>
      <c r="W358" s="1">
        <v>0</v>
      </c>
      <c r="X358" s="1">
        <v>0</v>
      </c>
      <c r="Y358" s="1">
        <v>1</v>
      </c>
      <c r="Z358" s="1">
        <v>0</v>
      </c>
      <c r="AA358" s="1">
        <v>0</v>
      </c>
      <c r="AB358" s="1">
        <v>0</v>
      </c>
      <c r="AC358" s="1">
        <v>0</v>
      </c>
      <c r="AD358" s="1">
        <v>0</v>
      </c>
      <c r="AE358" s="1">
        <v>0</v>
      </c>
      <c r="AF358" s="1">
        <v>0</v>
      </c>
      <c r="AG358" s="1">
        <v>0</v>
      </c>
      <c r="AH358" s="1">
        <v>0</v>
      </c>
      <c r="AI358" s="1">
        <v>0</v>
      </c>
      <c r="AJ358" s="1">
        <v>0</v>
      </c>
      <c r="AK358" s="1">
        <v>0</v>
      </c>
      <c r="AL358" s="4" t="s">
        <v>137</v>
      </c>
    </row>
    <row r="359" spans="1:38" ht="15.6" x14ac:dyDescent="0.3">
      <c r="A359" s="3">
        <v>456</v>
      </c>
      <c r="B359" s="1" t="s">
        <v>771</v>
      </c>
      <c r="C359" s="1" t="s">
        <v>1681</v>
      </c>
      <c r="D359" s="1" t="s">
        <v>772</v>
      </c>
      <c r="E359" s="1">
        <v>3.6</v>
      </c>
      <c r="F359" s="1" t="s">
        <v>688</v>
      </c>
      <c r="G359" s="1" t="s">
        <v>773</v>
      </c>
      <c r="H359" s="1" t="s">
        <v>687</v>
      </c>
      <c r="I359" s="1" t="s">
        <v>104</v>
      </c>
      <c r="J359" s="1">
        <v>1935</v>
      </c>
      <c r="K359" s="1" t="s">
        <v>189</v>
      </c>
      <c r="L359" s="1" t="s">
        <v>92</v>
      </c>
      <c r="M359" s="1" t="s">
        <v>93</v>
      </c>
      <c r="N359" s="18">
        <v>21500.01</v>
      </c>
      <c r="O359" s="1">
        <v>1</v>
      </c>
      <c r="P359" s="1">
        <v>0</v>
      </c>
      <c r="Q359" s="1">
        <v>43</v>
      </c>
      <c r="R359" s="1">
        <v>70</v>
      </c>
      <c r="S359" s="1">
        <v>56.5</v>
      </c>
      <c r="T359" s="1" t="s">
        <v>24</v>
      </c>
      <c r="U359" s="1">
        <v>86</v>
      </c>
      <c r="V359" s="1">
        <v>0</v>
      </c>
      <c r="W359" s="1">
        <v>0</v>
      </c>
      <c r="X359" s="1">
        <v>0</v>
      </c>
      <c r="Y359" s="1">
        <v>0</v>
      </c>
      <c r="Z359" s="1">
        <v>0</v>
      </c>
      <c r="AA359" s="1">
        <v>0</v>
      </c>
      <c r="AB359" s="1">
        <v>0</v>
      </c>
      <c r="AC359" s="1">
        <v>0</v>
      </c>
      <c r="AD359" s="1">
        <v>0</v>
      </c>
      <c r="AE359" s="1">
        <v>0</v>
      </c>
      <c r="AF359" s="1">
        <v>0</v>
      </c>
      <c r="AG359" s="1">
        <v>0</v>
      </c>
      <c r="AH359" s="1">
        <v>0</v>
      </c>
      <c r="AI359" s="1">
        <v>0</v>
      </c>
      <c r="AJ359" s="1">
        <v>0</v>
      </c>
      <c r="AK359" s="1">
        <v>0</v>
      </c>
      <c r="AL359" s="4" t="s">
        <v>84</v>
      </c>
    </row>
    <row r="360" spans="1:38" ht="15.6" x14ac:dyDescent="0.3">
      <c r="A360" s="3">
        <v>458</v>
      </c>
      <c r="B360" s="1" t="s">
        <v>1033</v>
      </c>
      <c r="C360" s="1" t="s">
        <v>1789</v>
      </c>
      <c r="D360" s="1" t="s">
        <v>1034</v>
      </c>
      <c r="E360" s="1">
        <v>3.1</v>
      </c>
      <c r="F360" s="1" t="s">
        <v>987</v>
      </c>
      <c r="G360" s="1" t="s">
        <v>986</v>
      </c>
      <c r="H360" s="1" t="s">
        <v>986</v>
      </c>
      <c r="I360" s="1" t="s">
        <v>150</v>
      </c>
      <c r="J360" s="1">
        <v>1875</v>
      </c>
      <c r="K360" s="1" t="s">
        <v>1945</v>
      </c>
      <c r="L360" s="1" t="s">
        <v>276</v>
      </c>
      <c r="M360" s="1" t="s">
        <v>277</v>
      </c>
      <c r="N360" s="18">
        <v>28496.75</v>
      </c>
      <c r="O360" s="1">
        <v>0</v>
      </c>
      <c r="P360" s="1">
        <v>0</v>
      </c>
      <c r="Q360" s="1">
        <v>65</v>
      </c>
      <c r="R360" s="1">
        <v>134</v>
      </c>
      <c r="S360" s="1">
        <v>99.5</v>
      </c>
      <c r="T360" s="1" t="s">
        <v>11</v>
      </c>
      <c r="U360" s="1">
        <v>146</v>
      </c>
      <c r="V360" s="1">
        <v>0</v>
      </c>
      <c r="W360" s="1">
        <v>0</v>
      </c>
      <c r="X360" s="1">
        <v>0</v>
      </c>
      <c r="Y360" s="1">
        <v>1</v>
      </c>
      <c r="Z360" s="1">
        <v>0</v>
      </c>
      <c r="AA360" s="1">
        <v>0</v>
      </c>
      <c r="AB360" s="1">
        <v>0</v>
      </c>
      <c r="AC360" s="1">
        <v>0</v>
      </c>
      <c r="AD360" s="1">
        <v>0</v>
      </c>
      <c r="AE360" s="1">
        <v>0</v>
      </c>
      <c r="AF360" s="1">
        <v>0</v>
      </c>
      <c r="AG360" s="1">
        <v>0</v>
      </c>
      <c r="AH360" s="1">
        <v>0</v>
      </c>
      <c r="AI360" s="1">
        <v>0</v>
      </c>
      <c r="AJ360" s="1">
        <v>0</v>
      </c>
      <c r="AK360" s="1">
        <v>0</v>
      </c>
      <c r="AL360" s="4" t="s">
        <v>84</v>
      </c>
    </row>
    <row r="361" spans="1:38" ht="15.6" x14ac:dyDescent="0.3">
      <c r="A361" s="3">
        <v>459</v>
      </c>
      <c r="B361" s="1" t="s">
        <v>1035</v>
      </c>
      <c r="C361" s="1" t="s">
        <v>1790</v>
      </c>
      <c r="D361" s="1" t="s">
        <v>1036</v>
      </c>
      <c r="E361" s="1">
        <v>3.3</v>
      </c>
      <c r="F361" s="1" t="s">
        <v>1038</v>
      </c>
      <c r="G361" s="1" t="s">
        <v>1037</v>
      </c>
      <c r="H361" s="1" t="s">
        <v>1037</v>
      </c>
      <c r="I361" s="1" t="s">
        <v>80</v>
      </c>
      <c r="J361" s="1">
        <v>1989</v>
      </c>
      <c r="K361" s="1" t="s">
        <v>1945</v>
      </c>
      <c r="L361" s="1" t="s">
        <v>190</v>
      </c>
      <c r="M361" s="1" t="s">
        <v>191</v>
      </c>
      <c r="N361" s="18">
        <v>35323.870000000003</v>
      </c>
      <c r="O361" s="1">
        <v>0</v>
      </c>
      <c r="P361" s="1">
        <v>0</v>
      </c>
      <c r="Q361" s="1">
        <v>32</v>
      </c>
      <c r="R361" s="1">
        <v>59</v>
      </c>
      <c r="S361" s="1">
        <v>45.5</v>
      </c>
      <c r="T361" s="1" t="s">
        <v>14</v>
      </c>
      <c r="U361" s="1">
        <v>32</v>
      </c>
      <c r="V361" s="1">
        <v>0</v>
      </c>
      <c r="W361" s="1">
        <v>0</v>
      </c>
      <c r="X361" s="1">
        <v>0</v>
      </c>
      <c r="Y361" s="1">
        <v>0</v>
      </c>
      <c r="Z361" s="1">
        <v>0</v>
      </c>
      <c r="AA361" s="1">
        <v>0</v>
      </c>
      <c r="AB361" s="1">
        <v>0</v>
      </c>
      <c r="AC361" s="1">
        <v>0</v>
      </c>
      <c r="AD361" s="1">
        <v>0</v>
      </c>
      <c r="AE361" s="1">
        <v>0</v>
      </c>
      <c r="AF361" s="1">
        <v>0</v>
      </c>
      <c r="AG361" s="1">
        <v>0</v>
      </c>
      <c r="AH361" s="1">
        <v>0</v>
      </c>
      <c r="AI361" s="1">
        <v>0</v>
      </c>
      <c r="AJ361" s="1">
        <v>0</v>
      </c>
      <c r="AK361" s="1">
        <v>0</v>
      </c>
      <c r="AL361" s="4" t="s">
        <v>84</v>
      </c>
    </row>
    <row r="362" spans="1:38" ht="15.6" x14ac:dyDescent="0.3">
      <c r="A362" s="3">
        <v>461</v>
      </c>
      <c r="B362" s="1" t="s">
        <v>780</v>
      </c>
      <c r="C362" s="1" t="s">
        <v>1791</v>
      </c>
      <c r="D362" s="1" t="s">
        <v>1039</v>
      </c>
      <c r="E362" s="1">
        <v>4.5</v>
      </c>
      <c r="F362" s="1" t="s">
        <v>1040</v>
      </c>
      <c r="G362" s="1" t="s">
        <v>371</v>
      </c>
      <c r="H362" s="1" t="s">
        <v>371</v>
      </c>
      <c r="I362" s="1" t="s">
        <v>112</v>
      </c>
      <c r="J362" s="1">
        <v>1996</v>
      </c>
      <c r="K362" s="1" t="s">
        <v>1945</v>
      </c>
      <c r="L362" s="1" t="s">
        <v>129</v>
      </c>
      <c r="M362" s="1" t="s">
        <v>99</v>
      </c>
      <c r="N362" s="18">
        <v>25744.880000000001</v>
      </c>
      <c r="O362" s="1">
        <v>0</v>
      </c>
      <c r="P362" s="1">
        <v>0</v>
      </c>
      <c r="Q362" s="1">
        <v>87</v>
      </c>
      <c r="R362" s="1">
        <v>158</v>
      </c>
      <c r="S362" s="1">
        <v>122.5</v>
      </c>
      <c r="T362" s="1" t="s">
        <v>19</v>
      </c>
      <c r="U362" s="1">
        <v>25</v>
      </c>
      <c r="V362" s="1">
        <v>1</v>
      </c>
      <c r="W362" s="1">
        <v>1</v>
      </c>
      <c r="X362" s="1">
        <v>1</v>
      </c>
      <c r="Y362" s="1">
        <v>0</v>
      </c>
      <c r="Z362" s="1">
        <v>1</v>
      </c>
      <c r="AA362" s="1">
        <v>0</v>
      </c>
      <c r="AB362" s="1">
        <v>0</v>
      </c>
      <c r="AC362" s="1">
        <v>0</v>
      </c>
      <c r="AD362" s="1">
        <v>0</v>
      </c>
      <c r="AE362" s="1">
        <v>0</v>
      </c>
      <c r="AF362" s="1">
        <v>1</v>
      </c>
      <c r="AG362" s="1">
        <v>0</v>
      </c>
      <c r="AH362" s="1">
        <v>0</v>
      </c>
      <c r="AI362" s="1">
        <v>0</v>
      </c>
      <c r="AJ362" s="1">
        <v>1</v>
      </c>
      <c r="AK362" s="1">
        <v>0</v>
      </c>
      <c r="AL362" s="4" t="s">
        <v>84</v>
      </c>
    </row>
    <row r="363" spans="1:38" ht="15.6" x14ac:dyDescent="0.3">
      <c r="A363" s="3">
        <v>462</v>
      </c>
      <c r="B363" s="1" t="s">
        <v>1041</v>
      </c>
      <c r="C363" s="1" t="s">
        <v>1792</v>
      </c>
      <c r="D363" s="1" t="s">
        <v>1042</v>
      </c>
      <c r="E363" s="1">
        <v>3.9</v>
      </c>
      <c r="F363" s="1" t="s">
        <v>436</v>
      </c>
      <c r="G363" s="1" t="s">
        <v>201</v>
      </c>
      <c r="H363" s="1" t="s">
        <v>201</v>
      </c>
      <c r="I363" s="1" t="s">
        <v>150</v>
      </c>
      <c r="J363" s="1">
        <v>1968</v>
      </c>
      <c r="K363" s="1" t="s">
        <v>1946</v>
      </c>
      <c r="L363" s="1" t="s">
        <v>435</v>
      </c>
      <c r="M363" s="1" t="s">
        <v>124</v>
      </c>
      <c r="N363" s="18">
        <v>22316.31</v>
      </c>
      <c r="O363" s="1">
        <v>0</v>
      </c>
      <c r="P363" s="1">
        <v>0</v>
      </c>
      <c r="Q363" s="1">
        <v>107</v>
      </c>
      <c r="R363" s="1">
        <v>173</v>
      </c>
      <c r="S363" s="1">
        <v>140</v>
      </c>
      <c r="T363" s="1" t="s">
        <v>6</v>
      </c>
      <c r="U363" s="1">
        <v>53</v>
      </c>
      <c r="V363" s="1">
        <v>1</v>
      </c>
      <c r="W363" s="1">
        <v>0</v>
      </c>
      <c r="X363" s="1">
        <v>0</v>
      </c>
      <c r="Y363" s="1">
        <v>1</v>
      </c>
      <c r="Z363" s="1">
        <v>1</v>
      </c>
      <c r="AA363" s="1">
        <v>1</v>
      </c>
      <c r="AB363" s="1">
        <v>0</v>
      </c>
      <c r="AC363" s="1">
        <v>0</v>
      </c>
      <c r="AD363" s="1">
        <v>0</v>
      </c>
      <c r="AE363" s="1">
        <v>0</v>
      </c>
      <c r="AF363" s="1">
        <v>0</v>
      </c>
      <c r="AG363" s="1">
        <v>0</v>
      </c>
      <c r="AH363" s="1">
        <v>0</v>
      </c>
      <c r="AI363" s="1">
        <v>0</v>
      </c>
      <c r="AJ363" s="1">
        <v>0</v>
      </c>
      <c r="AK363" s="1">
        <v>0</v>
      </c>
      <c r="AL363" s="4" t="s">
        <v>84</v>
      </c>
    </row>
    <row r="364" spans="1:38" ht="15.6" x14ac:dyDescent="0.3">
      <c r="A364" s="3">
        <v>463</v>
      </c>
      <c r="B364" s="1" t="s">
        <v>1043</v>
      </c>
      <c r="C364" s="1" t="s">
        <v>1793</v>
      </c>
      <c r="D364" s="1" t="s">
        <v>1044</v>
      </c>
      <c r="E364" s="1">
        <v>3.2</v>
      </c>
      <c r="F364" s="1" t="s">
        <v>454</v>
      </c>
      <c r="G364" s="1" t="s">
        <v>1045</v>
      </c>
      <c r="H364" s="1" t="s">
        <v>452</v>
      </c>
      <c r="I364" s="1" t="s">
        <v>150</v>
      </c>
      <c r="J364" s="1">
        <v>1958</v>
      </c>
      <c r="K364" s="1" t="s">
        <v>189</v>
      </c>
      <c r="L364" s="1" t="s">
        <v>453</v>
      </c>
      <c r="M364" s="1" t="s">
        <v>105</v>
      </c>
      <c r="N364" s="18">
        <v>29941.51</v>
      </c>
      <c r="O364" s="1">
        <v>0</v>
      </c>
      <c r="P364" s="1">
        <v>0</v>
      </c>
      <c r="Q364" s="1">
        <v>56</v>
      </c>
      <c r="R364" s="1">
        <v>99</v>
      </c>
      <c r="S364" s="1">
        <v>77.5</v>
      </c>
      <c r="T364" s="1" t="s">
        <v>5</v>
      </c>
      <c r="U364" s="1">
        <v>63</v>
      </c>
      <c r="V364" s="1">
        <v>0</v>
      </c>
      <c r="W364" s="1">
        <v>0</v>
      </c>
      <c r="X364" s="1">
        <v>0</v>
      </c>
      <c r="Y364" s="1">
        <v>0</v>
      </c>
      <c r="Z364" s="1">
        <v>0</v>
      </c>
      <c r="AA364" s="1">
        <v>0</v>
      </c>
      <c r="AB364" s="1">
        <v>0</v>
      </c>
      <c r="AC364" s="1">
        <v>0</v>
      </c>
      <c r="AD364" s="1">
        <v>0</v>
      </c>
      <c r="AE364" s="1">
        <v>0</v>
      </c>
      <c r="AF364" s="1">
        <v>0</v>
      </c>
      <c r="AG364" s="1">
        <v>0</v>
      </c>
      <c r="AH364" s="1">
        <v>0</v>
      </c>
      <c r="AI364" s="1">
        <v>0</v>
      </c>
      <c r="AJ364" s="1">
        <v>0</v>
      </c>
      <c r="AK364" s="1">
        <v>0</v>
      </c>
      <c r="AL364" s="4" t="s">
        <v>137</v>
      </c>
    </row>
    <row r="365" spans="1:38" ht="15.6" x14ac:dyDescent="0.3">
      <c r="A365" s="3">
        <v>464</v>
      </c>
      <c r="B365" s="1" t="s">
        <v>1046</v>
      </c>
      <c r="C365" s="1" t="s">
        <v>1794</v>
      </c>
      <c r="D365" s="1" t="s">
        <v>1047</v>
      </c>
      <c r="E365" s="1">
        <v>3.3</v>
      </c>
      <c r="F365" s="1" t="s">
        <v>1050</v>
      </c>
      <c r="G365" s="1" t="s">
        <v>164</v>
      </c>
      <c r="H365" s="1" t="s">
        <v>164</v>
      </c>
      <c r="I365" s="2">
        <v>18264</v>
      </c>
      <c r="J365" s="1">
        <v>1976</v>
      </c>
      <c r="K365" s="1" t="s">
        <v>1945</v>
      </c>
      <c r="L365" s="1" t="s">
        <v>1048</v>
      </c>
      <c r="M365" s="1" t="s">
        <v>1049</v>
      </c>
      <c r="N365" s="18">
        <v>27427.14</v>
      </c>
      <c r="O365" s="1">
        <v>1</v>
      </c>
      <c r="P365" s="1">
        <v>1</v>
      </c>
      <c r="Q365" s="1">
        <v>52</v>
      </c>
      <c r="R365" s="1">
        <v>58</v>
      </c>
      <c r="S365" s="1">
        <v>55</v>
      </c>
      <c r="T365" s="1" t="s">
        <v>3</v>
      </c>
      <c r="U365" s="1">
        <v>45</v>
      </c>
      <c r="V365" s="1">
        <v>0</v>
      </c>
      <c r="W365" s="1">
        <v>0</v>
      </c>
      <c r="X365" s="1">
        <v>0</v>
      </c>
      <c r="Y365" s="1">
        <v>1</v>
      </c>
      <c r="Z365" s="1">
        <v>0</v>
      </c>
      <c r="AA365" s="1">
        <v>0</v>
      </c>
      <c r="AB365" s="1">
        <v>0</v>
      </c>
      <c r="AC365" s="1">
        <v>0</v>
      </c>
      <c r="AD365" s="1">
        <v>0</v>
      </c>
      <c r="AE365" s="1">
        <v>0</v>
      </c>
      <c r="AF365" s="1">
        <v>0</v>
      </c>
      <c r="AG365" s="1">
        <v>0</v>
      </c>
      <c r="AH365" s="1">
        <v>0</v>
      </c>
      <c r="AI365" s="1">
        <v>0</v>
      </c>
      <c r="AJ365" s="1">
        <v>0</v>
      </c>
      <c r="AK365" s="1">
        <v>0</v>
      </c>
      <c r="AL365" s="4" t="s">
        <v>84</v>
      </c>
    </row>
    <row r="366" spans="1:38" ht="15.6" x14ac:dyDescent="0.3">
      <c r="A366" s="3">
        <v>466</v>
      </c>
      <c r="B366" s="1" t="s">
        <v>1051</v>
      </c>
      <c r="C366" s="1" t="s">
        <v>1795</v>
      </c>
      <c r="D366" s="1" t="s">
        <v>1052</v>
      </c>
      <c r="E366" s="1">
        <v>3.1</v>
      </c>
      <c r="F366" s="1" t="s">
        <v>987</v>
      </c>
      <c r="G366" s="1" t="s">
        <v>986</v>
      </c>
      <c r="H366" s="1" t="s">
        <v>986</v>
      </c>
      <c r="I366" s="1" t="s">
        <v>150</v>
      </c>
      <c r="J366" s="1">
        <v>1875</v>
      </c>
      <c r="K366" s="1" t="s">
        <v>1945</v>
      </c>
      <c r="L366" s="1" t="s">
        <v>276</v>
      </c>
      <c r="M366" s="1" t="s">
        <v>277</v>
      </c>
      <c r="N366" s="18">
        <v>31543.94</v>
      </c>
      <c r="O366" s="1">
        <v>0</v>
      </c>
      <c r="P366" s="1">
        <v>0</v>
      </c>
      <c r="Q366" s="1">
        <v>80</v>
      </c>
      <c r="R366" s="1">
        <v>155</v>
      </c>
      <c r="S366" s="1">
        <v>117.5</v>
      </c>
      <c r="T366" s="1" t="s">
        <v>11</v>
      </c>
      <c r="U366" s="1">
        <v>146</v>
      </c>
      <c r="V366" s="1">
        <v>0</v>
      </c>
      <c r="W366" s="1">
        <v>0</v>
      </c>
      <c r="X366" s="1">
        <v>0</v>
      </c>
      <c r="Y366" s="1">
        <v>1</v>
      </c>
      <c r="Z366" s="1">
        <v>0</v>
      </c>
      <c r="AA366" s="1">
        <v>0</v>
      </c>
      <c r="AB366" s="1">
        <v>0</v>
      </c>
      <c r="AC366" s="1">
        <v>0</v>
      </c>
      <c r="AD366" s="1">
        <v>0</v>
      </c>
      <c r="AE366" s="1">
        <v>0</v>
      </c>
      <c r="AF366" s="1">
        <v>0</v>
      </c>
      <c r="AG366" s="1">
        <v>0</v>
      </c>
      <c r="AH366" s="1">
        <v>0</v>
      </c>
      <c r="AI366" s="1">
        <v>0</v>
      </c>
      <c r="AJ366" s="1">
        <v>0</v>
      </c>
      <c r="AK366" s="1">
        <v>0</v>
      </c>
      <c r="AL366" s="4" t="s">
        <v>85</v>
      </c>
    </row>
    <row r="367" spans="1:38" ht="15.6" x14ac:dyDescent="0.3">
      <c r="A367" s="3">
        <v>467</v>
      </c>
      <c r="B367" s="1" t="s">
        <v>1053</v>
      </c>
      <c r="C367" s="1" t="s">
        <v>1796</v>
      </c>
      <c r="D367" s="1" t="s">
        <v>1054</v>
      </c>
      <c r="E367" s="1">
        <v>2.4</v>
      </c>
      <c r="F367" s="1" t="s">
        <v>1055</v>
      </c>
      <c r="G367" s="1" t="s">
        <v>321</v>
      </c>
      <c r="H367" s="1" t="s">
        <v>321</v>
      </c>
      <c r="I367" s="1" t="s">
        <v>80</v>
      </c>
      <c r="J367" s="1">
        <v>2006</v>
      </c>
      <c r="K367" s="1" t="s">
        <v>1945</v>
      </c>
      <c r="L367" s="1" t="s">
        <v>166</v>
      </c>
      <c r="M367" s="1" t="s">
        <v>166</v>
      </c>
      <c r="N367" s="18">
        <v>28958.01</v>
      </c>
      <c r="O367" s="1">
        <v>0</v>
      </c>
      <c r="P367" s="1">
        <v>0</v>
      </c>
      <c r="Q367" s="1">
        <v>43</v>
      </c>
      <c r="R367" s="1">
        <v>98</v>
      </c>
      <c r="S367" s="1">
        <v>70.5</v>
      </c>
      <c r="T367" s="1" t="s">
        <v>2</v>
      </c>
      <c r="U367" s="1">
        <v>15</v>
      </c>
      <c r="V367" s="1">
        <v>0</v>
      </c>
      <c r="W367" s="1">
        <v>0</v>
      </c>
      <c r="X367" s="1">
        <v>0</v>
      </c>
      <c r="Y367" s="1">
        <v>0</v>
      </c>
      <c r="Z367" s="1">
        <v>0</v>
      </c>
      <c r="AA367" s="1">
        <v>0</v>
      </c>
      <c r="AB367" s="1">
        <v>0</v>
      </c>
      <c r="AC367" s="1">
        <v>0</v>
      </c>
      <c r="AD367" s="1">
        <v>0</v>
      </c>
      <c r="AE367" s="1">
        <v>0</v>
      </c>
      <c r="AF367" s="1">
        <v>0</v>
      </c>
      <c r="AG367" s="1">
        <v>0</v>
      </c>
      <c r="AH367" s="1">
        <v>0</v>
      </c>
      <c r="AI367" s="1">
        <v>0</v>
      </c>
      <c r="AJ367" s="1">
        <v>0</v>
      </c>
      <c r="AK367" s="1">
        <v>0</v>
      </c>
      <c r="AL367" s="4" t="s">
        <v>85</v>
      </c>
    </row>
    <row r="368" spans="1:38" ht="15.6" x14ac:dyDescent="0.3">
      <c r="A368" s="3">
        <v>468</v>
      </c>
      <c r="B368" s="1" t="s">
        <v>1056</v>
      </c>
      <c r="C368" s="1" t="s">
        <v>1797</v>
      </c>
      <c r="D368" s="1" t="s">
        <v>1057</v>
      </c>
      <c r="E368" s="1">
        <v>4.8</v>
      </c>
      <c r="F368" s="1" t="s">
        <v>1058</v>
      </c>
      <c r="G368" s="1" t="s">
        <v>143</v>
      </c>
      <c r="H368" s="1" t="s">
        <v>143</v>
      </c>
      <c r="I368" s="1" t="s">
        <v>112</v>
      </c>
      <c r="J368" s="1">
        <v>2011</v>
      </c>
      <c r="K368" s="1" t="s">
        <v>1945</v>
      </c>
      <c r="L368" s="1" t="s">
        <v>249</v>
      </c>
      <c r="M368" s="1" t="s">
        <v>140</v>
      </c>
      <c r="N368" s="18">
        <v>23746.92</v>
      </c>
      <c r="O368" s="1">
        <v>0</v>
      </c>
      <c r="P368" s="1">
        <v>0</v>
      </c>
      <c r="Q368" s="1">
        <v>45</v>
      </c>
      <c r="R368" s="1">
        <v>78</v>
      </c>
      <c r="S368" s="1">
        <v>61.5</v>
      </c>
      <c r="T368" s="1" t="s">
        <v>2</v>
      </c>
      <c r="U368" s="1">
        <v>10</v>
      </c>
      <c r="V368" s="1">
        <v>0</v>
      </c>
      <c r="W368" s="1">
        <v>0</v>
      </c>
      <c r="X368" s="1">
        <v>0</v>
      </c>
      <c r="Y368" s="1">
        <v>1</v>
      </c>
      <c r="Z368" s="1">
        <v>1</v>
      </c>
      <c r="AA368" s="1">
        <v>0</v>
      </c>
      <c r="AB368" s="1">
        <v>0</v>
      </c>
      <c r="AC368" s="1">
        <v>0</v>
      </c>
      <c r="AD368" s="1">
        <v>0</v>
      </c>
      <c r="AE368" s="1">
        <v>0</v>
      </c>
      <c r="AF368" s="1">
        <v>0</v>
      </c>
      <c r="AG368" s="1">
        <v>1</v>
      </c>
      <c r="AH368" s="1">
        <v>0</v>
      </c>
      <c r="AI368" s="1">
        <v>0</v>
      </c>
      <c r="AJ368" s="1">
        <v>0</v>
      </c>
      <c r="AK368" s="1">
        <v>0</v>
      </c>
      <c r="AL368" s="4" t="s">
        <v>84</v>
      </c>
    </row>
    <row r="369" spans="1:38" ht="15.6" x14ac:dyDescent="0.3">
      <c r="A369" s="3">
        <v>469</v>
      </c>
      <c r="B369" s="1" t="s">
        <v>1059</v>
      </c>
      <c r="C369" s="1" t="s">
        <v>1798</v>
      </c>
      <c r="D369" s="1" t="s">
        <v>1060</v>
      </c>
      <c r="E369" s="1">
        <v>2.9</v>
      </c>
      <c r="F369" s="1" t="s">
        <v>1063</v>
      </c>
      <c r="G369" s="1" t="s">
        <v>1061</v>
      </c>
      <c r="H369" s="1" t="s">
        <v>1062</v>
      </c>
      <c r="I369" s="1" t="s">
        <v>104</v>
      </c>
      <c r="J369" s="1">
        <v>2015</v>
      </c>
      <c r="K369" s="1" t="s">
        <v>1945</v>
      </c>
      <c r="L369" s="1" t="s">
        <v>166</v>
      </c>
      <c r="M369" s="1" t="s">
        <v>166</v>
      </c>
      <c r="N369" s="18">
        <v>27141.14</v>
      </c>
      <c r="O369" s="1">
        <v>0</v>
      </c>
      <c r="P369" s="1">
        <v>0</v>
      </c>
      <c r="Q369" s="1">
        <v>44</v>
      </c>
      <c r="R369" s="1">
        <v>96</v>
      </c>
      <c r="S369" s="1">
        <v>70</v>
      </c>
      <c r="T369" s="1" t="s">
        <v>4</v>
      </c>
      <c r="U369" s="1">
        <v>6</v>
      </c>
      <c r="V369" s="1">
        <v>0</v>
      </c>
      <c r="W369" s="1">
        <v>0</v>
      </c>
      <c r="X369" s="1">
        <v>0</v>
      </c>
      <c r="Y369" s="1">
        <v>1</v>
      </c>
      <c r="Z369" s="1">
        <v>0</v>
      </c>
      <c r="AA369" s="1">
        <v>0</v>
      </c>
      <c r="AB369" s="1">
        <v>0</v>
      </c>
      <c r="AC369" s="1">
        <v>0</v>
      </c>
      <c r="AD369" s="1">
        <v>0</v>
      </c>
      <c r="AE369" s="1">
        <v>0</v>
      </c>
      <c r="AF369" s="1">
        <v>0</v>
      </c>
      <c r="AG369" s="1">
        <v>0</v>
      </c>
      <c r="AH369" s="1">
        <v>0</v>
      </c>
      <c r="AI369" s="1">
        <v>0</v>
      </c>
      <c r="AJ369" s="1">
        <v>0</v>
      </c>
      <c r="AK369" s="1">
        <v>0</v>
      </c>
      <c r="AL369" s="4" t="s">
        <v>84</v>
      </c>
    </row>
    <row r="370" spans="1:38" ht="15.6" x14ac:dyDescent="0.3">
      <c r="A370" s="3">
        <v>470</v>
      </c>
      <c r="B370" s="1" t="s">
        <v>1064</v>
      </c>
      <c r="C370" s="1" t="s">
        <v>1799</v>
      </c>
      <c r="D370" s="1" t="s">
        <v>1065</v>
      </c>
      <c r="E370" s="1">
        <v>2.9</v>
      </c>
      <c r="F370" s="1" t="s">
        <v>1063</v>
      </c>
      <c r="G370" s="1" t="s">
        <v>1066</v>
      </c>
      <c r="H370" s="1" t="s">
        <v>1062</v>
      </c>
      <c r="I370" s="1" t="s">
        <v>104</v>
      </c>
      <c r="J370" s="1">
        <v>2015</v>
      </c>
      <c r="K370" s="1" t="s">
        <v>1945</v>
      </c>
      <c r="L370" s="1" t="s">
        <v>166</v>
      </c>
      <c r="M370" s="1" t="s">
        <v>166</v>
      </c>
      <c r="N370" s="18">
        <v>20930.060000000001</v>
      </c>
      <c r="O370" s="1">
        <v>0</v>
      </c>
      <c r="P370" s="1">
        <v>0</v>
      </c>
      <c r="Q370" s="1">
        <v>50</v>
      </c>
      <c r="R370" s="1">
        <v>110</v>
      </c>
      <c r="S370" s="1">
        <v>80</v>
      </c>
      <c r="T370" s="1" t="s">
        <v>25</v>
      </c>
      <c r="U370" s="1">
        <v>6</v>
      </c>
      <c r="V370" s="1">
        <v>0</v>
      </c>
      <c r="W370" s="1">
        <v>0</v>
      </c>
      <c r="X370" s="1">
        <v>0</v>
      </c>
      <c r="Y370" s="1">
        <v>1</v>
      </c>
      <c r="Z370" s="1">
        <v>0</v>
      </c>
      <c r="AA370" s="1">
        <v>0</v>
      </c>
      <c r="AB370" s="1">
        <v>0</v>
      </c>
      <c r="AC370" s="1">
        <v>0</v>
      </c>
      <c r="AD370" s="1">
        <v>0</v>
      </c>
      <c r="AE370" s="1">
        <v>0</v>
      </c>
      <c r="AF370" s="1">
        <v>0</v>
      </c>
      <c r="AG370" s="1">
        <v>0</v>
      </c>
      <c r="AH370" s="1">
        <v>0</v>
      </c>
      <c r="AI370" s="1">
        <v>0</v>
      </c>
      <c r="AJ370" s="1">
        <v>0</v>
      </c>
      <c r="AK370" s="1">
        <v>0</v>
      </c>
      <c r="AL370" s="4" t="s">
        <v>84</v>
      </c>
    </row>
    <row r="371" spans="1:38" ht="15.6" x14ac:dyDescent="0.3">
      <c r="A371" s="3">
        <v>471</v>
      </c>
      <c r="B371" s="1" t="s">
        <v>1067</v>
      </c>
      <c r="C371" s="1" t="s">
        <v>1800</v>
      </c>
      <c r="D371" s="1" t="s">
        <v>1068</v>
      </c>
      <c r="E371" s="1">
        <v>3.4</v>
      </c>
      <c r="F371" s="1" t="s">
        <v>1070</v>
      </c>
      <c r="G371" s="1" t="s">
        <v>1069</v>
      </c>
      <c r="H371" s="1" t="s">
        <v>1069</v>
      </c>
      <c r="I371" s="1" t="s">
        <v>104</v>
      </c>
      <c r="J371" s="1">
        <v>1988</v>
      </c>
      <c r="K371" s="1" t="s">
        <v>1945</v>
      </c>
      <c r="L371" s="1" t="s">
        <v>190</v>
      </c>
      <c r="M371" s="1" t="s">
        <v>191</v>
      </c>
      <c r="N371" s="18">
        <v>26756.6</v>
      </c>
      <c r="O371" s="1">
        <v>0</v>
      </c>
      <c r="P371" s="1">
        <v>0</v>
      </c>
      <c r="Q371" s="1">
        <v>61</v>
      </c>
      <c r="R371" s="1">
        <v>119</v>
      </c>
      <c r="S371" s="1">
        <v>90</v>
      </c>
      <c r="T371" s="1" t="s">
        <v>3</v>
      </c>
      <c r="U371" s="1">
        <v>33</v>
      </c>
      <c r="V371" s="1">
        <v>0</v>
      </c>
      <c r="W371" s="1">
        <v>1</v>
      </c>
      <c r="X371" s="1">
        <v>0</v>
      </c>
      <c r="Y371" s="1">
        <v>1</v>
      </c>
      <c r="Z371" s="1">
        <v>1</v>
      </c>
      <c r="AA371" s="1">
        <v>0</v>
      </c>
      <c r="AB371" s="1">
        <v>0</v>
      </c>
      <c r="AC371" s="1">
        <v>0</v>
      </c>
      <c r="AD371" s="1">
        <v>0</v>
      </c>
      <c r="AE371" s="1">
        <v>0</v>
      </c>
      <c r="AF371" s="1">
        <v>1</v>
      </c>
      <c r="AG371" s="1">
        <v>0</v>
      </c>
      <c r="AH371" s="1">
        <v>0</v>
      </c>
      <c r="AI371" s="1">
        <v>0</v>
      </c>
      <c r="AJ371" s="1">
        <v>0</v>
      </c>
      <c r="AK371" s="1">
        <v>0</v>
      </c>
      <c r="AL371" s="4" t="s">
        <v>84</v>
      </c>
    </row>
    <row r="372" spans="1:38" ht="15.6" x14ac:dyDescent="0.3">
      <c r="A372" s="3">
        <v>472</v>
      </c>
      <c r="B372" s="1" t="s">
        <v>1071</v>
      </c>
      <c r="C372" s="1" t="s">
        <v>1801</v>
      </c>
      <c r="D372" s="1" t="s">
        <v>1072</v>
      </c>
      <c r="E372" s="1">
        <v>-1</v>
      </c>
      <c r="F372" s="1" t="s">
        <v>1073</v>
      </c>
      <c r="G372" s="1" t="s">
        <v>164</v>
      </c>
      <c r="H372" s="1" t="s">
        <v>802</v>
      </c>
      <c r="I372" s="1" t="s">
        <v>284</v>
      </c>
      <c r="J372" s="1">
        <v>-1</v>
      </c>
      <c r="K372" s="1" t="s">
        <v>1945</v>
      </c>
      <c r="L372" s="1">
        <v>-1</v>
      </c>
      <c r="M372" s="1">
        <v>-1</v>
      </c>
      <c r="N372" s="18">
        <v>18029.41</v>
      </c>
      <c r="O372" s="1">
        <v>0</v>
      </c>
      <c r="P372" s="1">
        <v>1</v>
      </c>
      <c r="Q372" s="1">
        <v>100</v>
      </c>
      <c r="R372" s="1">
        <v>140</v>
      </c>
      <c r="S372" s="1">
        <v>120</v>
      </c>
      <c r="T372" s="1" t="s">
        <v>3</v>
      </c>
      <c r="U372" s="1">
        <v>-1</v>
      </c>
      <c r="V372" s="1">
        <v>0</v>
      </c>
      <c r="W372" s="1">
        <v>0</v>
      </c>
      <c r="X372" s="1">
        <v>0</v>
      </c>
      <c r="Y372" s="1">
        <v>1</v>
      </c>
      <c r="Z372" s="1">
        <v>0</v>
      </c>
      <c r="AA372" s="1">
        <v>0</v>
      </c>
      <c r="AB372" s="1">
        <v>0</v>
      </c>
      <c r="AC372" s="1">
        <v>0</v>
      </c>
      <c r="AD372" s="1">
        <v>0</v>
      </c>
      <c r="AE372" s="1">
        <v>0</v>
      </c>
      <c r="AF372" s="1">
        <v>0</v>
      </c>
      <c r="AG372" s="1">
        <v>0</v>
      </c>
      <c r="AH372" s="1">
        <v>0</v>
      </c>
      <c r="AI372" s="1">
        <v>0</v>
      </c>
      <c r="AJ372" s="1">
        <v>0</v>
      </c>
      <c r="AK372" s="1">
        <v>0</v>
      </c>
      <c r="AL372" s="4" t="s">
        <v>137</v>
      </c>
    </row>
    <row r="373" spans="1:38" ht="15.6" x14ac:dyDescent="0.3">
      <c r="A373" s="3">
        <v>473</v>
      </c>
      <c r="B373" s="1" t="s">
        <v>1074</v>
      </c>
      <c r="C373" s="1" t="s">
        <v>1802</v>
      </c>
      <c r="D373" s="1" t="s">
        <v>1075</v>
      </c>
      <c r="E373" s="1">
        <v>2.6</v>
      </c>
      <c r="F373" s="1" t="s">
        <v>599</v>
      </c>
      <c r="G373" s="1" t="s">
        <v>388</v>
      </c>
      <c r="H373" s="1" t="s">
        <v>388</v>
      </c>
      <c r="I373" s="1" t="s">
        <v>80</v>
      </c>
      <c r="J373" s="1">
        <v>1984</v>
      </c>
      <c r="K373" s="1" t="s">
        <v>597</v>
      </c>
      <c r="L373" s="1" t="s">
        <v>598</v>
      </c>
      <c r="M373" s="1" t="s">
        <v>472</v>
      </c>
      <c r="N373" s="18">
        <v>19766.95</v>
      </c>
      <c r="O373" s="1">
        <v>0</v>
      </c>
      <c r="P373" s="1">
        <v>0</v>
      </c>
      <c r="Q373" s="1">
        <v>56</v>
      </c>
      <c r="R373" s="1">
        <v>91</v>
      </c>
      <c r="S373" s="1">
        <v>73.5</v>
      </c>
      <c r="T373" s="1" t="s">
        <v>8</v>
      </c>
      <c r="U373" s="1">
        <v>37</v>
      </c>
      <c r="V373" s="1">
        <v>0</v>
      </c>
      <c r="W373" s="1">
        <v>0</v>
      </c>
      <c r="X373" s="1">
        <v>0</v>
      </c>
      <c r="Y373" s="1">
        <v>1</v>
      </c>
      <c r="Z373" s="1">
        <v>0</v>
      </c>
      <c r="AA373" s="1">
        <v>0</v>
      </c>
      <c r="AB373" s="1">
        <v>0</v>
      </c>
      <c r="AC373" s="1">
        <v>0</v>
      </c>
      <c r="AD373" s="1">
        <v>0</v>
      </c>
      <c r="AE373" s="1">
        <v>0</v>
      </c>
      <c r="AF373" s="1">
        <v>0</v>
      </c>
      <c r="AG373" s="1">
        <v>0</v>
      </c>
      <c r="AH373" s="1">
        <v>0</v>
      </c>
      <c r="AI373" s="1">
        <v>0</v>
      </c>
      <c r="AJ373" s="1">
        <v>0</v>
      </c>
      <c r="AK373" s="1">
        <v>0</v>
      </c>
      <c r="AL373" s="4" t="s">
        <v>137</v>
      </c>
    </row>
    <row r="374" spans="1:38" ht="15.6" x14ac:dyDescent="0.3">
      <c r="A374" s="3">
        <v>476</v>
      </c>
      <c r="B374" s="1" t="s">
        <v>76</v>
      </c>
      <c r="C374" s="1" t="s">
        <v>1574</v>
      </c>
      <c r="D374" s="1" t="s">
        <v>305</v>
      </c>
      <c r="E374" s="1">
        <v>3.8</v>
      </c>
      <c r="F374" s="1" t="s">
        <v>307</v>
      </c>
      <c r="G374" s="1" t="s">
        <v>306</v>
      </c>
      <c r="H374" s="1" t="s">
        <v>306</v>
      </c>
      <c r="I374" s="1" t="s">
        <v>80</v>
      </c>
      <c r="J374" s="1">
        <v>1984</v>
      </c>
      <c r="K374" s="1" t="s">
        <v>171</v>
      </c>
      <c r="L374" s="1" t="s">
        <v>113</v>
      </c>
      <c r="M374" s="1" t="s">
        <v>99</v>
      </c>
      <c r="N374" s="18">
        <v>29096.52</v>
      </c>
      <c r="O374" s="1">
        <v>0</v>
      </c>
      <c r="P374" s="1">
        <v>0</v>
      </c>
      <c r="Q374" s="1">
        <v>68</v>
      </c>
      <c r="R374" s="1">
        <v>114</v>
      </c>
      <c r="S374" s="1">
        <v>91</v>
      </c>
      <c r="T374" s="1" t="s">
        <v>13</v>
      </c>
      <c r="U374" s="1">
        <v>37</v>
      </c>
      <c r="V374" s="1">
        <v>1</v>
      </c>
      <c r="W374" s="1">
        <v>0</v>
      </c>
      <c r="X374" s="1">
        <v>0</v>
      </c>
      <c r="Y374" s="1">
        <v>1</v>
      </c>
      <c r="Z374" s="1">
        <v>1</v>
      </c>
      <c r="AA374" s="1">
        <v>0</v>
      </c>
      <c r="AB374" s="1">
        <v>0</v>
      </c>
      <c r="AC374" s="1">
        <v>0</v>
      </c>
      <c r="AD374" s="1">
        <v>0</v>
      </c>
      <c r="AE374" s="1">
        <v>0</v>
      </c>
      <c r="AF374" s="1">
        <v>1</v>
      </c>
      <c r="AG374" s="1">
        <v>1</v>
      </c>
      <c r="AH374" s="1">
        <v>0</v>
      </c>
      <c r="AI374" s="1">
        <v>0</v>
      </c>
      <c r="AJ374" s="1">
        <v>0</v>
      </c>
      <c r="AK374" s="1">
        <v>0</v>
      </c>
      <c r="AL374" s="4" t="s">
        <v>84</v>
      </c>
    </row>
    <row r="375" spans="1:38" ht="15.6" x14ac:dyDescent="0.3">
      <c r="A375" s="3">
        <v>477</v>
      </c>
      <c r="B375" s="1" t="s">
        <v>76</v>
      </c>
      <c r="C375" s="1" t="s">
        <v>1569</v>
      </c>
      <c r="D375" s="1" t="s">
        <v>281</v>
      </c>
      <c r="E375" s="1">
        <v>5</v>
      </c>
      <c r="F375" s="1" t="s">
        <v>285</v>
      </c>
      <c r="G375" s="1" t="s">
        <v>282</v>
      </c>
      <c r="H375" s="1" t="s">
        <v>283</v>
      </c>
      <c r="I375" s="1" t="s">
        <v>284</v>
      </c>
      <c r="J375" s="1">
        <v>-1</v>
      </c>
      <c r="K375" s="1" t="s">
        <v>1945</v>
      </c>
      <c r="L375" s="1" t="s">
        <v>182</v>
      </c>
      <c r="M375" s="1" t="s">
        <v>140</v>
      </c>
      <c r="N375" s="18">
        <v>31054.34</v>
      </c>
      <c r="O375" s="1">
        <v>0</v>
      </c>
      <c r="P375" s="1">
        <v>1</v>
      </c>
      <c r="Q375" s="1">
        <v>150</v>
      </c>
      <c r="R375" s="1">
        <v>160</v>
      </c>
      <c r="S375" s="1">
        <v>155</v>
      </c>
      <c r="T375" s="1" t="s">
        <v>17</v>
      </c>
      <c r="U375" s="1">
        <v>-1</v>
      </c>
      <c r="V375" s="1">
        <v>0</v>
      </c>
      <c r="W375" s="1">
        <v>0</v>
      </c>
      <c r="X375" s="1">
        <v>1</v>
      </c>
      <c r="Y375" s="1">
        <v>1</v>
      </c>
      <c r="Z375" s="1">
        <v>0</v>
      </c>
      <c r="AA375" s="1">
        <v>0</v>
      </c>
      <c r="AB375" s="1">
        <v>0</v>
      </c>
      <c r="AC375" s="1">
        <v>0</v>
      </c>
      <c r="AD375" s="1">
        <v>0</v>
      </c>
      <c r="AE375" s="1">
        <v>0</v>
      </c>
      <c r="AF375" s="1">
        <v>0</v>
      </c>
      <c r="AG375" s="1">
        <v>0</v>
      </c>
      <c r="AH375" s="1">
        <v>0</v>
      </c>
      <c r="AI375" s="1">
        <v>0</v>
      </c>
      <c r="AJ375" s="1">
        <v>0</v>
      </c>
      <c r="AK375" s="1">
        <v>0</v>
      </c>
      <c r="AL375" s="4" t="s">
        <v>84</v>
      </c>
    </row>
    <row r="376" spans="1:38" ht="15.6" x14ac:dyDescent="0.3">
      <c r="A376" s="3">
        <v>479</v>
      </c>
      <c r="B376" s="1" t="s">
        <v>1076</v>
      </c>
      <c r="C376" s="1" t="s">
        <v>1803</v>
      </c>
      <c r="D376" s="1" t="s">
        <v>1077</v>
      </c>
      <c r="E376" s="1">
        <v>3.6</v>
      </c>
      <c r="F376" s="1" t="s">
        <v>625</v>
      </c>
      <c r="G376" s="1" t="s">
        <v>310</v>
      </c>
      <c r="H376" s="1" t="s">
        <v>624</v>
      </c>
      <c r="I376" s="1" t="s">
        <v>150</v>
      </c>
      <c r="J376" s="1">
        <v>1851</v>
      </c>
      <c r="K376" s="1" t="s">
        <v>1945</v>
      </c>
      <c r="L376" s="1" t="s">
        <v>190</v>
      </c>
      <c r="M376" s="1" t="s">
        <v>191</v>
      </c>
      <c r="N376" s="18">
        <v>28728.82</v>
      </c>
      <c r="O376" s="1">
        <v>0</v>
      </c>
      <c r="P376" s="1">
        <v>0</v>
      </c>
      <c r="Q376" s="1">
        <v>101</v>
      </c>
      <c r="R376" s="1">
        <v>158</v>
      </c>
      <c r="S376" s="1">
        <v>129.5</v>
      </c>
      <c r="T376" s="1" t="s">
        <v>3</v>
      </c>
      <c r="U376" s="1">
        <v>170</v>
      </c>
      <c r="V376" s="1">
        <v>1</v>
      </c>
      <c r="W376" s="1">
        <v>1</v>
      </c>
      <c r="X376" s="1">
        <v>1</v>
      </c>
      <c r="Y376" s="1">
        <v>1</v>
      </c>
      <c r="Z376" s="1">
        <v>1</v>
      </c>
      <c r="AA376" s="1">
        <v>0</v>
      </c>
      <c r="AB376" s="1">
        <v>0</v>
      </c>
      <c r="AC376" s="1">
        <v>0</v>
      </c>
      <c r="AD376" s="1">
        <v>0</v>
      </c>
      <c r="AE376" s="1">
        <v>0</v>
      </c>
      <c r="AF376" s="1">
        <v>1</v>
      </c>
      <c r="AG376" s="1">
        <v>1</v>
      </c>
      <c r="AH376" s="1">
        <v>1</v>
      </c>
      <c r="AI376" s="1">
        <v>0</v>
      </c>
      <c r="AJ376" s="1">
        <v>0</v>
      </c>
      <c r="AK376" s="1">
        <v>0</v>
      </c>
      <c r="AL376" s="4" t="s">
        <v>84</v>
      </c>
    </row>
    <row r="377" spans="1:38" ht="15.6" x14ac:dyDescent="0.3">
      <c r="A377" s="3">
        <v>482</v>
      </c>
      <c r="B377" s="1" t="s">
        <v>1078</v>
      </c>
      <c r="C377" s="1" t="s">
        <v>1804</v>
      </c>
      <c r="D377" s="1" t="s">
        <v>1079</v>
      </c>
      <c r="E377" s="1">
        <v>4</v>
      </c>
      <c r="F377" s="1" t="s">
        <v>216</v>
      </c>
      <c r="G377" s="1" t="s">
        <v>111</v>
      </c>
      <c r="H377" s="1" t="s">
        <v>111</v>
      </c>
      <c r="I377" s="1" t="s">
        <v>90</v>
      </c>
      <c r="J377" s="1">
        <v>1849</v>
      </c>
      <c r="K377" s="1" t="s">
        <v>1946</v>
      </c>
      <c r="L377" s="1" t="s">
        <v>166</v>
      </c>
      <c r="M377" s="1" t="s">
        <v>166</v>
      </c>
      <c r="N377" s="18">
        <v>18397.740000000002</v>
      </c>
      <c r="O377" s="1">
        <v>0</v>
      </c>
      <c r="P377" s="1">
        <v>0</v>
      </c>
      <c r="Q377" s="1">
        <v>125</v>
      </c>
      <c r="R377" s="1">
        <v>210</v>
      </c>
      <c r="S377" s="1">
        <v>167.5</v>
      </c>
      <c r="T377" s="1" t="s">
        <v>4</v>
      </c>
      <c r="U377" s="1">
        <v>172</v>
      </c>
      <c r="V377" s="1">
        <v>0</v>
      </c>
      <c r="W377" s="1">
        <v>0</v>
      </c>
      <c r="X377" s="1">
        <v>1</v>
      </c>
      <c r="Y377" s="1">
        <v>1</v>
      </c>
      <c r="Z377" s="1">
        <v>0</v>
      </c>
      <c r="AA377" s="1">
        <v>0</v>
      </c>
      <c r="AB377" s="1">
        <v>0</v>
      </c>
      <c r="AC377" s="1">
        <v>0</v>
      </c>
      <c r="AD377" s="1">
        <v>0</v>
      </c>
      <c r="AE377" s="1">
        <v>0</v>
      </c>
      <c r="AF377" s="1">
        <v>0</v>
      </c>
      <c r="AG377" s="1">
        <v>0</v>
      </c>
      <c r="AH377" s="1">
        <v>0</v>
      </c>
      <c r="AI377" s="1">
        <v>0</v>
      </c>
      <c r="AJ377" s="1">
        <v>0</v>
      </c>
      <c r="AK377" s="1">
        <v>0</v>
      </c>
      <c r="AL377" s="4" t="s">
        <v>85</v>
      </c>
    </row>
    <row r="378" spans="1:38" ht="15.6" x14ac:dyDescent="0.3">
      <c r="A378" s="3">
        <v>483</v>
      </c>
      <c r="B378" s="1" t="s">
        <v>1080</v>
      </c>
      <c r="C378" s="1" t="s">
        <v>1805</v>
      </c>
      <c r="D378" s="1" t="s">
        <v>1081</v>
      </c>
      <c r="E378" s="1">
        <v>3.8</v>
      </c>
      <c r="F378" s="1" t="s">
        <v>1083</v>
      </c>
      <c r="G378" s="1" t="s">
        <v>1082</v>
      </c>
      <c r="H378" s="1" t="s">
        <v>1082</v>
      </c>
      <c r="I378" s="1" t="s">
        <v>104</v>
      </c>
      <c r="J378" s="1">
        <v>1870</v>
      </c>
      <c r="K378" s="1" t="s">
        <v>1946</v>
      </c>
      <c r="L378" s="1" t="s">
        <v>123</v>
      </c>
      <c r="M378" s="1" t="s">
        <v>124</v>
      </c>
      <c r="N378" s="18">
        <v>30278.76</v>
      </c>
      <c r="O378" s="1">
        <v>0</v>
      </c>
      <c r="P378" s="1">
        <v>0</v>
      </c>
      <c r="Q378" s="1">
        <v>43</v>
      </c>
      <c r="R378" s="1">
        <v>77</v>
      </c>
      <c r="S378" s="1">
        <v>60</v>
      </c>
      <c r="T378" s="1" t="s">
        <v>20</v>
      </c>
      <c r="U378" s="1">
        <v>151</v>
      </c>
      <c r="V378" s="1">
        <v>0</v>
      </c>
      <c r="W378" s="1">
        <v>0</v>
      </c>
      <c r="X378" s="1">
        <v>1</v>
      </c>
      <c r="Y378" s="1">
        <v>1</v>
      </c>
      <c r="Z378" s="1">
        <v>0</v>
      </c>
      <c r="AA378" s="1">
        <v>0</v>
      </c>
      <c r="AB378" s="1">
        <v>0</v>
      </c>
      <c r="AC378" s="1">
        <v>0</v>
      </c>
      <c r="AD378" s="1">
        <v>0</v>
      </c>
      <c r="AE378" s="1">
        <v>0</v>
      </c>
      <c r="AF378" s="1">
        <v>0</v>
      </c>
      <c r="AG378" s="1">
        <v>0</v>
      </c>
      <c r="AH378" s="1">
        <v>0</v>
      </c>
      <c r="AI378" s="1">
        <v>0</v>
      </c>
      <c r="AJ378" s="1">
        <v>0</v>
      </c>
      <c r="AK378" s="1">
        <v>0</v>
      </c>
      <c r="AL378" s="4" t="s">
        <v>84</v>
      </c>
    </row>
    <row r="379" spans="1:38" ht="15.6" x14ac:dyDescent="0.3">
      <c r="A379" s="3">
        <v>485</v>
      </c>
      <c r="B379" s="1" t="s">
        <v>286</v>
      </c>
      <c r="C379" s="1" t="s">
        <v>1806</v>
      </c>
      <c r="D379" s="1" t="s">
        <v>1084</v>
      </c>
      <c r="E379" s="1">
        <v>3.9</v>
      </c>
      <c r="F379" s="1" t="s">
        <v>708</v>
      </c>
      <c r="G379" s="1" t="s">
        <v>707</v>
      </c>
      <c r="H379" s="1" t="s">
        <v>707</v>
      </c>
      <c r="I379" s="1" t="s">
        <v>112</v>
      </c>
      <c r="J379" s="1">
        <v>2009</v>
      </c>
      <c r="K379" s="1" t="s">
        <v>1945</v>
      </c>
      <c r="L379" s="1" t="s">
        <v>435</v>
      </c>
      <c r="M379" s="1" t="s">
        <v>124</v>
      </c>
      <c r="N379" s="18">
        <v>14557.23</v>
      </c>
      <c r="O379" s="1">
        <v>0</v>
      </c>
      <c r="P379" s="1">
        <v>0</v>
      </c>
      <c r="Q379" s="1">
        <v>139</v>
      </c>
      <c r="R379" s="1">
        <v>221</v>
      </c>
      <c r="S379" s="1">
        <v>180</v>
      </c>
      <c r="T379" s="1" t="s">
        <v>2</v>
      </c>
      <c r="U379" s="1">
        <v>12</v>
      </c>
      <c r="V379" s="1">
        <v>1</v>
      </c>
      <c r="W379" s="1">
        <v>0</v>
      </c>
      <c r="X379" s="1">
        <v>0</v>
      </c>
      <c r="Y379" s="1">
        <v>1</v>
      </c>
      <c r="Z379" s="1">
        <v>1</v>
      </c>
      <c r="AA379" s="1">
        <v>0</v>
      </c>
      <c r="AB379" s="1">
        <v>0</v>
      </c>
      <c r="AC379" s="1">
        <v>0</v>
      </c>
      <c r="AD379" s="1">
        <v>0</v>
      </c>
      <c r="AE379" s="1">
        <v>0</v>
      </c>
      <c r="AF379" s="1">
        <v>0</v>
      </c>
      <c r="AG379" s="1">
        <v>0</v>
      </c>
      <c r="AH379" s="1">
        <v>0</v>
      </c>
      <c r="AI379" s="1">
        <v>0</v>
      </c>
      <c r="AJ379" s="1">
        <v>0</v>
      </c>
      <c r="AK379" s="1">
        <v>0</v>
      </c>
      <c r="AL379" s="4" t="s">
        <v>85</v>
      </c>
    </row>
    <row r="380" spans="1:38" ht="15.6" x14ac:dyDescent="0.3">
      <c r="A380" s="3">
        <v>486</v>
      </c>
      <c r="B380" s="1" t="s">
        <v>1085</v>
      </c>
      <c r="C380" s="1" t="s">
        <v>1708</v>
      </c>
      <c r="D380" s="1" t="s">
        <v>1086</v>
      </c>
      <c r="E380" s="1">
        <v>3.8</v>
      </c>
      <c r="F380" s="1" t="s">
        <v>793</v>
      </c>
      <c r="G380" s="1" t="s">
        <v>111</v>
      </c>
      <c r="H380" s="1" t="s">
        <v>111</v>
      </c>
      <c r="I380" s="1" t="s">
        <v>104</v>
      </c>
      <c r="J380" s="1">
        <v>2002</v>
      </c>
      <c r="K380" s="1" t="s">
        <v>1945</v>
      </c>
      <c r="L380" s="1" t="s">
        <v>582</v>
      </c>
      <c r="M380" s="1" t="s">
        <v>583</v>
      </c>
      <c r="N380" s="18">
        <v>19447.54</v>
      </c>
      <c r="O380" s="1">
        <v>0</v>
      </c>
      <c r="P380" s="1">
        <v>0</v>
      </c>
      <c r="Q380" s="1">
        <v>44</v>
      </c>
      <c r="R380" s="1">
        <v>86</v>
      </c>
      <c r="S380" s="1">
        <v>65</v>
      </c>
      <c r="T380" s="1" t="s">
        <v>4</v>
      </c>
      <c r="U380" s="1">
        <v>19</v>
      </c>
      <c r="V380" s="1">
        <v>0</v>
      </c>
      <c r="W380" s="1">
        <v>0</v>
      </c>
      <c r="X380" s="1">
        <v>0</v>
      </c>
      <c r="Y380" s="1">
        <v>1</v>
      </c>
      <c r="Z380" s="1">
        <v>1</v>
      </c>
      <c r="AA380" s="1">
        <v>1</v>
      </c>
      <c r="AB380" s="1">
        <v>0</v>
      </c>
      <c r="AC380" s="1">
        <v>0</v>
      </c>
      <c r="AD380" s="1">
        <v>0</v>
      </c>
      <c r="AE380" s="1">
        <v>0</v>
      </c>
      <c r="AF380" s="1">
        <v>0</v>
      </c>
      <c r="AG380" s="1">
        <v>0</v>
      </c>
      <c r="AH380" s="1">
        <v>0</v>
      </c>
      <c r="AI380" s="1">
        <v>0</v>
      </c>
      <c r="AJ380" s="1">
        <v>0</v>
      </c>
      <c r="AK380" s="1">
        <v>0</v>
      </c>
      <c r="AL380" s="4" t="s">
        <v>84</v>
      </c>
    </row>
    <row r="381" spans="1:38" ht="15.6" x14ac:dyDescent="0.3">
      <c r="A381" s="3">
        <v>487</v>
      </c>
      <c r="B381" s="1" t="s">
        <v>521</v>
      </c>
      <c r="C381" s="1" t="s">
        <v>1807</v>
      </c>
      <c r="D381" s="1" t="s">
        <v>1087</v>
      </c>
      <c r="E381" s="1">
        <v>4.3</v>
      </c>
      <c r="F381" s="1" t="s">
        <v>1090</v>
      </c>
      <c r="G381" s="1" t="s">
        <v>1088</v>
      </c>
      <c r="H381" s="1" t="s">
        <v>1089</v>
      </c>
      <c r="I381" s="1" t="s">
        <v>150</v>
      </c>
      <c r="J381" s="1">
        <v>1990</v>
      </c>
      <c r="K381" s="1" t="s">
        <v>1945</v>
      </c>
      <c r="L381" s="1" t="s">
        <v>249</v>
      </c>
      <c r="M381" s="1" t="s">
        <v>140</v>
      </c>
      <c r="N381" s="18">
        <v>24001.14</v>
      </c>
      <c r="O381" s="1">
        <v>0</v>
      </c>
      <c r="P381" s="1">
        <v>0</v>
      </c>
      <c r="Q381" s="1">
        <v>78</v>
      </c>
      <c r="R381" s="1">
        <v>147</v>
      </c>
      <c r="S381" s="1">
        <v>112.5</v>
      </c>
      <c r="T381" s="1" t="s">
        <v>11</v>
      </c>
      <c r="U381" s="1">
        <v>31</v>
      </c>
      <c r="V381" s="1">
        <v>1</v>
      </c>
      <c r="W381" s="1">
        <v>1</v>
      </c>
      <c r="X381" s="1">
        <v>1</v>
      </c>
      <c r="Y381" s="1">
        <v>0</v>
      </c>
      <c r="Z381" s="1">
        <v>0</v>
      </c>
      <c r="AA381" s="1">
        <v>0</v>
      </c>
      <c r="AB381" s="1">
        <v>0</v>
      </c>
      <c r="AC381" s="1">
        <v>0</v>
      </c>
      <c r="AD381" s="1">
        <v>0</v>
      </c>
      <c r="AE381" s="1">
        <v>0</v>
      </c>
      <c r="AF381" s="1">
        <v>1</v>
      </c>
      <c r="AG381" s="1">
        <v>0</v>
      </c>
      <c r="AH381" s="1">
        <v>0</v>
      </c>
      <c r="AI381" s="1">
        <v>1</v>
      </c>
      <c r="AJ381" s="1">
        <v>0</v>
      </c>
      <c r="AK381" s="1">
        <v>0</v>
      </c>
      <c r="AL381" s="4" t="s">
        <v>84</v>
      </c>
    </row>
    <row r="382" spans="1:38" ht="15.6" x14ac:dyDescent="0.3">
      <c r="A382" s="3">
        <v>488</v>
      </c>
      <c r="B382" s="1" t="s">
        <v>489</v>
      </c>
      <c r="C382" s="1" t="s">
        <v>1618</v>
      </c>
      <c r="D382" s="1" t="s">
        <v>1091</v>
      </c>
      <c r="E382" s="1">
        <v>1.9</v>
      </c>
      <c r="F382" s="1" t="s">
        <v>1092</v>
      </c>
      <c r="G382" s="1" t="s">
        <v>111</v>
      </c>
      <c r="H382" s="1" t="s">
        <v>111</v>
      </c>
      <c r="I382" s="1" t="s">
        <v>118</v>
      </c>
      <c r="J382" s="1">
        <v>2010</v>
      </c>
      <c r="K382" s="1" t="s">
        <v>1945</v>
      </c>
      <c r="L382" s="1" t="s">
        <v>157</v>
      </c>
      <c r="M382" s="1" t="s">
        <v>145</v>
      </c>
      <c r="N382" s="18">
        <v>22981.35</v>
      </c>
      <c r="O382" s="1">
        <v>0</v>
      </c>
      <c r="P382" s="1">
        <v>0</v>
      </c>
      <c r="Q382" s="1">
        <v>65</v>
      </c>
      <c r="R382" s="1">
        <v>110</v>
      </c>
      <c r="S382" s="1">
        <v>87.5</v>
      </c>
      <c r="T382" s="1" t="s">
        <v>4</v>
      </c>
      <c r="U382" s="1">
        <v>11</v>
      </c>
      <c r="V382" s="1">
        <v>1</v>
      </c>
      <c r="W382" s="1">
        <v>0</v>
      </c>
      <c r="X382" s="1">
        <v>0</v>
      </c>
      <c r="Y382" s="1">
        <v>1</v>
      </c>
      <c r="Z382" s="1">
        <v>1</v>
      </c>
      <c r="AA382" s="1">
        <v>0</v>
      </c>
      <c r="AB382" s="1">
        <v>0</v>
      </c>
      <c r="AC382" s="1">
        <v>0</v>
      </c>
      <c r="AD382" s="1">
        <v>0</v>
      </c>
      <c r="AE382" s="1">
        <v>0</v>
      </c>
      <c r="AF382" s="1">
        <v>0</v>
      </c>
      <c r="AG382" s="1">
        <v>0</v>
      </c>
      <c r="AH382" s="1">
        <v>0</v>
      </c>
      <c r="AI382" s="1">
        <v>0</v>
      </c>
      <c r="AJ382" s="1">
        <v>0</v>
      </c>
      <c r="AK382" s="1">
        <v>1</v>
      </c>
      <c r="AL382" s="4" t="s">
        <v>84</v>
      </c>
    </row>
    <row r="383" spans="1:38" ht="15.6" x14ac:dyDescent="0.3">
      <c r="A383" s="3">
        <v>489</v>
      </c>
      <c r="B383" s="1" t="s">
        <v>1093</v>
      </c>
      <c r="C383" s="1" t="s">
        <v>1808</v>
      </c>
      <c r="D383" s="1" t="s">
        <v>1094</v>
      </c>
      <c r="E383" s="1">
        <v>3.3</v>
      </c>
      <c r="F383" s="1" t="s">
        <v>311</v>
      </c>
      <c r="G383" s="1" t="s">
        <v>371</v>
      </c>
      <c r="H383" s="1" t="s">
        <v>310</v>
      </c>
      <c r="I383" s="1" t="s">
        <v>90</v>
      </c>
      <c r="J383" s="1">
        <v>1912</v>
      </c>
      <c r="K383" s="1" t="s">
        <v>1945</v>
      </c>
      <c r="L383" s="1" t="s">
        <v>190</v>
      </c>
      <c r="M383" s="1" t="s">
        <v>191</v>
      </c>
      <c r="N383" s="18">
        <v>15585</v>
      </c>
      <c r="O383" s="1">
        <v>0</v>
      </c>
      <c r="P383" s="1">
        <v>0</v>
      </c>
      <c r="Q383" s="1">
        <v>37</v>
      </c>
      <c r="R383" s="1">
        <v>66</v>
      </c>
      <c r="S383" s="1">
        <v>51.5</v>
      </c>
      <c r="T383" s="1" t="s">
        <v>19</v>
      </c>
      <c r="U383" s="1">
        <v>109</v>
      </c>
      <c r="V383" s="1">
        <v>1</v>
      </c>
      <c r="W383" s="1">
        <v>0</v>
      </c>
      <c r="X383" s="1">
        <v>0</v>
      </c>
      <c r="Y383" s="1">
        <v>1</v>
      </c>
      <c r="Z383" s="1">
        <v>1</v>
      </c>
      <c r="AA383" s="1">
        <v>0</v>
      </c>
      <c r="AB383" s="1">
        <v>0</v>
      </c>
      <c r="AC383" s="1">
        <v>0</v>
      </c>
      <c r="AD383" s="1">
        <v>0</v>
      </c>
      <c r="AE383" s="1">
        <v>0</v>
      </c>
      <c r="AF383" s="1">
        <v>0</v>
      </c>
      <c r="AG383" s="1">
        <v>0</v>
      </c>
      <c r="AH383" s="1">
        <v>1</v>
      </c>
      <c r="AI383" s="1">
        <v>0</v>
      </c>
      <c r="AJ383" s="1">
        <v>0</v>
      </c>
      <c r="AK383" s="1">
        <v>0</v>
      </c>
      <c r="AL383" s="4" t="s">
        <v>85</v>
      </c>
    </row>
    <row r="384" spans="1:38" ht="15.6" x14ac:dyDescent="0.3">
      <c r="A384" s="3">
        <v>490</v>
      </c>
      <c r="B384" s="1" t="s">
        <v>1095</v>
      </c>
      <c r="C384" s="1" t="s">
        <v>1809</v>
      </c>
      <c r="D384" s="1" t="s">
        <v>1096</v>
      </c>
      <c r="E384" s="1">
        <v>4.7</v>
      </c>
      <c r="F384" s="1" t="s">
        <v>1099</v>
      </c>
      <c r="G384" s="1" t="s">
        <v>1097</v>
      </c>
      <c r="H384" s="1" t="s">
        <v>1098</v>
      </c>
      <c r="I384" s="1" t="s">
        <v>112</v>
      </c>
      <c r="J384" s="1">
        <v>1972</v>
      </c>
      <c r="K384" s="1" t="s">
        <v>1945</v>
      </c>
      <c r="L384" s="1" t="s">
        <v>539</v>
      </c>
      <c r="M384" s="1" t="s">
        <v>99</v>
      </c>
      <c r="N384" s="18">
        <v>25300.57</v>
      </c>
      <c r="O384" s="1">
        <v>0</v>
      </c>
      <c r="P384" s="1">
        <v>0</v>
      </c>
      <c r="Q384" s="1">
        <v>38</v>
      </c>
      <c r="R384" s="1">
        <v>64</v>
      </c>
      <c r="S384" s="1">
        <v>51</v>
      </c>
      <c r="T384" s="1" t="s">
        <v>2</v>
      </c>
      <c r="U384" s="1">
        <v>49</v>
      </c>
      <c r="V384" s="1">
        <v>0</v>
      </c>
      <c r="W384" s="1">
        <v>0</v>
      </c>
      <c r="X384" s="1">
        <v>0</v>
      </c>
      <c r="Y384" s="1">
        <v>1</v>
      </c>
      <c r="Z384" s="1">
        <v>0</v>
      </c>
      <c r="AA384" s="1">
        <v>0</v>
      </c>
      <c r="AB384" s="1">
        <v>0</v>
      </c>
      <c r="AC384" s="1">
        <v>0</v>
      </c>
      <c r="AD384" s="1">
        <v>0</v>
      </c>
      <c r="AE384" s="1">
        <v>0</v>
      </c>
      <c r="AF384" s="1">
        <v>0</v>
      </c>
      <c r="AG384" s="1">
        <v>0</v>
      </c>
      <c r="AH384" s="1">
        <v>0</v>
      </c>
      <c r="AI384" s="1">
        <v>0</v>
      </c>
      <c r="AJ384" s="1">
        <v>0</v>
      </c>
      <c r="AK384" s="1">
        <v>0</v>
      </c>
      <c r="AL384" s="4" t="s">
        <v>84</v>
      </c>
    </row>
    <row r="385" spans="1:38" ht="15.6" x14ac:dyDescent="0.3">
      <c r="A385" s="3">
        <v>491</v>
      </c>
      <c r="B385" s="1" t="s">
        <v>1100</v>
      </c>
      <c r="C385" s="1" t="s">
        <v>1810</v>
      </c>
      <c r="D385" s="1" t="s">
        <v>1101</v>
      </c>
      <c r="E385" s="1">
        <v>3.1</v>
      </c>
      <c r="F385" s="1" t="s">
        <v>1103</v>
      </c>
      <c r="G385" s="1" t="s">
        <v>310</v>
      </c>
      <c r="H385" s="1" t="s">
        <v>1102</v>
      </c>
      <c r="I385" s="1" t="s">
        <v>90</v>
      </c>
      <c r="J385" s="1">
        <v>1856</v>
      </c>
      <c r="K385" s="1" t="s">
        <v>1945</v>
      </c>
      <c r="L385" s="1" t="s">
        <v>123</v>
      </c>
      <c r="M385" s="1" t="s">
        <v>124</v>
      </c>
      <c r="N385" s="18">
        <v>14937.85</v>
      </c>
      <c r="O385" s="1">
        <v>0</v>
      </c>
      <c r="P385" s="1">
        <v>0</v>
      </c>
      <c r="Q385" s="1">
        <v>43</v>
      </c>
      <c r="R385" s="1">
        <v>82</v>
      </c>
      <c r="S385" s="1">
        <v>62.5</v>
      </c>
      <c r="T385" s="1" t="s">
        <v>3</v>
      </c>
      <c r="U385" s="1">
        <v>165</v>
      </c>
      <c r="V385" s="1">
        <v>1</v>
      </c>
      <c r="W385" s="1">
        <v>0</v>
      </c>
      <c r="X385" s="1">
        <v>0</v>
      </c>
      <c r="Y385" s="1">
        <v>1</v>
      </c>
      <c r="Z385" s="1">
        <v>1</v>
      </c>
      <c r="AA385" s="1">
        <v>1</v>
      </c>
      <c r="AB385" s="1">
        <v>0</v>
      </c>
      <c r="AC385" s="1">
        <v>0</v>
      </c>
      <c r="AD385" s="1">
        <v>0</v>
      </c>
      <c r="AE385" s="1">
        <v>0</v>
      </c>
      <c r="AF385" s="1">
        <v>0</v>
      </c>
      <c r="AG385" s="1">
        <v>0</v>
      </c>
      <c r="AH385" s="1">
        <v>0</v>
      </c>
      <c r="AI385" s="1">
        <v>0</v>
      </c>
      <c r="AJ385" s="1">
        <v>0</v>
      </c>
      <c r="AK385" s="1">
        <v>0</v>
      </c>
      <c r="AL385" s="4" t="s">
        <v>85</v>
      </c>
    </row>
    <row r="386" spans="1:38" ht="15.6" x14ac:dyDescent="0.3">
      <c r="A386" s="3">
        <v>492</v>
      </c>
      <c r="B386" s="1" t="s">
        <v>1104</v>
      </c>
      <c r="C386" s="1" t="s">
        <v>1811</v>
      </c>
      <c r="D386" s="1" t="s">
        <v>1105</v>
      </c>
      <c r="E386" s="1">
        <v>3.4</v>
      </c>
      <c r="F386" s="1" t="s">
        <v>1108</v>
      </c>
      <c r="G386" s="1" t="s">
        <v>1106</v>
      </c>
      <c r="H386" s="1" t="s">
        <v>1107</v>
      </c>
      <c r="I386" s="1" t="s">
        <v>80</v>
      </c>
      <c r="J386" s="1">
        <v>1981</v>
      </c>
      <c r="K386" s="1" t="s">
        <v>1946</v>
      </c>
      <c r="L386" s="1" t="s">
        <v>92</v>
      </c>
      <c r="M386" s="1" t="s">
        <v>93</v>
      </c>
      <c r="N386" s="18">
        <v>26958.5</v>
      </c>
      <c r="O386" s="1">
        <v>0</v>
      </c>
      <c r="P386" s="1">
        <v>0</v>
      </c>
      <c r="Q386" s="1">
        <v>90</v>
      </c>
      <c r="R386" s="1">
        <v>110</v>
      </c>
      <c r="S386" s="1">
        <v>100</v>
      </c>
      <c r="T386" s="1" t="s">
        <v>22</v>
      </c>
      <c r="U386" s="1">
        <v>40</v>
      </c>
      <c r="V386" s="1">
        <v>0</v>
      </c>
      <c r="W386" s="1">
        <v>0</v>
      </c>
      <c r="X386" s="1">
        <v>0</v>
      </c>
      <c r="Y386" s="1">
        <v>0</v>
      </c>
      <c r="Z386" s="1">
        <v>1</v>
      </c>
      <c r="AA386" s="1">
        <v>0</v>
      </c>
      <c r="AB386" s="1">
        <v>0</v>
      </c>
      <c r="AC386" s="1">
        <v>0</v>
      </c>
      <c r="AD386" s="1">
        <v>0</v>
      </c>
      <c r="AE386" s="1">
        <v>0</v>
      </c>
      <c r="AF386" s="1">
        <v>1</v>
      </c>
      <c r="AG386" s="1">
        <v>0</v>
      </c>
      <c r="AH386" s="1">
        <v>0</v>
      </c>
      <c r="AI386" s="1">
        <v>0</v>
      </c>
      <c r="AJ386" s="1">
        <v>0</v>
      </c>
      <c r="AK386" s="1">
        <v>0</v>
      </c>
      <c r="AL386" s="4" t="s">
        <v>84</v>
      </c>
    </row>
    <row r="387" spans="1:38" ht="15.6" x14ac:dyDescent="0.3">
      <c r="A387" s="3">
        <v>493</v>
      </c>
      <c r="B387" s="1" t="s">
        <v>259</v>
      </c>
      <c r="C387" s="1" t="s">
        <v>1584</v>
      </c>
      <c r="D387" s="1" t="s">
        <v>1109</v>
      </c>
      <c r="E387" s="1">
        <v>4.4000000000000004</v>
      </c>
      <c r="F387" s="1" t="s">
        <v>1110</v>
      </c>
      <c r="G387" s="1" t="s">
        <v>148</v>
      </c>
      <c r="H387" s="1" t="s">
        <v>282</v>
      </c>
      <c r="I387" s="1" t="s">
        <v>112</v>
      </c>
      <c r="J387" s="1">
        <v>2004</v>
      </c>
      <c r="K387" s="1" t="s">
        <v>1945</v>
      </c>
      <c r="L387" s="1" t="s">
        <v>245</v>
      </c>
      <c r="M387" s="1" t="s">
        <v>140</v>
      </c>
      <c r="N387" s="18">
        <v>28442.11</v>
      </c>
      <c r="O387" s="1">
        <v>0</v>
      </c>
      <c r="P387" s="1">
        <v>0</v>
      </c>
      <c r="Q387" s="1">
        <v>61</v>
      </c>
      <c r="R387" s="1">
        <v>109</v>
      </c>
      <c r="S387" s="1">
        <v>85</v>
      </c>
      <c r="T387" s="1" t="s">
        <v>5</v>
      </c>
      <c r="U387" s="1">
        <v>17</v>
      </c>
      <c r="V387" s="1">
        <v>1</v>
      </c>
      <c r="W387" s="1">
        <v>1</v>
      </c>
      <c r="X387" s="1">
        <v>1</v>
      </c>
      <c r="Y387" s="1">
        <v>0</v>
      </c>
      <c r="Z387" s="1">
        <v>0</v>
      </c>
      <c r="AA387" s="1">
        <v>0</v>
      </c>
      <c r="AB387" s="1">
        <v>0</v>
      </c>
      <c r="AC387" s="1">
        <v>0</v>
      </c>
      <c r="AD387" s="1">
        <v>0</v>
      </c>
      <c r="AE387" s="1">
        <v>0</v>
      </c>
      <c r="AF387" s="1">
        <v>1</v>
      </c>
      <c r="AG387" s="1">
        <v>0</v>
      </c>
      <c r="AH387" s="1">
        <v>0</v>
      </c>
      <c r="AI387" s="1">
        <v>0</v>
      </c>
      <c r="AJ387" s="1">
        <v>0</v>
      </c>
      <c r="AK387" s="1">
        <v>0</v>
      </c>
      <c r="AL387" s="4" t="s">
        <v>84</v>
      </c>
    </row>
    <row r="388" spans="1:38" ht="15.6" x14ac:dyDescent="0.3">
      <c r="A388" s="3">
        <v>494</v>
      </c>
      <c r="B388" s="1" t="s">
        <v>1111</v>
      </c>
      <c r="C388" s="1" t="s">
        <v>1812</v>
      </c>
      <c r="D388" s="1" t="s">
        <v>1112</v>
      </c>
      <c r="E388" s="1">
        <v>3.9</v>
      </c>
      <c r="F388" s="1" t="s">
        <v>1114</v>
      </c>
      <c r="G388" s="1" t="s">
        <v>1113</v>
      </c>
      <c r="H388" s="1" t="s">
        <v>1113</v>
      </c>
      <c r="I388" s="1" t="s">
        <v>118</v>
      </c>
      <c r="J388" s="1">
        <v>2012</v>
      </c>
      <c r="K388" s="1" t="s">
        <v>1945</v>
      </c>
      <c r="L388" s="1" t="s">
        <v>249</v>
      </c>
      <c r="M388" s="1" t="s">
        <v>140</v>
      </c>
      <c r="N388" s="18">
        <v>34695.56</v>
      </c>
      <c r="O388" s="1">
        <v>0</v>
      </c>
      <c r="P388" s="1">
        <v>0</v>
      </c>
      <c r="Q388" s="1">
        <v>93</v>
      </c>
      <c r="R388" s="1">
        <v>151</v>
      </c>
      <c r="S388" s="1">
        <v>122</v>
      </c>
      <c r="T388" s="1" t="s">
        <v>13</v>
      </c>
      <c r="U388" s="1">
        <v>9</v>
      </c>
      <c r="V388" s="1">
        <v>1</v>
      </c>
      <c r="W388" s="1">
        <v>0</v>
      </c>
      <c r="X388" s="1">
        <v>1</v>
      </c>
      <c r="Y388" s="1">
        <v>0</v>
      </c>
      <c r="Z388" s="1">
        <v>0</v>
      </c>
      <c r="AA388" s="1">
        <v>0</v>
      </c>
      <c r="AB388" s="1">
        <v>0</v>
      </c>
      <c r="AC388" s="1">
        <v>0</v>
      </c>
      <c r="AD388" s="1">
        <v>0</v>
      </c>
      <c r="AE388" s="1">
        <v>0</v>
      </c>
      <c r="AF388" s="1">
        <v>0</v>
      </c>
      <c r="AG388" s="1">
        <v>0</v>
      </c>
      <c r="AH388" s="1">
        <v>0</v>
      </c>
      <c r="AI388" s="1">
        <v>0</v>
      </c>
      <c r="AJ388" s="1">
        <v>0</v>
      </c>
      <c r="AK388" s="1">
        <v>0</v>
      </c>
      <c r="AL388" s="4" t="s">
        <v>85</v>
      </c>
    </row>
    <row r="389" spans="1:38" ht="15.6" x14ac:dyDescent="0.3">
      <c r="A389" s="3">
        <v>495</v>
      </c>
      <c r="B389" s="1" t="s">
        <v>1115</v>
      </c>
      <c r="C389" s="1" t="s">
        <v>1590</v>
      </c>
      <c r="D389" s="1" t="s">
        <v>1116</v>
      </c>
      <c r="E389" s="1">
        <v>3.9</v>
      </c>
      <c r="F389" s="1" t="s">
        <v>1118</v>
      </c>
      <c r="G389" s="1" t="s">
        <v>201</v>
      </c>
      <c r="H389" s="1" t="s">
        <v>1117</v>
      </c>
      <c r="I389" s="1" t="s">
        <v>80</v>
      </c>
      <c r="J389" s="1">
        <v>1995</v>
      </c>
      <c r="K389" s="1" t="s">
        <v>1945</v>
      </c>
      <c r="L389" s="1" t="s">
        <v>182</v>
      </c>
      <c r="M389" s="1" t="s">
        <v>140</v>
      </c>
      <c r="N389" s="18">
        <v>12791.71</v>
      </c>
      <c r="O389" s="1">
        <v>0</v>
      </c>
      <c r="P389" s="1">
        <v>0</v>
      </c>
      <c r="Q389" s="1">
        <v>52</v>
      </c>
      <c r="R389" s="1">
        <v>81</v>
      </c>
      <c r="S389" s="1">
        <v>66.5</v>
      </c>
      <c r="T389" s="1" t="s">
        <v>6</v>
      </c>
      <c r="U389" s="1">
        <v>26</v>
      </c>
      <c r="V389" s="1">
        <v>1</v>
      </c>
      <c r="W389" s="1">
        <v>0</v>
      </c>
      <c r="X389" s="1">
        <v>0</v>
      </c>
      <c r="Y389" s="1">
        <v>0</v>
      </c>
      <c r="Z389" s="1">
        <v>1</v>
      </c>
      <c r="AA389" s="1">
        <v>1</v>
      </c>
      <c r="AB389" s="1">
        <v>0</v>
      </c>
      <c r="AC389" s="1">
        <v>0</v>
      </c>
      <c r="AD389" s="1">
        <v>0</v>
      </c>
      <c r="AE389" s="1">
        <v>0</v>
      </c>
      <c r="AF389" s="1">
        <v>0</v>
      </c>
      <c r="AG389" s="1">
        <v>1</v>
      </c>
      <c r="AH389" s="1">
        <v>1</v>
      </c>
      <c r="AI389" s="1">
        <v>0</v>
      </c>
      <c r="AJ389" s="1">
        <v>0</v>
      </c>
      <c r="AK389" s="1">
        <v>0</v>
      </c>
      <c r="AL389" s="4" t="s">
        <v>85</v>
      </c>
    </row>
    <row r="390" spans="1:38" ht="15.6" x14ac:dyDescent="0.3">
      <c r="A390" s="3">
        <v>496</v>
      </c>
      <c r="B390" s="1" t="s">
        <v>1119</v>
      </c>
      <c r="C390" s="1" t="s">
        <v>1813</v>
      </c>
      <c r="D390" s="1" t="s">
        <v>1120</v>
      </c>
      <c r="E390" s="1">
        <v>4.7</v>
      </c>
      <c r="F390" s="1" t="s">
        <v>1122</v>
      </c>
      <c r="G390" s="1" t="s">
        <v>1121</v>
      </c>
      <c r="H390" s="1" t="s">
        <v>1121</v>
      </c>
      <c r="I390" s="1" t="s">
        <v>104</v>
      </c>
      <c r="J390" s="1">
        <v>2002</v>
      </c>
      <c r="K390" s="1" t="s">
        <v>1945</v>
      </c>
      <c r="L390" s="1" t="s">
        <v>704</v>
      </c>
      <c r="M390" s="1" t="s">
        <v>124</v>
      </c>
      <c r="N390" s="18">
        <v>16070.14</v>
      </c>
      <c r="O390" s="1">
        <v>0</v>
      </c>
      <c r="P390" s="1">
        <v>0</v>
      </c>
      <c r="Q390" s="1">
        <v>40</v>
      </c>
      <c r="R390" s="1">
        <v>101</v>
      </c>
      <c r="S390" s="1">
        <v>70.5</v>
      </c>
      <c r="T390" s="1" t="s">
        <v>21</v>
      </c>
      <c r="U390" s="1">
        <v>19</v>
      </c>
      <c r="V390" s="1">
        <v>0</v>
      </c>
      <c r="W390" s="1">
        <v>1</v>
      </c>
      <c r="X390" s="1">
        <v>0</v>
      </c>
      <c r="Y390" s="1">
        <v>1</v>
      </c>
      <c r="Z390" s="1">
        <v>1</v>
      </c>
      <c r="AA390" s="1">
        <v>0</v>
      </c>
      <c r="AB390" s="1">
        <v>0</v>
      </c>
      <c r="AC390" s="1">
        <v>0</v>
      </c>
      <c r="AD390" s="1">
        <v>0</v>
      </c>
      <c r="AE390" s="1">
        <v>0</v>
      </c>
      <c r="AF390" s="1">
        <v>1</v>
      </c>
      <c r="AG390" s="1">
        <v>1</v>
      </c>
      <c r="AH390" s="1">
        <v>0</v>
      </c>
      <c r="AI390" s="1">
        <v>0</v>
      </c>
      <c r="AJ390" s="1">
        <v>1</v>
      </c>
      <c r="AK390" s="1">
        <v>0</v>
      </c>
      <c r="AL390" s="4" t="s">
        <v>84</v>
      </c>
    </row>
    <row r="391" spans="1:38" ht="15.6" x14ac:dyDescent="0.3">
      <c r="A391" s="3">
        <v>497</v>
      </c>
      <c r="B391" s="1" t="s">
        <v>521</v>
      </c>
      <c r="C391" s="1" t="s">
        <v>1814</v>
      </c>
      <c r="D391" s="1" t="s">
        <v>1123</v>
      </c>
      <c r="E391" s="1">
        <v>4.7</v>
      </c>
      <c r="F391" s="1" t="s">
        <v>1124</v>
      </c>
      <c r="G391" s="1" t="s">
        <v>849</v>
      </c>
      <c r="H391" s="1" t="s">
        <v>849</v>
      </c>
      <c r="I391" s="1" t="s">
        <v>112</v>
      </c>
      <c r="J391" s="1">
        <v>2010</v>
      </c>
      <c r="K391" s="1" t="s">
        <v>1945</v>
      </c>
      <c r="L391" s="1" t="s">
        <v>98</v>
      </c>
      <c r="M391" s="1" t="s">
        <v>99</v>
      </c>
      <c r="N391" s="18">
        <v>19361.64</v>
      </c>
      <c r="O391" s="1">
        <v>0</v>
      </c>
      <c r="P391" s="1">
        <v>0</v>
      </c>
      <c r="Q391" s="1">
        <v>97</v>
      </c>
      <c r="R391" s="1">
        <v>180</v>
      </c>
      <c r="S391" s="1">
        <v>138.5</v>
      </c>
      <c r="T391" s="1" t="s">
        <v>9</v>
      </c>
      <c r="U391" s="1">
        <v>11</v>
      </c>
      <c r="V391" s="1">
        <v>1</v>
      </c>
      <c r="W391" s="1">
        <v>1</v>
      </c>
      <c r="X391" s="1">
        <v>0</v>
      </c>
      <c r="Y391" s="1">
        <v>0</v>
      </c>
      <c r="Z391" s="1">
        <v>1</v>
      </c>
      <c r="AA391" s="1">
        <v>0</v>
      </c>
      <c r="AB391" s="1">
        <v>0</v>
      </c>
      <c r="AC391" s="1">
        <v>0</v>
      </c>
      <c r="AD391" s="1">
        <v>0</v>
      </c>
      <c r="AE391" s="1">
        <v>1</v>
      </c>
      <c r="AF391" s="1">
        <v>0</v>
      </c>
      <c r="AG391" s="1">
        <v>0</v>
      </c>
      <c r="AH391" s="1">
        <v>0</v>
      </c>
      <c r="AI391" s="1">
        <v>0</v>
      </c>
      <c r="AJ391" s="1">
        <v>0</v>
      </c>
      <c r="AK391" s="1">
        <v>0</v>
      </c>
      <c r="AL391" s="4" t="s">
        <v>84</v>
      </c>
    </row>
    <row r="392" spans="1:38" ht="15.6" x14ac:dyDescent="0.3">
      <c r="A392" s="3">
        <v>498</v>
      </c>
      <c r="B392" s="1" t="s">
        <v>1125</v>
      </c>
      <c r="C392" s="1" t="s">
        <v>1815</v>
      </c>
      <c r="D392" s="1" t="s">
        <v>1126</v>
      </c>
      <c r="E392" s="1">
        <v>3.4</v>
      </c>
      <c r="F392" s="1" t="s">
        <v>575</v>
      </c>
      <c r="G392" s="1" t="s">
        <v>310</v>
      </c>
      <c r="H392" s="1" t="s">
        <v>574</v>
      </c>
      <c r="I392" s="1" t="s">
        <v>104</v>
      </c>
      <c r="J392" s="1">
        <v>1943</v>
      </c>
      <c r="K392" s="1" t="s">
        <v>1945</v>
      </c>
      <c r="L392" s="1" t="s">
        <v>129</v>
      </c>
      <c r="M392" s="1" t="s">
        <v>99</v>
      </c>
      <c r="N392" s="18">
        <v>23087.43</v>
      </c>
      <c r="O392" s="1">
        <v>0</v>
      </c>
      <c r="P392" s="1">
        <v>0</v>
      </c>
      <c r="Q392" s="1">
        <v>81</v>
      </c>
      <c r="R392" s="1">
        <v>134</v>
      </c>
      <c r="S392" s="1">
        <v>107.5</v>
      </c>
      <c r="T392" s="1" t="s">
        <v>3</v>
      </c>
      <c r="U392" s="1">
        <v>78</v>
      </c>
      <c r="V392" s="1">
        <v>0</v>
      </c>
      <c r="W392" s="1">
        <v>1</v>
      </c>
      <c r="X392" s="1">
        <v>0</v>
      </c>
      <c r="Y392" s="1">
        <v>1</v>
      </c>
      <c r="Z392" s="1">
        <v>1</v>
      </c>
      <c r="AA392" s="1">
        <v>0</v>
      </c>
      <c r="AB392" s="1">
        <v>0</v>
      </c>
      <c r="AC392" s="1">
        <v>0</v>
      </c>
      <c r="AD392" s="1">
        <v>0</v>
      </c>
      <c r="AE392" s="1">
        <v>0</v>
      </c>
      <c r="AF392" s="1">
        <v>1</v>
      </c>
      <c r="AG392" s="1">
        <v>1</v>
      </c>
      <c r="AH392" s="1">
        <v>0</v>
      </c>
      <c r="AI392" s="1">
        <v>0</v>
      </c>
      <c r="AJ392" s="1">
        <v>1</v>
      </c>
      <c r="AK392" s="1">
        <v>0</v>
      </c>
      <c r="AL392" s="4" t="s">
        <v>84</v>
      </c>
    </row>
    <row r="393" spans="1:38" ht="15.6" x14ac:dyDescent="0.3">
      <c r="A393" s="3">
        <v>499</v>
      </c>
      <c r="B393" s="1" t="s">
        <v>1127</v>
      </c>
      <c r="C393" s="1" t="s">
        <v>1816</v>
      </c>
      <c r="D393" s="1" t="s">
        <v>1128</v>
      </c>
      <c r="E393" s="1">
        <v>3.8</v>
      </c>
      <c r="F393" s="1" t="s">
        <v>1129</v>
      </c>
      <c r="G393" s="1" t="s">
        <v>164</v>
      </c>
      <c r="H393" s="1" t="s">
        <v>164</v>
      </c>
      <c r="I393" s="1" t="s">
        <v>80</v>
      </c>
      <c r="J393" s="1">
        <v>2008</v>
      </c>
      <c r="K393" s="1" t="s">
        <v>1946</v>
      </c>
      <c r="L393" s="1" t="s">
        <v>166</v>
      </c>
      <c r="M393" s="1" t="s">
        <v>166</v>
      </c>
      <c r="N393" s="18">
        <v>16711.87</v>
      </c>
      <c r="O393" s="1">
        <v>0</v>
      </c>
      <c r="P393" s="1">
        <v>0</v>
      </c>
      <c r="Q393" s="1">
        <v>84</v>
      </c>
      <c r="R393" s="1">
        <v>157</v>
      </c>
      <c r="S393" s="1">
        <v>120.5</v>
      </c>
      <c r="T393" s="1" t="s">
        <v>3</v>
      </c>
      <c r="U393" s="1">
        <v>13</v>
      </c>
      <c r="V393" s="1">
        <v>0</v>
      </c>
      <c r="W393" s="1">
        <v>0</v>
      </c>
      <c r="X393" s="1">
        <v>0</v>
      </c>
      <c r="Y393" s="1">
        <v>0</v>
      </c>
      <c r="Z393" s="1">
        <v>0</v>
      </c>
      <c r="AA393" s="1">
        <v>1</v>
      </c>
      <c r="AB393" s="1">
        <v>0</v>
      </c>
      <c r="AC393" s="1">
        <v>0</v>
      </c>
      <c r="AD393" s="1">
        <v>0</v>
      </c>
      <c r="AE393" s="1">
        <v>0</v>
      </c>
      <c r="AF393" s="1">
        <v>0</v>
      </c>
      <c r="AG393" s="1">
        <v>0</v>
      </c>
      <c r="AH393" s="1">
        <v>0</v>
      </c>
      <c r="AI393" s="1">
        <v>0</v>
      </c>
      <c r="AJ393" s="1">
        <v>0</v>
      </c>
      <c r="AK393" s="1">
        <v>0</v>
      </c>
      <c r="AL393" s="4" t="s">
        <v>85</v>
      </c>
    </row>
    <row r="394" spans="1:38" ht="15.6" x14ac:dyDescent="0.3">
      <c r="A394" s="3">
        <v>500</v>
      </c>
      <c r="B394" s="1" t="s">
        <v>1130</v>
      </c>
      <c r="C394" s="1" t="s">
        <v>1704</v>
      </c>
      <c r="D394" s="1" t="s">
        <v>1131</v>
      </c>
      <c r="E394" s="1">
        <v>2.7</v>
      </c>
      <c r="F394" s="1" t="s">
        <v>779</v>
      </c>
      <c r="G394" s="1" t="s">
        <v>512</v>
      </c>
      <c r="H394" s="1" t="s">
        <v>512</v>
      </c>
      <c r="I394" s="1" t="s">
        <v>118</v>
      </c>
      <c r="J394" s="1">
        <v>1961</v>
      </c>
      <c r="K394" s="1" t="s">
        <v>1945</v>
      </c>
      <c r="L394" s="1" t="s">
        <v>166</v>
      </c>
      <c r="M394" s="1" t="s">
        <v>166</v>
      </c>
      <c r="N394" s="18">
        <v>24826.7</v>
      </c>
      <c r="O394" s="1">
        <v>0</v>
      </c>
      <c r="P394" s="1">
        <v>0</v>
      </c>
      <c r="Q394" s="1">
        <v>49</v>
      </c>
      <c r="R394" s="1">
        <v>113</v>
      </c>
      <c r="S394" s="1">
        <v>81</v>
      </c>
      <c r="T394" s="1" t="s">
        <v>7</v>
      </c>
      <c r="U394" s="1">
        <v>60</v>
      </c>
      <c r="V394" s="1">
        <v>0</v>
      </c>
      <c r="W394" s="1">
        <v>0</v>
      </c>
      <c r="X394" s="1">
        <v>0</v>
      </c>
      <c r="Y394" s="1">
        <v>0</v>
      </c>
      <c r="Z394" s="1">
        <v>0</v>
      </c>
      <c r="AA394" s="1">
        <v>0</v>
      </c>
      <c r="AB394" s="1">
        <v>0</v>
      </c>
      <c r="AC394" s="1">
        <v>0</v>
      </c>
      <c r="AD394" s="1">
        <v>0</v>
      </c>
      <c r="AE394" s="1">
        <v>0</v>
      </c>
      <c r="AF394" s="1">
        <v>0</v>
      </c>
      <c r="AG394" s="1">
        <v>0</v>
      </c>
      <c r="AH394" s="1">
        <v>0</v>
      </c>
      <c r="AI394" s="1">
        <v>0</v>
      </c>
      <c r="AJ394" s="1">
        <v>0</v>
      </c>
      <c r="AK394" s="1">
        <v>0</v>
      </c>
      <c r="AL394" s="4" t="s">
        <v>84</v>
      </c>
    </row>
    <row r="395" spans="1:38" ht="15.6" x14ac:dyDescent="0.3">
      <c r="A395" s="3">
        <v>501</v>
      </c>
      <c r="B395" s="1" t="s">
        <v>1132</v>
      </c>
      <c r="C395" s="1" t="s">
        <v>1773</v>
      </c>
      <c r="D395" s="1" t="s">
        <v>1133</v>
      </c>
      <c r="E395" s="1">
        <v>3.1</v>
      </c>
      <c r="F395" s="1" t="s">
        <v>987</v>
      </c>
      <c r="G395" s="1" t="s">
        <v>985</v>
      </c>
      <c r="H395" s="1" t="s">
        <v>986</v>
      </c>
      <c r="I395" s="1" t="s">
        <v>150</v>
      </c>
      <c r="J395" s="1">
        <v>1875</v>
      </c>
      <c r="K395" s="1" t="s">
        <v>1945</v>
      </c>
      <c r="L395" s="1" t="s">
        <v>276</v>
      </c>
      <c r="M395" s="1" t="s">
        <v>277</v>
      </c>
      <c r="N395" s="18">
        <v>16568.28</v>
      </c>
      <c r="O395" s="1">
        <v>0</v>
      </c>
      <c r="P395" s="1">
        <v>0</v>
      </c>
      <c r="Q395" s="1">
        <v>68</v>
      </c>
      <c r="R395" s="1">
        <v>139</v>
      </c>
      <c r="S395" s="1">
        <v>103.5</v>
      </c>
      <c r="T395" s="1" t="s">
        <v>26</v>
      </c>
      <c r="U395" s="1">
        <v>146</v>
      </c>
      <c r="V395" s="1">
        <v>0</v>
      </c>
      <c r="W395" s="1">
        <v>0</v>
      </c>
      <c r="X395" s="1">
        <v>0</v>
      </c>
      <c r="Y395" s="1">
        <v>0</v>
      </c>
      <c r="Z395" s="1">
        <v>0</v>
      </c>
      <c r="AA395" s="1">
        <v>0</v>
      </c>
      <c r="AB395" s="1">
        <v>0</v>
      </c>
      <c r="AC395" s="1">
        <v>0</v>
      </c>
      <c r="AD395" s="1">
        <v>0</v>
      </c>
      <c r="AE395" s="1">
        <v>0</v>
      </c>
      <c r="AF395" s="1">
        <v>0</v>
      </c>
      <c r="AG395" s="1">
        <v>0</v>
      </c>
      <c r="AH395" s="1">
        <v>0</v>
      </c>
      <c r="AI395" s="1">
        <v>0</v>
      </c>
      <c r="AJ395" s="1">
        <v>0</v>
      </c>
      <c r="AK395" s="1">
        <v>0</v>
      </c>
      <c r="AL395" s="4" t="s">
        <v>84</v>
      </c>
    </row>
    <row r="396" spans="1:38" ht="15.6" x14ac:dyDescent="0.3">
      <c r="A396" s="3">
        <v>502</v>
      </c>
      <c r="B396" s="1" t="s">
        <v>780</v>
      </c>
      <c r="C396" s="1" t="s">
        <v>1705</v>
      </c>
      <c r="D396" s="1" t="s">
        <v>781</v>
      </c>
      <c r="E396" s="1">
        <v>3.4</v>
      </c>
      <c r="F396" s="1" t="s">
        <v>783</v>
      </c>
      <c r="G396" s="1" t="s">
        <v>201</v>
      </c>
      <c r="H396" s="1" t="s">
        <v>201</v>
      </c>
      <c r="I396" s="1" t="s">
        <v>104</v>
      </c>
      <c r="J396" s="1">
        <v>2005</v>
      </c>
      <c r="K396" s="1" t="s">
        <v>1946</v>
      </c>
      <c r="L396" s="1" t="s">
        <v>782</v>
      </c>
      <c r="M396" s="1" t="s">
        <v>204</v>
      </c>
      <c r="N396" s="18">
        <v>17488.45</v>
      </c>
      <c r="O396" s="1">
        <v>0</v>
      </c>
      <c r="P396" s="1">
        <v>0</v>
      </c>
      <c r="Q396" s="1">
        <v>75</v>
      </c>
      <c r="R396" s="1">
        <v>140</v>
      </c>
      <c r="S396" s="1">
        <v>107.5</v>
      </c>
      <c r="T396" s="1" t="s">
        <v>6</v>
      </c>
      <c r="U396" s="1">
        <v>16</v>
      </c>
      <c r="V396" s="1">
        <v>0</v>
      </c>
      <c r="W396" s="1">
        <v>0</v>
      </c>
      <c r="X396" s="1">
        <v>0</v>
      </c>
      <c r="Y396" s="1">
        <v>0</v>
      </c>
      <c r="Z396" s="1">
        <v>1</v>
      </c>
      <c r="AA396" s="1">
        <v>0</v>
      </c>
      <c r="AB396" s="1">
        <v>0</v>
      </c>
      <c r="AC396" s="1">
        <v>0</v>
      </c>
      <c r="AD396" s="1">
        <v>0</v>
      </c>
      <c r="AE396" s="1">
        <v>0</v>
      </c>
      <c r="AF396" s="1">
        <v>0</v>
      </c>
      <c r="AG396" s="1">
        <v>0</v>
      </c>
      <c r="AH396" s="1">
        <v>0</v>
      </c>
      <c r="AI396" s="1">
        <v>0</v>
      </c>
      <c r="AJ396" s="1">
        <v>0</v>
      </c>
      <c r="AK396" s="1">
        <v>0</v>
      </c>
      <c r="AL396" s="4" t="s">
        <v>84</v>
      </c>
    </row>
    <row r="397" spans="1:38" ht="15.6" x14ac:dyDescent="0.3">
      <c r="A397" s="3">
        <v>505</v>
      </c>
      <c r="B397" s="1" t="s">
        <v>1134</v>
      </c>
      <c r="C397" s="1" t="s">
        <v>1817</v>
      </c>
      <c r="D397" s="1" t="s">
        <v>1135</v>
      </c>
      <c r="E397" s="1">
        <v>4</v>
      </c>
      <c r="F397" s="1" t="s">
        <v>1137</v>
      </c>
      <c r="G397" s="1" t="s">
        <v>143</v>
      </c>
      <c r="H397" s="1" t="s">
        <v>1136</v>
      </c>
      <c r="I397" s="1" t="s">
        <v>104</v>
      </c>
      <c r="J397" s="1">
        <v>2007</v>
      </c>
      <c r="K397" s="1" t="s">
        <v>1945</v>
      </c>
      <c r="L397" s="1" t="s">
        <v>139</v>
      </c>
      <c r="M397" s="1" t="s">
        <v>140</v>
      </c>
      <c r="N397" s="18">
        <v>24104.83</v>
      </c>
      <c r="O397" s="1">
        <v>0</v>
      </c>
      <c r="P397" s="1">
        <v>0</v>
      </c>
      <c r="Q397" s="1">
        <v>121</v>
      </c>
      <c r="R397" s="1">
        <v>203</v>
      </c>
      <c r="S397" s="1">
        <v>162</v>
      </c>
      <c r="T397" s="1" t="s">
        <v>2</v>
      </c>
      <c r="U397" s="1">
        <v>14</v>
      </c>
      <c r="V397" s="1">
        <v>1</v>
      </c>
      <c r="W397" s="1">
        <v>1</v>
      </c>
      <c r="X397" s="1">
        <v>1</v>
      </c>
      <c r="Y397" s="1">
        <v>1</v>
      </c>
      <c r="Z397" s="1">
        <v>0</v>
      </c>
      <c r="AA397" s="1">
        <v>0</v>
      </c>
      <c r="AB397" s="1">
        <v>0</v>
      </c>
      <c r="AC397" s="1">
        <v>0</v>
      </c>
      <c r="AD397" s="1">
        <v>0</v>
      </c>
      <c r="AE397" s="1">
        <v>0</v>
      </c>
      <c r="AF397" s="1">
        <v>1</v>
      </c>
      <c r="AG397" s="1">
        <v>0</v>
      </c>
      <c r="AH397" s="1">
        <v>0</v>
      </c>
      <c r="AI397" s="1">
        <v>0</v>
      </c>
      <c r="AJ397" s="1">
        <v>0</v>
      </c>
      <c r="AK397" s="1">
        <v>0</v>
      </c>
      <c r="AL397" s="4" t="s">
        <v>84</v>
      </c>
    </row>
    <row r="398" spans="1:38" ht="15.6" x14ac:dyDescent="0.3">
      <c r="A398" s="3">
        <v>506</v>
      </c>
      <c r="B398" s="1" t="s">
        <v>1138</v>
      </c>
      <c r="C398" s="1" t="s">
        <v>1818</v>
      </c>
      <c r="D398" s="1" t="s">
        <v>1139</v>
      </c>
      <c r="E398" s="1">
        <v>3.5</v>
      </c>
      <c r="F398" s="1" t="s">
        <v>250</v>
      </c>
      <c r="G398" s="1" t="s">
        <v>248</v>
      </c>
      <c r="H398" s="1" t="s">
        <v>248</v>
      </c>
      <c r="I398" s="1" t="s">
        <v>104</v>
      </c>
      <c r="J398" s="1">
        <v>1969</v>
      </c>
      <c r="K398" s="1" t="s">
        <v>1945</v>
      </c>
      <c r="L398" s="1" t="s">
        <v>249</v>
      </c>
      <c r="M398" s="1" t="s">
        <v>140</v>
      </c>
      <c r="N398" s="18">
        <v>17280.63</v>
      </c>
      <c r="O398" s="1">
        <v>0</v>
      </c>
      <c r="P398" s="1">
        <v>0</v>
      </c>
      <c r="Q398" s="1">
        <v>52</v>
      </c>
      <c r="R398" s="1">
        <v>85</v>
      </c>
      <c r="S398" s="1">
        <v>68.5</v>
      </c>
      <c r="T398" s="1" t="s">
        <v>2</v>
      </c>
      <c r="U398" s="1">
        <v>52</v>
      </c>
      <c r="V398" s="1">
        <v>1</v>
      </c>
      <c r="W398" s="1">
        <v>1</v>
      </c>
      <c r="X398" s="1">
        <v>0</v>
      </c>
      <c r="Y398" s="1">
        <v>1</v>
      </c>
      <c r="Z398" s="1">
        <v>0</v>
      </c>
      <c r="AA398" s="1">
        <v>0</v>
      </c>
      <c r="AB398" s="1">
        <v>0</v>
      </c>
      <c r="AC398" s="1">
        <v>1</v>
      </c>
      <c r="AD398" s="1">
        <v>1</v>
      </c>
      <c r="AE398" s="1">
        <v>1</v>
      </c>
      <c r="AF398" s="1">
        <v>0</v>
      </c>
      <c r="AG398" s="1">
        <v>0</v>
      </c>
      <c r="AH398" s="1">
        <v>0</v>
      </c>
      <c r="AI398" s="1">
        <v>0</v>
      </c>
      <c r="AJ398" s="1">
        <v>0</v>
      </c>
      <c r="AK398" s="1">
        <v>0</v>
      </c>
      <c r="AL398" s="4" t="s">
        <v>85</v>
      </c>
    </row>
    <row r="399" spans="1:38" ht="15.6" x14ac:dyDescent="0.3">
      <c r="A399" s="3">
        <v>507</v>
      </c>
      <c r="B399" s="1" t="s">
        <v>1140</v>
      </c>
      <c r="C399" s="1" t="s">
        <v>1819</v>
      </c>
      <c r="D399" s="1" t="s">
        <v>1141</v>
      </c>
      <c r="E399" s="1">
        <v>3.4</v>
      </c>
      <c r="F399" s="1" t="s">
        <v>1143</v>
      </c>
      <c r="G399" s="1" t="s">
        <v>1142</v>
      </c>
      <c r="H399" s="1" t="s">
        <v>111</v>
      </c>
      <c r="I399" s="1" t="s">
        <v>90</v>
      </c>
      <c r="J399" s="1">
        <v>1978</v>
      </c>
      <c r="K399" s="1" t="s">
        <v>1946</v>
      </c>
      <c r="L399" s="1" t="s">
        <v>190</v>
      </c>
      <c r="M399" s="1" t="s">
        <v>191</v>
      </c>
      <c r="N399" s="18">
        <v>18236.72</v>
      </c>
      <c r="O399" s="1">
        <v>0</v>
      </c>
      <c r="P399" s="1">
        <v>0</v>
      </c>
      <c r="Q399" s="1">
        <v>81</v>
      </c>
      <c r="R399" s="1">
        <v>140</v>
      </c>
      <c r="S399" s="1">
        <v>110.5</v>
      </c>
      <c r="T399" s="1" t="s">
        <v>14</v>
      </c>
      <c r="U399" s="1">
        <v>43</v>
      </c>
      <c r="V399" s="1">
        <v>0</v>
      </c>
      <c r="W399" s="1">
        <v>0</v>
      </c>
      <c r="X399" s="1">
        <v>0</v>
      </c>
      <c r="Y399" s="1">
        <v>1</v>
      </c>
      <c r="Z399" s="1">
        <v>1</v>
      </c>
      <c r="AA399" s="1">
        <v>0</v>
      </c>
      <c r="AB399" s="1">
        <v>0</v>
      </c>
      <c r="AC399" s="1">
        <v>1</v>
      </c>
      <c r="AD399" s="1">
        <v>0</v>
      </c>
      <c r="AE399" s="1">
        <v>1</v>
      </c>
      <c r="AF399" s="1">
        <v>0</v>
      </c>
      <c r="AG399" s="1">
        <v>0</v>
      </c>
      <c r="AH399" s="1">
        <v>0</v>
      </c>
      <c r="AI399" s="1">
        <v>0</v>
      </c>
      <c r="AJ399" s="1">
        <v>0</v>
      </c>
      <c r="AK399" s="1">
        <v>0</v>
      </c>
      <c r="AL399" s="4" t="s">
        <v>84</v>
      </c>
    </row>
    <row r="400" spans="1:38" ht="15.6" x14ac:dyDescent="0.3">
      <c r="A400" s="3">
        <v>508</v>
      </c>
      <c r="B400" s="1" t="s">
        <v>299</v>
      </c>
      <c r="C400" s="1" t="s">
        <v>1573</v>
      </c>
      <c r="D400" s="1" t="s">
        <v>300</v>
      </c>
      <c r="E400" s="1">
        <v>3.7</v>
      </c>
      <c r="F400" s="1" t="s">
        <v>304</v>
      </c>
      <c r="G400" s="1" t="s">
        <v>301</v>
      </c>
      <c r="H400" s="1" t="s">
        <v>302</v>
      </c>
      <c r="I400" s="1" t="s">
        <v>90</v>
      </c>
      <c r="J400" s="1">
        <v>1925</v>
      </c>
      <c r="K400" s="1" t="s">
        <v>1946</v>
      </c>
      <c r="L400" s="1" t="s">
        <v>303</v>
      </c>
      <c r="M400" s="1" t="s">
        <v>277</v>
      </c>
      <c r="N400" s="18">
        <v>16275.97</v>
      </c>
      <c r="O400" s="1">
        <v>0</v>
      </c>
      <c r="P400" s="1">
        <v>0</v>
      </c>
      <c r="Q400" s="1">
        <v>63</v>
      </c>
      <c r="R400" s="1">
        <v>99</v>
      </c>
      <c r="S400" s="1">
        <v>81</v>
      </c>
      <c r="T400" s="1" t="s">
        <v>6</v>
      </c>
      <c r="U400" s="1">
        <v>96</v>
      </c>
      <c r="V400" s="1">
        <v>0</v>
      </c>
      <c r="W400" s="1">
        <v>0</v>
      </c>
      <c r="X400" s="1">
        <v>0</v>
      </c>
      <c r="Y400" s="1">
        <v>0</v>
      </c>
      <c r="Z400" s="1">
        <v>0</v>
      </c>
      <c r="AA400" s="1">
        <v>0</v>
      </c>
      <c r="AB400" s="1">
        <v>0</v>
      </c>
      <c r="AC400" s="1">
        <v>0</v>
      </c>
      <c r="AD400" s="1">
        <v>0</v>
      </c>
      <c r="AE400" s="1">
        <v>0</v>
      </c>
      <c r="AF400" s="1">
        <v>0</v>
      </c>
      <c r="AG400" s="1">
        <v>1</v>
      </c>
      <c r="AH400" s="1">
        <v>0</v>
      </c>
      <c r="AI400" s="1">
        <v>0</v>
      </c>
      <c r="AJ400" s="1">
        <v>0</v>
      </c>
      <c r="AK400" s="1">
        <v>0</v>
      </c>
      <c r="AL400" s="4" t="s">
        <v>84</v>
      </c>
    </row>
    <row r="401" spans="1:38" ht="15.6" x14ac:dyDescent="0.3">
      <c r="A401" s="3">
        <v>509</v>
      </c>
      <c r="B401" s="1" t="s">
        <v>254</v>
      </c>
      <c r="C401" s="1" t="s">
        <v>1568</v>
      </c>
      <c r="D401" s="1" t="s">
        <v>279</v>
      </c>
      <c r="E401" s="1">
        <v>4.3</v>
      </c>
      <c r="F401" s="1" t="s">
        <v>280</v>
      </c>
      <c r="G401" s="1" t="s">
        <v>201</v>
      </c>
      <c r="H401" s="1" t="s">
        <v>201</v>
      </c>
      <c r="I401" s="1" t="s">
        <v>104</v>
      </c>
      <c r="J401" s="1">
        <v>1993</v>
      </c>
      <c r="K401" s="1" t="s">
        <v>1946</v>
      </c>
      <c r="L401" s="1" t="s">
        <v>119</v>
      </c>
      <c r="M401" s="1" t="s">
        <v>119</v>
      </c>
      <c r="N401" s="18">
        <v>21895.7</v>
      </c>
      <c r="O401" s="1">
        <v>0</v>
      </c>
      <c r="P401" s="1">
        <v>0</v>
      </c>
      <c r="Q401" s="1">
        <v>110</v>
      </c>
      <c r="R401" s="1">
        <v>150</v>
      </c>
      <c r="S401" s="1">
        <v>130</v>
      </c>
      <c r="T401" s="1" t="s">
        <v>6</v>
      </c>
      <c r="U401" s="1">
        <v>28</v>
      </c>
      <c r="V401" s="1">
        <v>1</v>
      </c>
      <c r="W401" s="1">
        <v>1</v>
      </c>
      <c r="X401" s="1">
        <v>0</v>
      </c>
      <c r="Y401" s="1">
        <v>1</v>
      </c>
      <c r="Z401" s="1">
        <v>1</v>
      </c>
      <c r="AA401" s="1">
        <v>0</v>
      </c>
      <c r="AB401" s="1">
        <v>0</v>
      </c>
      <c r="AC401" s="1">
        <v>0</v>
      </c>
      <c r="AD401" s="1">
        <v>1</v>
      </c>
      <c r="AE401" s="1">
        <v>0</v>
      </c>
      <c r="AF401" s="1">
        <v>1</v>
      </c>
      <c r="AG401" s="1">
        <v>1</v>
      </c>
      <c r="AH401" s="1">
        <v>1</v>
      </c>
      <c r="AI401" s="1">
        <v>0</v>
      </c>
      <c r="AJ401" s="1">
        <v>0</v>
      </c>
      <c r="AK401" s="1">
        <v>0</v>
      </c>
      <c r="AL401" s="4" t="s">
        <v>85</v>
      </c>
    </row>
    <row r="402" spans="1:38" ht="15.6" x14ac:dyDescent="0.3">
      <c r="A402" s="3">
        <v>510</v>
      </c>
      <c r="B402" s="1" t="s">
        <v>1144</v>
      </c>
      <c r="C402" s="1" t="s">
        <v>1820</v>
      </c>
      <c r="D402" s="1" t="s">
        <v>1145</v>
      </c>
      <c r="E402" s="1">
        <v>3.7</v>
      </c>
      <c r="F402" s="1" t="s">
        <v>1147</v>
      </c>
      <c r="G402" s="1" t="s">
        <v>1146</v>
      </c>
      <c r="H402" s="1" t="s">
        <v>1146</v>
      </c>
      <c r="I402" s="1" t="s">
        <v>118</v>
      </c>
      <c r="J402" s="1">
        <v>-1</v>
      </c>
      <c r="K402" s="1" t="s">
        <v>171</v>
      </c>
      <c r="L402" s="1" t="s">
        <v>190</v>
      </c>
      <c r="M402" s="1" t="s">
        <v>191</v>
      </c>
      <c r="N402" s="18">
        <v>25708.02</v>
      </c>
      <c r="O402" s="1">
        <v>0</v>
      </c>
      <c r="P402" s="1">
        <v>0</v>
      </c>
      <c r="Q402" s="1">
        <v>83</v>
      </c>
      <c r="R402" s="1">
        <v>148</v>
      </c>
      <c r="S402" s="1">
        <v>115.5</v>
      </c>
      <c r="T402" s="1" t="s">
        <v>29</v>
      </c>
      <c r="U402" s="1">
        <v>-1</v>
      </c>
      <c r="V402" s="1">
        <v>1</v>
      </c>
      <c r="W402" s="1">
        <v>0</v>
      </c>
      <c r="X402" s="1">
        <v>0</v>
      </c>
      <c r="Y402" s="1">
        <v>1</v>
      </c>
      <c r="Z402" s="1">
        <v>1</v>
      </c>
      <c r="AA402" s="1">
        <v>0</v>
      </c>
      <c r="AB402" s="1">
        <v>0</v>
      </c>
      <c r="AC402" s="1">
        <v>0</v>
      </c>
      <c r="AD402" s="1">
        <v>0</v>
      </c>
      <c r="AE402" s="1">
        <v>0</v>
      </c>
      <c r="AF402" s="1">
        <v>0</v>
      </c>
      <c r="AG402" s="1">
        <v>1</v>
      </c>
      <c r="AH402" s="1">
        <v>0</v>
      </c>
      <c r="AI402" s="1">
        <v>0</v>
      </c>
      <c r="AJ402" s="1">
        <v>0</v>
      </c>
      <c r="AK402" s="1">
        <v>0</v>
      </c>
      <c r="AL402" s="4" t="s">
        <v>84</v>
      </c>
    </row>
    <row r="403" spans="1:38" ht="15.6" x14ac:dyDescent="0.3">
      <c r="A403" s="3">
        <v>512</v>
      </c>
      <c r="B403" s="1" t="s">
        <v>1148</v>
      </c>
      <c r="C403" s="1" t="s">
        <v>1628</v>
      </c>
      <c r="D403" s="1" t="s">
        <v>1149</v>
      </c>
      <c r="E403" s="1">
        <v>3.8</v>
      </c>
      <c r="F403" s="1" t="s">
        <v>109</v>
      </c>
      <c r="G403" s="1" t="s">
        <v>103</v>
      </c>
      <c r="H403" s="1" t="s">
        <v>103</v>
      </c>
      <c r="I403" s="1" t="s">
        <v>104</v>
      </c>
      <c r="J403" s="1">
        <v>1965</v>
      </c>
      <c r="K403" s="1" t="s">
        <v>105</v>
      </c>
      <c r="L403" s="1" t="s">
        <v>106</v>
      </c>
      <c r="M403" s="1" t="s">
        <v>107</v>
      </c>
      <c r="N403" s="18">
        <v>24018.65</v>
      </c>
      <c r="O403" s="1">
        <v>0</v>
      </c>
      <c r="P403" s="1">
        <v>0</v>
      </c>
      <c r="Q403" s="1">
        <v>60</v>
      </c>
      <c r="R403" s="1">
        <v>101</v>
      </c>
      <c r="S403" s="1">
        <v>80.5</v>
      </c>
      <c r="T403" s="1" t="s">
        <v>10</v>
      </c>
      <c r="U403" s="1">
        <v>56</v>
      </c>
      <c r="V403" s="1">
        <v>0</v>
      </c>
      <c r="W403" s="1">
        <v>0</v>
      </c>
      <c r="X403" s="1">
        <v>0</v>
      </c>
      <c r="Y403" s="1">
        <v>0</v>
      </c>
      <c r="Z403" s="1">
        <v>0</v>
      </c>
      <c r="AA403" s="1">
        <v>0</v>
      </c>
      <c r="AB403" s="1">
        <v>0</v>
      </c>
      <c r="AC403" s="1">
        <v>1</v>
      </c>
      <c r="AD403" s="1">
        <v>0</v>
      </c>
      <c r="AE403" s="1">
        <v>1</v>
      </c>
      <c r="AF403" s="1">
        <v>0</v>
      </c>
      <c r="AG403" s="1">
        <v>0</v>
      </c>
      <c r="AH403" s="1">
        <v>0</v>
      </c>
      <c r="AI403" s="1">
        <v>0</v>
      </c>
      <c r="AJ403" s="1">
        <v>0</v>
      </c>
      <c r="AK403" s="1">
        <v>0</v>
      </c>
      <c r="AL403" s="4" t="s">
        <v>85</v>
      </c>
    </row>
    <row r="404" spans="1:38" ht="15.6" x14ac:dyDescent="0.3">
      <c r="A404" s="3">
        <v>516</v>
      </c>
      <c r="B404" s="1" t="s">
        <v>1150</v>
      </c>
      <c r="C404" s="1" t="s">
        <v>1821</v>
      </c>
      <c r="D404" s="1" t="s">
        <v>1151</v>
      </c>
      <c r="E404" s="1">
        <v>4.5999999999999996</v>
      </c>
      <c r="F404" s="1" t="s">
        <v>1153</v>
      </c>
      <c r="G404" s="1" t="s">
        <v>1152</v>
      </c>
      <c r="H404" s="1" t="s">
        <v>1152</v>
      </c>
      <c r="I404" s="1" t="s">
        <v>80</v>
      </c>
      <c r="J404" s="1">
        <v>1992</v>
      </c>
      <c r="K404" s="1" t="s">
        <v>1945</v>
      </c>
      <c r="L404" s="1" t="s">
        <v>704</v>
      </c>
      <c r="M404" s="1" t="s">
        <v>124</v>
      </c>
      <c r="N404" s="18">
        <v>24147.42</v>
      </c>
      <c r="O404" s="1">
        <v>0</v>
      </c>
      <c r="P404" s="1">
        <v>0</v>
      </c>
      <c r="Q404" s="1">
        <v>31</v>
      </c>
      <c r="R404" s="1">
        <v>55</v>
      </c>
      <c r="S404" s="1">
        <v>43</v>
      </c>
      <c r="T404" s="1" t="s">
        <v>29</v>
      </c>
      <c r="U404" s="1">
        <v>29</v>
      </c>
      <c r="V404" s="1">
        <v>0</v>
      </c>
      <c r="W404" s="1">
        <v>0</v>
      </c>
      <c r="X404" s="1">
        <v>0</v>
      </c>
      <c r="Y404" s="1">
        <v>1</v>
      </c>
      <c r="Z404" s="1">
        <v>1</v>
      </c>
      <c r="AA404" s="1">
        <v>0</v>
      </c>
      <c r="AB404" s="1">
        <v>0</v>
      </c>
      <c r="AC404" s="1">
        <v>0</v>
      </c>
      <c r="AD404" s="1">
        <v>0</v>
      </c>
      <c r="AE404" s="1">
        <v>0</v>
      </c>
      <c r="AF404" s="1">
        <v>0</v>
      </c>
      <c r="AG404" s="1">
        <v>1</v>
      </c>
      <c r="AH404" s="1">
        <v>0</v>
      </c>
      <c r="AI404" s="1">
        <v>0</v>
      </c>
      <c r="AJ404" s="1">
        <v>0</v>
      </c>
      <c r="AK404" s="1">
        <v>0</v>
      </c>
      <c r="AL404" s="4" t="s">
        <v>84</v>
      </c>
    </row>
    <row r="405" spans="1:38" ht="15.6" x14ac:dyDescent="0.3">
      <c r="A405" s="3">
        <v>517</v>
      </c>
      <c r="B405" s="1" t="s">
        <v>1154</v>
      </c>
      <c r="C405" s="1" t="s">
        <v>1822</v>
      </c>
      <c r="D405" s="1" t="s">
        <v>1155</v>
      </c>
      <c r="E405" s="1">
        <v>4.4000000000000004</v>
      </c>
      <c r="F405" s="1" t="s">
        <v>1156</v>
      </c>
      <c r="G405" s="1" t="s">
        <v>164</v>
      </c>
      <c r="H405" s="1" t="s">
        <v>164</v>
      </c>
      <c r="I405" s="1" t="s">
        <v>118</v>
      </c>
      <c r="J405" s="1">
        <v>2003</v>
      </c>
      <c r="K405" s="1" t="s">
        <v>1946</v>
      </c>
      <c r="L405" s="1" t="s">
        <v>166</v>
      </c>
      <c r="M405" s="1" t="s">
        <v>166</v>
      </c>
      <c r="N405" s="18">
        <v>12059.38</v>
      </c>
      <c r="O405" s="1">
        <v>0</v>
      </c>
      <c r="P405" s="1">
        <v>0</v>
      </c>
      <c r="Q405" s="1">
        <v>102</v>
      </c>
      <c r="R405" s="1">
        <v>178</v>
      </c>
      <c r="S405" s="1">
        <v>140</v>
      </c>
      <c r="T405" s="1" t="s">
        <v>3</v>
      </c>
      <c r="U405" s="1">
        <v>18</v>
      </c>
      <c r="V405" s="1">
        <v>0</v>
      </c>
      <c r="W405" s="1">
        <v>0</v>
      </c>
      <c r="X405" s="1">
        <v>0</v>
      </c>
      <c r="Y405" s="1">
        <v>1</v>
      </c>
      <c r="Z405" s="1">
        <v>0</v>
      </c>
      <c r="AA405" s="1">
        <v>0</v>
      </c>
      <c r="AB405" s="1">
        <v>0</v>
      </c>
      <c r="AC405" s="1">
        <v>0</v>
      </c>
      <c r="AD405" s="1">
        <v>0</v>
      </c>
      <c r="AE405" s="1">
        <v>0</v>
      </c>
      <c r="AF405" s="1">
        <v>0</v>
      </c>
      <c r="AG405" s="1">
        <v>0</v>
      </c>
      <c r="AH405" s="1">
        <v>0</v>
      </c>
      <c r="AI405" s="1">
        <v>0</v>
      </c>
      <c r="AJ405" s="1">
        <v>0</v>
      </c>
      <c r="AK405" s="1">
        <v>0</v>
      </c>
      <c r="AL405" s="4" t="s">
        <v>137</v>
      </c>
    </row>
    <row r="406" spans="1:38" ht="15.6" x14ac:dyDescent="0.3">
      <c r="A406" s="3">
        <v>518</v>
      </c>
      <c r="B406" s="1" t="s">
        <v>1157</v>
      </c>
      <c r="C406" s="1" t="s">
        <v>1823</v>
      </c>
      <c r="D406" s="1" t="s">
        <v>1158</v>
      </c>
      <c r="E406" s="1">
        <v>-1</v>
      </c>
      <c r="F406" s="1" t="s">
        <v>1073</v>
      </c>
      <c r="G406" s="1" t="s">
        <v>164</v>
      </c>
      <c r="H406" s="1" t="s">
        <v>802</v>
      </c>
      <c r="I406" s="1" t="s">
        <v>284</v>
      </c>
      <c r="J406" s="1">
        <v>-1</v>
      </c>
      <c r="K406" s="1" t="s">
        <v>1945</v>
      </c>
      <c r="L406" s="1">
        <v>-1</v>
      </c>
      <c r="M406" s="1">
        <v>-1</v>
      </c>
      <c r="N406" s="18">
        <v>22676.89</v>
      </c>
      <c r="O406" s="1">
        <v>0</v>
      </c>
      <c r="P406" s="1">
        <v>1</v>
      </c>
      <c r="Q406" s="1">
        <v>110</v>
      </c>
      <c r="R406" s="1">
        <v>130</v>
      </c>
      <c r="S406" s="1">
        <v>120</v>
      </c>
      <c r="T406" s="1" t="s">
        <v>3</v>
      </c>
      <c r="U406" s="1">
        <v>-1</v>
      </c>
      <c r="V406" s="1">
        <v>0</v>
      </c>
      <c r="W406" s="1">
        <v>0</v>
      </c>
      <c r="X406" s="1">
        <v>0</v>
      </c>
      <c r="Y406" s="1">
        <v>0</v>
      </c>
      <c r="Z406" s="1">
        <v>0</v>
      </c>
      <c r="AA406" s="1">
        <v>0</v>
      </c>
      <c r="AB406" s="1">
        <v>0</v>
      </c>
      <c r="AC406" s="1">
        <v>0</v>
      </c>
      <c r="AD406" s="1">
        <v>0</v>
      </c>
      <c r="AE406" s="1">
        <v>0</v>
      </c>
      <c r="AF406" s="1">
        <v>0</v>
      </c>
      <c r="AG406" s="1">
        <v>0</v>
      </c>
      <c r="AH406" s="1">
        <v>0</v>
      </c>
      <c r="AI406" s="1">
        <v>0</v>
      </c>
      <c r="AJ406" s="1">
        <v>0</v>
      </c>
      <c r="AK406" s="1">
        <v>0</v>
      </c>
      <c r="AL406" s="4" t="s">
        <v>137</v>
      </c>
    </row>
    <row r="407" spans="1:38" ht="15.6" x14ac:dyDescent="0.3">
      <c r="A407" s="3">
        <v>519</v>
      </c>
      <c r="B407" s="1" t="s">
        <v>1159</v>
      </c>
      <c r="C407" s="1" t="s">
        <v>1824</v>
      </c>
      <c r="D407" s="1" t="s">
        <v>1160</v>
      </c>
      <c r="E407" s="1">
        <v>3</v>
      </c>
      <c r="F407" s="1" t="s">
        <v>1161</v>
      </c>
      <c r="G407" s="1" t="s">
        <v>360</v>
      </c>
      <c r="H407" s="1" t="s">
        <v>360</v>
      </c>
      <c r="I407" s="1" t="s">
        <v>150</v>
      </c>
      <c r="J407" s="1">
        <v>1983</v>
      </c>
      <c r="K407" s="1" t="s">
        <v>1945</v>
      </c>
      <c r="L407" s="1" t="s">
        <v>190</v>
      </c>
      <c r="M407" s="1" t="s">
        <v>191</v>
      </c>
      <c r="N407" s="18">
        <v>29741.98</v>
      </c>
      <c r="O407" s="1">
        <v>0</v>
      </c>
      <c r="P407" s="1">
        <v>0</v>
      </c>
      <c r="Q407" s="1">
        <v>48</v>
      </c>
      <c r="R407" s="1">
        <v>85</v>
      </c>
      <c r="S407" s="1">
        <v>66.5</v>
      </c>
      <c r="T407" s="1" t="s">
        <v>8</v>
      </c>
      <c r="U407" s="1">
        <v>38</v>
      </c>
      <c r="V407" s="1">
        <v>0</v>
      </c>
      <c r="W407" s="1">
        <v>0</v>
      </c>
      <c r="X407" s="1">
        <v>0</v>
      </c>
      <c r="Y407" s="1">
        <v>1</v>
      </c>
      <c r="Z407" s="1">
        <v>1</v>
      </c>
      <c r="AA407" s="1">
        <v>1</v>
      </c>
      <c r="AB407" s="1">
        <v>0</v>
      </c>
      <c r="AC407" s="1">
        <v>0</v>
      </c>
      <c r="AD407" s="1">
        <v>0</v>
      </c>
      <c r="AE407" s="1">
        <v>0</v>
      </c>
      <c r="AF407" s="1">
        <v>0</v>
      </c>
      <c r="AG407" s="1">
        <v>1</v>
      </c>
      <c r="AH407" s="1">
        <v>0</v>
      </c>
      <c r="AI407" s="1">
        <v>0</v>
      </c>
      <c r="AJ407" s="1">
        <v>0</v>
      </c>
      <c r="AK407" s="1">
        <v>0</v>
      </c>
      <c r="AL407" s="4" t="s">
        <v>85</v>
      </c>
    </row>
    <row r="408" spans="1:38" ht="15.6" x14ac:dyDescent="0.3">
      <c r="A408" s="3">
        <v>520</v>
      </c>
      <c r="B408" s="1" t="s">
        <v>1162</v>
      </c>
      <c r="C408" s="1" t="s">
        <v>1825</v>
      </c>
      <c r="D408" s="1" t="s">
        <v>1163</v>
      </c>
      <c r="E408" s="1">
        <v>4.7</v>
      </c>
      <c r="F408" s="1" t="s">
        <v>1164</v>
      </c>
      <c r="G408" s="1" t="s">
        <v>143</v>
      </c>
      <c r="H408" s="1" t="s">
        <v>519</v>
      </c>
      <c r="I408" s="1" t="s">
        <v>112</v>
      </c>
      <c r="J408" s="1">
        <v>2006</v>
      </c>
      <c r="K408" s="1" t="s">
        <v>1945</v>
      </c>
      <c r="L408" s="1" t="s">
        <v>362</v>
      </c>
      <c r="M408" s="1" t="s">
        <v>99</v>
      </c>
      <c r="N408" s="18">
        <v>20497.04</v>
      </c>
      <c r="O408" s="1">
        <v>0</v>
      </c>
      <c r="P408" s="1">
        <v>0</v>
      </c>
      <c r="Q408" s="1">
        <v>66</v>
      </c>
      <c r="R408" s="1">
        <v>123</v>
      </c>
      <c r="S408" s="1">
        <v>94.5</v>
      </c>
      <c r="T408" s="1" t="s">
        <v>2</v>
      </c>
      <c r="U408" s="1">
        <v>15</v>
      </c>
      <c r="V408" s="1">
        <v>1</v>
      </c>
      <c r="W408" s="1">
        <v>0</v>
      </c>
      <c r="X408" s="1">
        <v>1</v>
      </c>
      <c r="Y408" s="1">
        <v>0</v>
      </c>
      <c r="Z408" s="1">
        <v>0</v>
      </c>
      <c r="AA408" s="1">
        <v>0</v>
      </c>
      <c r="AB408" s="1">
        <v>0</v>
      </c>
      <c r="AC408" s="1">
        <v>0</v>
      </c>
      <c r="AD408" s="1">
        <v>0</v>
      </c>
      <c r="AE408" s="1">
        <v>0</v>
      </c>
      <c r="AF408" s="1">
        <v>0</v>
      </c>
      <c r="AG408" s="1">
        <v>0</v>
      </c>
      <c r="AH408" s="1">
        <v>0</v>
      </c>
      <c r="AI408" s="1">
        <v>0</v>
      </c>
      <c r="AJ408" s="1">
        <v>0</v>
      </c>
      <c r="AK408" s="1">
        <v>0</v>
      </c>
      <c r="AL408" s="4" t="s">
        <v>84</v>
      </c>
    </row>
    <row r="409" spans="1:38" ht="15.6" x14ac:dyDescent="0.3">
      <c r="A409" s="3">
        <v>521</v>
      </c>
      <c r="B409" s="1" t="s">
        <v>1165</v>
      </c>
      <c r="C409" s="1" t="s">
        <v>1826</v>
      </c>
      <c r="D409" s="1" t="s">
        <v>1166</v>
      </c>
      <c r="E409" s="1">
        <v>3.8</v>
      </c>
      <c r="F409" s="1" t="s">
        <v>109</v>
      </c>
      <c r="G409" s="1" t="s">
        <v>128</v>
      </c>
      <c r="H409" s="1" t="s">
        <v>103</v>
      </c>
      <c r="I409" s="1" t="s">
        <v>104</v>
      </c>
      <c r="J409" s="1">
        <v>1965</v>
      </c>
      <c r="K409" s="1" t="s">
        <v>105</v>
      </c>
      <c r="L409" s="1" t="s">
        <v>106</v>
      </c>
      <c r="M409" s="1" t="s">
        <v>107</v>
      </c>
      <c r="N409" s="18">
        <v>16509.47</v>
      </c>
      <c r="O409" s="1">
        <v>0</v>
      </c>
      <c r="P409" s="1">
        <v>0</v>
      </c>
      <c r="Q409" s="1">
        <v>92</v>
      </c>
      <c r="R409" s="1">
        <v>146</v>
      </c>
      <c r="S409" s="1">
        <v>119</v>
      </c>
      <c r="T409" s="1" t="s">
        <v>10</v>
      </c>
      <c r="U409" s="1">
        <v>56</v>
      </c>
      <c r="V409" s="1">
        <v>0</v>
      </c>
      <c r="W409" s="1">
        <v>0</v>
      </c>
      <c r="X409" s="1">
        <v>0</v>
      </c>
      <c r="Y409" s="1">
        <v>0</v>
      </c>
      <c r="Z409" s="1">
        <v>0</v>
      </c>
      <c r="AA409" s="1">
        <v>0</v>
      </c>
      <c r="AB409" s="1">
        <v>0</v>
      </c>
      <c r="AC409" s="1">
        <v>1</v>
      </c>
      <c r="AD409" s="1">
        <v>0</v>
      </c>
      <c r="AE409" s="1">
        <v>1</v>
      </c>
      <c r="AF409" s="1">
        <v>0</v>
      </c>
      <c r="AG409" s="1">
        <v>0</v>
      </c>
      <c r="AH409" s="1">
        <v>0</v>
      </c>
      <c r="AI409" s="1">
        <v>0</v>
      </c>
      <c r="AJ409" s="1">
        <v>0</v>
      </c>
      <c r="AK409" s="1">
        <v>0</v>
      </c>
      <c r="AL409" s="4" t="s">
        <v>85</v>
      </c>
    </row>
    <row r="410" spans="1:38" ht="15.6" x14ac:dyDescent="0.3">
      <c r="A410" s="3">
        <v>522</v>
      </c>
      <c r="B410" s="1" t="s">
        <v>1167</v>
      </c>
      <c r="C410" s="1" t="s">
        <v>1827</v>
      </c>
      <c r="D410" s="1" t="s">
        <v>1168</v>
      </c>
      <c r="E410" s="1">
        <v>3.2</v>
      </c>
      <c r="F410" s="1" t="s">
        <v>1170</v>
      </c>
      <c r="G410" s="1" t="s">
        <v>293</v>
      </c>
      <c r="H410" s="1" t="s">
        <v>1169</v>
      </c>
      <c r="I410" s="1" t="s">
        <v>90</v>
      </c>
      <c r="J410" s="1">
        <v>1996</v>
      </c>
      <c r="K410" s="1" t="s">
        <v>189</v>
      </c>
      <c r="L410" s="1" t="s">
        <v>92</v>
      </c>
      <c r="M410" s="1" t="s">
        <v>93</v>
      </c>
      <c r="N410" s="18">
        <v>14907.51</v>
      </c>
      <c r="O410" s="1">
        <v>1</v>
      </c>
      <c r="P410" s="1">
        <v>0</v>
      </c>
      <c r="Q410" s="1">
        <v>43</v>
      </c>
      <c r="R410" s="1">
        <v>60</v>
      </c>
      <c r="S410" s="1">
        <v>51.5</v>
      </c>
      <c r="T410" s="1" t="s">
        <v>30</v>
      </c>
      <c r="U410" s="1">
        <v>25</v>
      </c>
      <c r="V410" s="1">
        <v>0</v>
      </c>
      <c r="W410" s="1">
        <v>0</v>
      </c>
      <c r="X410" s="1">
        <v>0</v>
      </c>
      <c r="Y410" s="1">
        <v>0</v>
      </c>
      <c r="Z410" s="1">
        <v>0</v>
      </c>
      <c r="AA410" s="1">
        <v>0</v>
      </c>
      <c r="AB410" s="1">
        <v>0</v>
      </c>
      <c r="AC410" s="1">
        <v>0</v>
      </c>
      <c r="AD410" s="1">
        <v>0</v>
      </c>
      <c r="AE410" s="1">
        <v>0</v>
      </c>
      <c r="AF410" s="1">
        <v>0</v>
      </c>
      <c r="AG410" s="1">
        <v>0</v>
      </c>
      <c r="AH410" s="1">
        <v>0</v>
      </c>
      <c r="AI410" s="1">
        <v>0</v>
      </c>
      <c r="AJ410" s="1">
        <v>0</v>
      </c>
      <c r="AK410" s="1">
        <v>0</v>
      </c>
      <c r="AL410" s="4" t="s">
        <v>84</v>
      </c>
    </row>
    <row r="411" spans="1:38" ht="15.6" x14ac:dyDescent="0.3">
      <c r="A411" s="3">
        <v>523</v>
      </c>
      <c r="B411" s="1" t="s">
        <v>1171</v>
      </c>
      <c r="C411" s="2">
        <v>43009</v>
      </c>
      <c r="D411" s="1" t="s">
        <v>1172</v>
      </c>
      <c r="E411" s="1">
        <v>2.7</v>
      </c>
      <c r="F411" s="1" t="s">
        <v>1174</v>
      </c>
      <c r="G411" s="1" t="s">
        <v>834</v>
      </c>
      <c r="H411" s="1" t="s">
        <v>1173</v>
      </c>
      <c r="I411" s="1" t="s">
        <v>150</v>
      </c>
      <c r="J411" s="1">
        <v>2000</v>
      </c>
      <c r="K411" s="1" t="s">
        <v>1946</v>
      </c>
      <c r="L411" s="1" t="s">
        <v>341</v>
      </c>
      <c r="M411" s="1" t="s">
        <v>124</v>
      </c>
      <c r="N411" s="18">
        <v>19530.759999999998</v>
      </c>
      <c r="O411" s="1">
        <v>1</v>
      </c>
      <c r="P411" s="1">
        <v>0</v>
      </c>
      <c r="Q411" s="1">
        <v>20</v>
      </c>
      <c r="R411" s="1">
        <v>35</v>
      </c>
      <c r="S411" s="1">
        <v>27.5</v>
      </c>
      <c r="T411" s="1" t="s">
        <v>15</v>
      </c>
      <c r="U411" s="1">
        <v>21</v>
      </c>
      <c r="V411" s="1">
        <v>0</v>
      </c>
      <c r="W411" s="1">
        <v>0</v>
      </c>
      <c r="X411" s="1">
        <v>0</v>
      </c>
      <c r="Y411" s="1">
        <v>1</v>
      </c>
      <c r="Z411" s="1">
        <v>0</v>
      </c>
      <c r="AA411" s="1">
        <v>0</v>
      </c>
      <c r="AB411" s="1">
        <v>0</v>
      </c>
      <c r="AC411" s="1">
        <v>0</v>
      </c>
      <c r="AD411" s="1">
        <v>0</v>
      </c>
      <c r="AE411" s="1">
        <v>0</v>
      </c>
      <c r="AF411" s="1">
        <v>0</v>
      </c>
      <c r="AG411" s="1">
        <v>1</v>
      </c>
      <c r="AH411" s="1">
        <v>0</v>
      </c>
      <c r="AI411" s="1">
        <v>0</v>
      </c>
      <c r="AJ411" s="1">
        <v>0</v>
      </c>
      <c r="AK411" s="1">
        <v>0</v>
      </c>
      <c r="AL411" s="4" t="s">
        <v>84</v>
      </c>
    </row>
    <row r="412" spans="1:38" ht="15.6" x14ac:dyDescent="0.3">
      <c r="A412" s="3">
        <v>524</v>
      </c>
      <c r="B412" s="1" t="s">
        <v>1175</v>
      </c>
      <c r="C412" s="1" t="s">
        <v>1828</v>
      </c>
      <c r="D412" s="1" t="s">
        <v>1176</v>
      </c>
      <c r="E412" s="1">
        <v>3.3</v>
      </c>
      <c r="F412" s="1" t="s">
        <v>311</v>
      </c>
      <c r="G412" s="1" t="s">
        <v>201</v>
      </c>
      <c r="H412" s="1" t="s">
        <v>310</v>
      </c>
      <c r="I412" s="1" t="s">
        <v>90</v>
      </c>
      <c r="J412" s="1">
        <v>1912</v>
      </c>
      <c r="K412" s="1" t="s">
        <v>1945</v>
      </c>
      <c r="L412" s="1" t="s">
        <v>190</v>
      </c>
      <c r="M412" s="1" t="s">
        <v>191</v>
      </c>
      <c r="N412" s="18">
        <v>20371.150000000001</v>
      </c>
      <c r="O412" s="1">
        <v>0</v>
      </c>
      <c r="P412" s="1">
        <v>0</v>
      </c>
      <c r="Q412" s="1">
        <v>150</v>
      </c>
      <c r="R412" s="1">
        <v>239</v>
      </c>
      <c r="S412" s="1">
        <v>194.5</v>
      </c>
      <c r="T412" s="1" t="s">
        <v>6</v>
      </c>
      <c r="U412" s="1">
        <v>109</v>
      </c>
      <c r="V412" s="1">
        <v>1</v>
      </c>
      <c r="W412" s="1">
        <v>0</v>
      </c>
      <c r="X412" s="1">
        <v>0</v>
      </c>
      <c r="Y412" s="1">
        <v>0</v>
      </c>
      <c r="Z412" s="1">
        <v>0</v>
      </c>
      <c r="AA412" s="1">
        <v>1</v>
      </c>
      <c r="AB412" s="1">
        <v>0</v>
      </c>
      <c r="AC412" s="1">
        <v>0</v>
      </c>
      <c r="AD412" s="1">
        <v>0</v>
      </c>
      <c r="AE412" s="1">
        <v>0</v>
      </c>
      <c r="AF412" s="1">
        <v>0</v>
      </c>
      <c r="AG412" s="1">
        <v>0</v>
      </c>
      <c r="AH412" s="1">
        <v>0</v>
      </c>
      <c r="AI412" s="1">
        <v>0</v>
      </c>
      <c r="AJ412" s="1">
        <v>0</v>
      </c>
      <c r="AK412" s="1">
        <v>0</v>
      </c>
      <c r="AL412" s="4" t="s">
        <v>137</v>
      </c>
    </row>
    <row r="413" spans="1:38" ht="15.6" x14ac:dyDescent="0.3">
      <c r="A413" s="3">
        <v>525</v>
      </c>
      <c r="B413" s="1" t="s">
        <v>1177</v>
      </c>
      <c r="C413" s="1" t="s">
        <v>1829</v>
      </c>
      <c r="D413" s="1" t="s">
        <v>1178</v>
      </c>
      <c r="E413" s="1">
        <v>3.9</v>
      </c>
      <c r="F413" s="1" t="s">
        <v>939</v>
      </c>
      <c r="G413" s="1" t="s">
        <v>938</v>
      </c>
      <c r="H413" s="1" t="s">
        <v>938</v>
      </c>
      <c r="I413" s="1" t="s">
        <v>104</v>
      </c>
      <c r="J413" s="1">
        <v>1947</v>
      </c>
      <c r="K413" s="1" t="s">
        <v>189</v>
      </c>
      <c r="L413" s="1" t="s">
        <v>151</v>
      </c>
      <c r="M413" s="1" t="s">
        <v>99</v>
      </c>
      <c r="N413" s="18">
        <v>24125.15</v>
      </c>
      <c r="O413" s="1">
        <v>0</v>
      </c>
      <c r="P413" s="1">
        <v>0</v>
      </c>
      <c r="Q413" s="1">
        <v>52</v>
      </c>
      <c r="R413" s="1">
        <v>91</v>
      </c>
      <c r="S413" s="1">
        <v>71.5</v>
      </c>
      <c r="T413" s="1" t="s">
        <v>9</v>
      </c>
      <c r="U413" s="1">
        <v>74</v>
      </c>
      <c r="V413" s="1">
        <v>1</v>
      </c>
      <c r="W413" s="1">
        <v>0</v>
      </c>
      <c r="X413" s="1">
        <v>1</v>
      </c>
      <c r="Y413" s="1">
        <v>1</v>
      </c>
      <c r="Z413" s="1">
        <v>1</v>
      </c>
      <c r="AA413" s="1">
        <v>0</v>
      </c>
      <c r="AB413" s="1">
        <v>0</v>
      </c>
      <c r="AC413" s="1">
        <v>0</v>
      </c>
      <c r="AD413" s="1">
        <v>0</v>
      </c>
      <c r="AE413" s="1">
        <v>0</v>
      </c>
      <c r="AF413" s="1">
        <v>0</v>
      </c>
      <c r="AG413" s="1">
        <v>0</v>
      </c>
      <c r="AH413" s="1">
        <v>0</v>
      </c>
      <c r="AI413" s="1">
        <v>0</v>
      </c>
      <c r="AJ413" s="1">
        <v>0</v>
      </c>
      <c r="AK413" s="1">
        <v>0</v>
      </c>
      <c r="AL413" s="4" t="s">
        <v>84</v>
      </c>
    </row>
    <row r="414" spans="1:38" ht="15.6" x14ac:dyDescent="0.3">
      <c r="A414" s="3">
        <v>526</v>
      </c>
      <c r="B414" s="1" t="s">
        <v>1179</v>
      </c>
      <c r="C414" s="1" t="s">
        <v>1830</v>
      </c>
      <c r="D414" s="1" t="s">
        <v>1180</v>
      </c>
      <c r="E414" s="1">
        <v>3.7</v>
      </c>
      <c r="F414" s="1" t="s">
        <v>1181</v>
      </c>
      <c r="G414" s="1" t="s">
        <v>849</v>
      </c>
      <c r="H414" s="1" t="s">
        <v>849</v>
      </c>
      <c r="I414" s="1" t="s">
        <v>80</v>
      </c>
      <c r="J414" s="1">
        <v>-1</v>
      </c>
      <c r="K414" s="1" t="s">
        <v>597</v>
      </c>
      <c r="L414" s="1" t="s">
        <v>598</v>
      </c>
      <c r="M414" s="1" t="s">
        <v>472</v>
      </c>
      <c r="N414" s="18">
        <v>23308.69</v>
      </c>
      <c r="O414" s="1">
        <v>0</v>
      </c>
      <c r="P414" s="1">
        <v>0</v>
      </c>
      <c r="Q414" s="1">
        <v>82</v>
      </c>
      <c r="R414" s="1">
        <v>129</v>
      </c>
      <c r="S414" s="1">
        <v>105.5</v>
      </c>
      <c r="T414" s="1" t="s">
        <v>9</v>
      </c>
      <c r="U414" s="1">
        <v>-1</v>
      </c>
      <c r="V414" s="1">
        <v>1</v>
      </c>
      <c r="W414" s="1">
        <v>0</v>
      </c>
      <c r="X414" s="1">
        <v>1</v>
      </c>
      <c r="Y414" s="1">
        <v>0</v>
      </c>
      <c r="Z414" s="1">
        <v>0</v>
      </c>
      <c r="AA414" s="1">
        <v>0</v>
      </c>
      <c r="AB414" s="1">
        <v>1</v>
      </c>
      <c r="AC414" s="1">
        <v>1</v>
      </c>
      <c r="AD414" s="1">
        <v>1</v>
      </c>
      <c r="AE414" s="1">
        <v>1</v>
      </c>
      <c r="AF414" s="1">
        <v>0</v>
      </c>
      <c r="AG414" s="1">
        <v>0</v>
      </c>
      <c r="AH414" s="1">
        <v>0</v>
      </c>
      <c r="AI414" s="1">
        <v>0</v>
      </c>
      <c r="AJ414" s="1">
        <v>0</v>
      </c>
      <c r="AK414" s="1">
        <v>0</v>
      </c>
      <c r="AL414" s="4" t="s">
        <v>84</v>
      </c>
    </row>
    <row r="415" spans="1:38" ht="15.6" x14ac:dyDescent="0.3">
      <c r="A415" s="3">
        <v>528</v>
      </c>
      <c r="B415" s="1" t="s">
        <v>1182</v>
      </c>
      <c r="C415" s="1" t="s">
        <v>1831</v>
      </c>
      <c r="D415" s="1" t="s">
        <v>1183</v>
      </c>
      <c r="E415" s="1">
        <v>3.1</v>
      </c>
      <c r="F415" s="1" t="s">
        <v>987</v>
      </c>
      <c r="G415" s="1" t="s">
        <v>986</v>
      </c>
      <c r="H415" s="1" t="s">
        <v>986</v>
      </c>
      <c r="I415" s="1" t="s">
        <v>150</v>
      </c>
      <c r="J415" s="1">
        <v>1875</v>
      </c>
      <c r="K415" s="1" t="s">
        <v>1945</v>
      </c>
      <c r="L415" s="1" t="s">
        <v>276</v>
      </c>
      <c r="M415" s="1" t="s">
        <v>277</v>
      </c>
      <c r="N415" s="18">
        <v>31549.19</v>
      </c>
      <c r="O415" s="1">
        <v>0</v>
      </c>
      <c r="P415" s="1">
        <v>0</v>
      </c>
      <c r="Q415" s="1">
        <v>47</v>
      </c>
      <c r="R415" s="1">
        <v>101</v>
      </c>
      <c r="S415" s="1">
        <v>74</v>
      </c>
      <c r="T415" s="1" t="s">
        <v>11</v>
      </c>
      <c r="U415" s="1">
        <v>146</v>
      </c>
      <c r="V415" s="1">
        <v>0</v>
      </c>
      <c r="W415" s="1">
        <v>0</v>
      </c>
      <c r="X415" s="1">
        <v>0</v>
      </c>
      <c r="Y415" s="1">
        <v>1</v>
      </c>
      <c r="Z415" s="1">
        <v>0</v>
      </c>
      <c r="AA415" s="1">
        <v>0</v>
      </c>
      <c r="AB415" s="1">
        <v>0</v>
      </c>
      <c r="AC415" s="1">
        <v>0</v>
      </c>
      <c r="AD415" s="1">
        <v>0</v>
      </c>
      <c r="AE415" s="1">
        <v>0</v>
      </c>
      <c r="AF415" s="1">
        <v>0</v>
      </c>
      <c r="AG415" s="1">
        <v>0</v>
      </c>
      <c r="AH415" s="1">
        <v>0</v>
      </c>
      <c r="AI415" s="1">
        <v>0</v>
      </c>
      <c r="AJ415" s="1">
        <v>0</v>
      </c>
      <c r="AK415" s="1">
        <v>0</v>
      </c>
      <c r="AL415" s="4" t="s">
        <v>85</v>
      </c>
    </row>
    <row r="416" spans="1:38" ht="15.6" x14ac:dyDescent="0.3">
      <c r="A416" s="3">
        <v>530</v>
      </c>
      <c r="B416" s="1" t="s">
        <v>1184</v>
      </c>
      <c r="C416" s="1" t="s">
        <v>1832</v>
      </c>
      <c r="D416" s="1" t="s">
        <v>1185</v>
      </c>
      <c r="E416" s="1">
        <v>3.7</v>
      </c>
      <c r="F416" s="1" t="s">
        <v>1186</v>
      </c>
      <c r="G416" s="1" t="s">
        <v>314</v>
      </c>
      <c r="H416" s="1" t="s">
        <v>914</v>
      </c>
      <c r="I416" s="1" t="s">
        <v>90</v>
      </c>
      <c r="J416" s="1">
        <v>1922</v>
      </c>
      <c r="K416" s="1" t="s">
        <v>1946</v>
      </c>
      <c r="L416" s="1" t="s">
        <v>81</v>
      </c>
      <c r="M416" s="1" t="s">
        <v>81</v>
      </c>
      <c r="N416" s="18">
        <v>19362.439999999999</v>
      </c>
      <c r="O416" s="1">
        <v>0</v>
      </c>
      <c r="P416" s="1">
        <v>0</v>
      </c>
      <c r="Q416" s="1">
        <v>49</v>
      </c>
      <c r="R416" s="1">
        <v>76</v>
      </c>
      <c r="S416" s="1">
        <v>62.5</v>
      </c>
      <c r="T416" s="1" t="s">
        <v>23</v>
      </c>
      <c r="U416" s="1">
        <v>99</v>
      </c>
      <c r="V416" s="1">
        <v>0</v>
      </c>
      <c r="W416" s="1">
        <v>0</v>
      </c>
      <c r="X416" s="1">
        <v>0</v>
      </c>
      <c r="Y416" s="1">
        <v>1</v>
      </c>
      <c r="Z416" s="1">
        <v>0</v>
      </c>
      <c r="AA416" s="1">
        <v>0</v>
      </c>
      <c r="AB416" s="1">
        <v>0</v>
      </c>
      <c r="AC416" s="1">
        <v>0</v>
      </c>
      <c r="AD416" s="1">
        <v>0</v>
      </c>
      <c r="AE416" s="1">
        <v>0</v>
      </c>
      <c r="AF416" s="1">
        <v>0</v>
      </c>
      <c r="AG416" s="1">
        <v>0</v>
      </c>
      <c r="AH416" s="1">
        <v>0</v>
      </c>
      <c r="AI416" s="1">
        <v>0</v>
      </c>
      <c r="AJ416" s="1">
        <v>0</v>
      </c>
      <c r="AK416" s="1">
        <v>0</v>
      </c>
      <c r="AL416" s="4" t="s">
        <v>84</v>
      </c>
    </row>
    <row r="417" spans="1:38" ht="15.6" x14ac:dyDescent="0.3">
      <c r="A417" s="3">
        <v>532</v>
      </c>
      <c r="B417" s="1" t="s">
        <v>1187</v>
      </c>
      <c r="C417" s="1" t="s">
        <v>1833</v>
      </c>
      <c r="D417" s="1" t="s">
        <v>1188</v>
      </c>
      <c r="E417" s="1">
        <v>4.3</v>
      </c>
      <c r="F417" s="1" t="s">
        <v>1190</v>
      </c>
      <c r="G417" s="1" t="s">
        <v>1088</v>
      </c>
      <c r="H417" s="1" t="s">
        <v>1189</v>
      </c>
      <c r="I417" s="1" t="s">
        <v>104</v>
      </c>
      <c r="J417" s="1">
        <v>1958</v>
      </c>
      <c r="K417" s="1" t="s">
        <v>189</v>
      </c>
      <c r="L417" s="1" t="s">
        <v>151</v>
      </c>
      <c r="M417" s="1" t="s">
        <v>99</v>
      </c>
      <c r="N417" s="18">
        <v>14209.31</v>
      </c>
      <c r="O417" s="1">
        <v>0</v>
      </c>
      <c r="P417" s="1">
        <v>0</v>
      </c>
      <c r="Q417" s="1">
        <v>43</v>
      </c>
      <c r="R417" s="1">
        <v>88</v>
      </c>
      <c r="S417" s="1">
        <v>65.5</v>
      </c>
      <c r="T417" s="1" t="s">
        <v>11</v>
      </c>
      <c r="U417" s="1">
        <v>63</v>
      </c>
      <c r="V417" s="1">
        <v>0</v>
      </c>
      <c r="W417" s="1">
        <v>0</v>
      </c>
      <c r="X417" s="1">
        <v>0</v>
      </c>
      <c r="Y417" s="1">
        <v>0</v>
      </c>
      <c r="Z417" s="1">
        <v>0</v>
      </c>
      <c r="AA417" s="1">
        <v>0</v>
      </c>
      <c r="AB417" s="1">
        <v>0</v>
      </c>
      <c r="AC417" s="1">
        <v>0</v>
      </c>
      <c r="AD417" s="1">
        <v>0</v>
      </c>
      <c r="AE417" s="1">
        <v>0</v>
      </c>
      <c r="AF417" s="1">
        <v>0</v>
      </c>
      <c r="AG417" s="1">
        <v>0</v>
      </c>
      <c r="AH417" s="1">
        <v>0</v>
      </c>
      <c r="AI417" s="1">
        <v>0</v>
      </c>
      <c r="AJ417" s="1">
        <v>0</v>
      </c>
      <c r="AK417" s="1">
        <v>0</v>
      </c>
      <c r="AL417" s="4" t="s">
        <v>137</v>
      </c>
    </row>
    <row r="418" spans="1:38" ht="15.6" x14ac:dyDescent="0.3">
      <c r="A418" s="3">
        <v>533</v>
      </c>
      <c r="B418" s="1" t="s">
        <v>1191</v>
      </c>
      <c r="C418" s="1" t="s">
        <v>1834</v>
      </c>
      <c r="D418" s="1" t="s">
        <v>1192</v>
      </c>
      <c r="E418" s="1">
        <v>3.6</v>
      </c>
      <c r="F418" s="1" t="s">
        <v>1194</v>
      </c>
      <c r="G418" s="1" t="s">
        <v>1193</v>
      </c>
      <c r="H418" s="1" t="s">
        <v>1193</v>
      </c>
      <c r="I418" s="1" t="s">
        <v>104</v>
      </c>
      <c r="J418" s="1">
        <v>1989</v>
      </c>
      <c r="K418" s="1" t="s">
        <v>1945</v>
      </c>
      <c r="L418" s="1" t="s">
        <v>113</v>
      </c>
      <c r="M418" s="1" t="s">
        <v>99</v>
      </c>
      <c r="N418" s="18">
        <v>31127.09</v>
      </c>
      <c r="O418" s="1">
        <v>0</v>
      </c>
      <c r="P418" s="1">
        <v>0</v>
      </c>
      <c r="Q418" s="1">
        <v>124</v>
      </c>
      <c r="R418" s="1">
        <v>199</v>
      </c>
      <c r="S418" s="1">
        <v>161.5</v>
      </c>
      <c r="T418" s="1" t="s">
        <v>12</v>
      </c>
      <c r="U418" s="1">
        <v>32</v>
      </c>
      <c r="V418" s="1">
        <v>1</v>
      </c>
      <c r="W418" s="1">
        <v>0</v>
      </c>
      <c r="X418" s="1">
        <v>1</v>
      </c>
      <c r="Y418" s="1">
        <v>1</v>
      </c>
      <c r="Z418" s="1">
        <v>1</v>
      </c>
      <c r="AA418" s="1">
        <v>0</v>
      </c>
      <c r="AB418" s="1">
        <v>0</v>
      </c>
      <c r="AC418" s="1">
        <v>0</v>
      </c>
      <c r="AD418" s="1">
        <v>0</v>
      </c>
      <c r="AE418" s="1">
        <v>0</v>
      </c>
      <c r="AF418" s="1">
        <v>0</v>
      </c>
      <c r="AG418" s="1">
        <v>1</v>
      </c>
      <c r="AH418" s="1">
        <v>1</v>
      </c>
      <c r="AI418" s="1">
        <v>0</v>
      </c>
      <c r="AJ418" s="1">
        <v>0</v>
      </c>
      <c r="AK418" s="1">
        <v>0</v>
      </c>
      <c r="AL418" s="4" t="s">
        <v>84</v>
      </c>
    </row>
    <row r="419" spans="1:38" ht="15.6" x14ac:dyDescent="0.3">
      <c r="A419" s="3">
        <v>534</v>
      </c>
      <c r="B419" s="1" t="s">
        <v>1195</v>
      </c>
      <c r="C419" s="1" t="s">
        <v>1610</v>
      </c>
      <c r="D419" s="1" t="s">
        <v>1196</v>
      </c>
      <c r="E419" s="1">
        <v>2.1</v>
      </c>
      <c r="F419" s="1" t="s">
        <v>1198</v>
      </c>
      <c r="G419" s="1" t="s">
        <v>1197</v>
      </c>
      <c r="H419" s="1" t="s">
        <v>1197</v>
      </c>
      <c r="I419" s="1" t="s">
        <v>104</v>
      </c>
      <c r="J419" s="1">
        <v>2003</v>
      </c>
      <c r="K419" s="1" t="s">
        <v>91</v>
      </c>
      <c r="L419" s="1" t="s">
        <v>166</v>
      </c>
      <c r="M419" s="1" t="s">
        <v>166</v>
      </c>
      <c r="N419" s="18">
        <v>30262.67</v>
      </c>
      <c r="O419" s="1">
        <v>0</v>
      </c>
      <c r="P419" s="1">
        <v>0</v>
      </c>
      <c r="Q419" s="1">
        <v>52</v>
      </c>
      <c r="R419" s="1">
        <v>93</v>
      </c>
      <c r="S419" s="1">
        <v>72.5</v>
      </c>
      <c r="T419" s="1" t="s">
        <v>8</v>
      </c>
      <c r="U419" s="1">
        <v>18</v>
      </c>
      <c r="V419" s="1">
        <v>0</v>
      </c>
      <c r="W419" s="1">
        <v>0</v>
      </c>
      <c r="X419" s="1">
        <v>0</v>
      </c>
      <c r="Y419" s="1">
        <v>1</v>
      </c>
      <c r="Z419" s="1">
        <v>1</v>
      </c>
      <c r="AA419" s="1">
        <v>0</v>
      </c>
      <c r="AB419" s="1">
        <v>0</v>
      </c>
      <c r="AC419" s="1">
        <v>0</v>
      </c>
      <c r="AD419" s="1">
        <v>0</v>
      </c>
      <c r="AE419" s="1">
        <v>0</v>
      </c>
      <c r="AF419" s="1">
        <v>0</v>
      </c>
      <c r="AG419" s="1">
        <v>1</v>
      </c>
      <c r="AH419" s="1">
        <v>0</v>
      </c>
      <c r="AI419" s="1">
        <v>0</v>
      </c>
      <c r="AJ419" s="1">
        <v>0</v>
      </c>
      <c r="AK419" s="1">
        <v>0</v>
      </c>
      <c r="AL419" s="4" t="s">
        <v>84</v>
      </c>
    </row>
    <row r="420" spans="1:38" ht="15.6" x14ac:dyDescent="0.3">
      <c r="A420" s="3">
        <v>535</v>
      </c>
      <c r="B420" s="1" t="s">
        <v>521</v>
      </c>
      <c r="C420" s="1" t="s">
        <v>1835</v>
      </c>
      <c r="D420" s="1" t="s">
        <v>1199</v>
      </c>
      <c r="E420" s="1">
        <v>3.9</v>
      </c>
      <c r="F420" s="1" t="s">
        <v>1200</v>
      </c>
      <c r="G420" s="1" t="s">
        <v>143</v>
      </c>
      <c r="H420" s="1" t="s">
        <v>143</v>
      </c>
      <c r="I420" s="1" t="s">
        <v>112</v>
      </c>
      <c r="J420" s="1">
        <v>2008</v>
      </c>
      <c r="K420" s="1" t="s">
        <v>1946</v>
      </c>
      <c r="L420" s="1" t="s">
        <v>249</v>
      </c>
      <c r="M420" s="1" t="s">
        <v>140</v>
      </c>
      <c r="N420" s="18">
        <v>34688.870000000003</v>
      </c>
      <c r="O420" s="1">
        <v>0</v>
      </c>
      <c r="P420" s="1">
        <v>0</v>
      </c>
      <c r="Q420" s="1">
        <v>97</v>
      </c>
      <c r="R420" s="1">
        <v>181</v>
      </c>
      <c r="S420" s="1">
        <v>139</v>
      </c>
      <c r="T420" s="1" t="s">
        <v>2</v>
      </c>
      <c r="U420" s="1">
        <v>13</v>
      </c>
      <c r="V420" s="1">
        <v>1</v>
      </c>
      <c r="W420" s="1">
        <v>0</v>
      </c>
      <c r="X420" s="1">
        <v>1</v>
      </c>
      <c r="Y420" s="1">
        <v>1</v>
      </c>
      <c r="Z420" s="1">
        <v>0</v>
      </c>
      <c r="AA420" s="1">
        <v>0</v>
      </c>
      <c r="AB420" s="1">
        <v>0</v>
      </c>
      <c r="AC420" s="1">
        <v>0</v>
      </c>
      <c r="AD420" s="1">
        <v>0</v>
      </c>
      <c r="AE420" s="1">
        <v>0</v>
      </c>
      <c r="AF420" s="1">
        <v>0</v>
      </c>
      <c r="AG420" s="1">
        <v>0</v>
      </c>
      <c r="AH420" s="1">
        <v>0</v>
      </c>
      <c r="AI420" s="1">
        <v>0</v>
      </c>
      <c r="AJ420" s="1">
        <v>0</v>
      </c>
      <c r="AK420" s="1">
        <v>0</v>
      </c>
      <c r="AL420" s="4" t="s">
        <v>84</v>
      </c>
    </row>
    <row r="421" spans="1:38" ht="15.6" x14ac:dyDescent="0.3">
      <c r="A421" s="3">
        <v>537</v>
      </c>
      <c r="B421" s="1" t="s">
        <v>521</v>
      </c>
      <c r="C421" s="1" t="s">
        <v>1836</v>
      </c>
      <c r="D421" s="1" t="s">
        <v>1201</v>
      </c>
      <c r="E421" s="1">
        <v>3.9</v>
      </c>
      <c r="F421" s="1" t="s">
        <v>737</v>
      </c>
      <c r="G421" s="1" t="s">
        <v>143</v>
      </c>
      <c r="H421" s="1" t="s">
        <v>143</v>
      </c>
      <c r="I421" s="1" t="s">
        <v>118</v>
      </c>
      <c r="J421" s="1">
        <v>2007</v>
      </c>
      <c r="K421" s="1" t="s">
        <v>1945</v>
      </c>
      <c r="L421" s="1" t="s">
        <v>139</v>
      </c>
      <c r="M421" s="1" t="s">
        <v>140</v>
      </c>
      <c r="N421" s="18">
        <v>19656.05</v>
      </c>
      <c r="O421" s="1">
        <v>0</v>
      </c>
      <c r="P421" s="1">
        <v>0</v>
      </c>
      <c r="Q421" s="1">
        <v>100</v>
      </c>
      <c r="R421" s="1">
        <v>173</v>
      </c>
      <c r="S421" s="1">
        <v>136.5</v>
      </c>
      <c r="T421" s="1" t="s">
        <v>2</v>
      </c>
      <c r="U421" s="1">
        <v>14</v>
      </c>
      <c r="V421" s="1">
        <v>0</v>
      </c>
      <c r="W421" s="1">
        <v>0</v>
      </c>
      <c r="X421" s="1">
        <v>0</v>
      </c>
      <c r="Y421" s="1">
        <v>0</v>
      </c>
      <c r="Z421" s="1">
        <v>1</v>
      </c>
      <c r="AA421" s="1">
        <v>0</v>
      </c>
      <c r="AB421" s="1">
        <v>0</v>
      </c>
      <c r="AC421" s="1">
        <v>0</v>
      </c>
      <c r="AD421" s="1">
        <v>0</v>
      </c>
      <c r="AE421" s="1">
        <v>0</v>
      </c>
      <c r="AF421" s="1">
        <v>0</v>
      </c>
      <c r="AG421" s="1">
        <v>0</v>
      </c>
      <c r="AH421" s="1">
        <v>0</v>
      </c>
      <c r="AI421" s="1">
        <v>0</v>
      </c>
      <c r="AJ421" s="1">
        <v>0</v>
      </c>
      <c r="AK421" s="1">
        <v>0</v>
      </c>
      <c r="AL421" s="4" t="s">
        <v>84</v>
      </c>
    </row>
    <row r="422" spans="1:38" ht="15.6" x14ac:dyDescent="0.3">
      <c r="A422" s="3">
        <v>538</v>
      </c>
      <c r="B422" s="1" t="s">
        <v>1202</v>
      </c>
      <c r="C422" s="1" t="s">
        <v>1837</v>
      </c>
      <c r="D422" s="1" t="s">
        <v>1203</v>
      </c>
      <c r="E422" s="1">
        <v>3.8</v>
      </c>
      <c r="F422" s="1" t="s">
        <v>793</v>
      </c>
      <c r="G422" s="1" t="s">
        <v>111</v>
      </c>
      <c r="H422" s="1" t="s">
        <v>111</v>
      </c>
      <c r="I422" s="1" t="s">
        <v>104</v>
      </c>
      <c r="J422" s="1">
        <v>2002</v>
      </c>
      <c r="K422" s="1" t="s">
        <v>1945</v>
      </c>
      <c r="L422" s="1" t="s">
        <v>582</v>
      </c>
      <c r="M422" s="1" t="s">
        <v>583</v>
      </c>
      <c r="N422" s="18">
        <v>17686.96</v>
      </c>
      <c r="O422" s="1">
        <v>0</v>
      </c>
      <c r="P422" s="1">
        <v>0</v>
      </c>
      <c r="Q422" s="1">
        <v>53</v>
      </c>
      <c r="R422" s="1">
        <v>96</v>
      </c>
      <c r="S422" s="1">
        <v>74.5</v>
      </c>
      <c r="T422" s="1" t="s">
        <v>4</v>
      </c>
      <c r="U422" s="1">
        <v>19</v>
      </c>
      <c r="V422" s="1">
        <v>1</v>
      </c>
      <c r="W422" s="1">
        <v>1</v>
      </c>
      <c r="X422" s="1">
        <v>0</v>
      </c>
      <c r="Y422" s="1">
        <v>0</v>
      </c>
      <c r="Z422" s="1">
        <v>0</v>
      </c>
      <c r="AA422" s="1">
        <v>0</v>
      </c>
      <c r="AB422" s="1">
        <v>0</v>
      </c>
      <c r="AC422" s="1">
        <v>0</v>
      </c>
      <c r="AD422" s="1">
        <v>0</v>
      </c>
      <c r="AE422" s="1">
        <v>0</v>
      </c>
      <c r="AF422" s="1">
        <v>0</v>
      </c>
      <c r="AG422" s="1">
        <v>0</v>
      </c>
      <c r="AH422" s="1">
        <v>0</v>
      </c>
      <c r="AI422" s="1">
        <v>0</v>
      </c>
      <c r="AJ422" s="1">
        <v>0</v>
      </c>
      <c r="AK422" s="1">
        <v>0</v>
      </c>
      <c r="AL422" s="4" t="s">
        <v>84</v>
      </c>
    </row>
    <row r="423" spans="1:38" ht="15.6" x14ac:dyDescent="0.3">
      <c r="A423" s="3">
        <v>539</v>
      </c>
      <c r="B423" s="1" t="s">
        <v>1204</v>
      </c>
      <c r="C423" s="1" t="s">
        <v>1838</v>
      </c>
      <c r="D423" s="1" t="s">
        <v>1205</v>
      </c>
      <c r="E423" s="1">
        <v>3.1</v>
      </c>
      <c r="F423" s="1" t="s">
        <v>987</v>
      </c>
      <c r="G423" s="1" t="s">
        <v>986</v>
      </c>
      <c r="H423" s="1" t="s">
        <v>986</v>
      </c>
      <c r="I423" s="1" t="s">
        <v>150</v>
      </c>
      <c r="J423" s="1">
        <v>1875</v>
      </c>
      <c r="K423" s="1" t="s">
        <v>1945</v>
      </c>
      <c r="L423" s="1" t="s">
        <v>276</v>
      </c>
      <c r="M423" s="1" t="s">
        <v>277</v>
      </c>
      <c r="N423" s="18">
        <v>25574.99</v>
      </c>
      <c r="O423" s="1">
        <v>0</v>
      </c>
      <c r="P423" s="1">
        <v>0</v>
      </c>
      <c r="Q423" s="1">
        <v>65</v>
      </c>
      <c r="R423" s="1">
        <v>96</v>
      </c>
      <c r="S423" s="1">
        <v>80.5</v>
      </c>
      <c r="T423" s="1" t="s">
        <v>11</v>
      </c>
      <c r="U423" s="1">
        <v>146</v>
      </c>
      <c r="V423" s="1">
        <v>0</v>
      </c>
      <c r="W423" s="1">
        <v>0</v>
      </c>
      <c r="X423" s="1">
        <v>0</v>
      </c>
      <c r="Y423" s="1">
        <v>1</v>
      </c>
      <c r="Z423" s="1">
        <v>0</v>
      </c>
      <c r="AA423" s="1">
        <v>0</v>
      </c>
      <c r="AB423" s="1">
        <v>0</v>
      </c>
      <c r="AC423" s="1">
        <v>0</v>
      </c>
      <c r="AD423" s="1">
        <v>0</v>
      </c>
      <c r="AE423" s="1">
        <v>0</v>
      </c>
      <c r="AF423" s="1">
        <v>0</v>
      </c>
      <c r="AG423" s="1">
        <v>0</v>
      </c>
      <c r="AH423" s="1">
        <v>0</v>
      </c>
      <c r="AI423" s="1">
        <v>0</v>
      </c>
      <c r="AJ423" s="1">
        <v>0</v>
      </c>
      <c r="AK423" s="1">
        <v>0</v>
      </c>
      <c r="AL423" s="4" t="s">
        <v>85</v>
      </c>
    </row>
    <row r="424" spans="1:38" ht="15.6" x14ac:dyDescent="0.3">
      <c r="A424" s="3">
        <v>540</v>
      </c>
      <c r="B424" s="1" t="s">
        <v>76</v>
      </c>
      <c r="C424" s="1" t="s">
        <v>1578</v>
      </c>
      <c r="D424" s="1" t="s">
        <v>324</v>
      </c>
      <c r="E424" s="1">
        <v>3.5</v>
      </c>
      <c r="F424" s="1" t="s">
        <v>258</v>
      </c>
      <c r="G424" s="1" t="s">
        <v>78</v>
      </c>
      <c r="H424" s="1" t="s">
        <v>257</v>
      </c>
      <c r="I424" s="1" t="s">
        <v>150</v>
      </c>
      <c r="J424" s="1">
        <v>1870</v>
      </c>
      <c r="K424" s="1" t="s">
        <v>1946</v>
      </c>
      <c r="L424" s="1" t="s">
        <v>166</v>
      </c>
      <c r="M424" s="1" t="s">
        <v>166</v>
      </c>
      <c r="N424" s="18">
        <v>26715.73</v>
      </c>
      <c r="O424" s="1">
        <v>0</v>
      </c>
      <c r="P424" s="1">
        <v>0</v>
      </c>
      <c r="Q424" s="1">
        <v>56</v>
      </c>
      <c r="R424" s="1">
        <v>95</v>
      </c>
      <c r="S424" s="1">
        <v>75.5</v>
      </c>
      <c r="T424" s="1" t="s">
        <v>33</v>
      </c>
      <c r="U424" s="1">
        <v>151</v>
      </c>
      <c r="V424" s="1">
        <v>1</v>
      </c>
      <c r="W424" s="1">
        <v>0</v>
      </c>
      <c r="X424" s="1">
        <v>0</v>
      </c>
      <c r="Y424" s="1">
        <v>1</v>
      </c>
      <c r="Z424" s="1">
        <v>0</v>
      </c>
      <c r="AA424" s="1">
        <v>0</v>
      </c>
      <c r="AB424" s="1">
        <v>0</v>
      </c>
      <c r="AC424" s="1">
        <v>0</v>
      </c>
      <c r="AD424" s="1">
        <v>0</v>
      </c>
      <c r="AE424" s="1">
        <v>0</v>
      </c>
      <c r="AF424" s="1">
        <v>0</v>
      </c>
      <c r="AG424" s="1">
        <v>0</v>
      </c>
      <c r="AH424" s="1">
        <v>0</v>
      </c>
      <c r="AI424" s="1">
        <v>0</v>
      </c>
      <c r="AJ424" s="1">
        <v>0</v>
      </c>
      <c r="AK424" s="1">
        <v>0</v>
      </c>
      <c r="AL424" s="4" t="s">
        <v>85</v>
      </c>
    </row>
    <row r="425" spans="1:38" ht="15.6" x14ac:dyDescent="0.3">
      <c r="A425" s="3">
        <v>541</v>
      </c>
      <c r="B425" s="1" t="s">
        <v>76</v>
      </c>
      <c r="C425" s="1" t="s">
        <v>1580</v>
      </c>
      <c r="D425" s="1" t="s">
        <v>328</v>
      </c>
      <c r="E425" s="1">
        <v>4.7</v>
      </c>
      <c r="F425" s="1" t="s">
        <v>330</v>
      </c>
      <c r="G425" s="1" t="s">
        <v>329</v>
      </c>
      <c r="H425" s="1" t="s">
        <v>329</v>
      </c>
      <c r="I425" s="1" t="s">
        <v>112</v>
      </c>
      <c r="J425" s="1">
        <v>2016</v>
      </c>
      <c r="K425" s="1" t="s">
        <v>1945</v>
      </c>
      <c r="L425" s="1" t="s">
        <v>245</v>
      </c>
      <c r="M425" s="1" t="s">
        <v>140</v>
      </c>
      <c r="N425" s="18">
        <v>19449.2</v>
      </c>
      <c r="O425" s="1">
        <v>0</v>
      </c>
      <c r="P425" s="1">
        <v>0</v>
      </c>
      <c r="Q425" s="1">
        <v>111</v>
      </c>
      <c r="R425" s="1">
        <v>176</v>
      </c>
      <c r="S425" s="1">
        <v>143.5</v>
      </c>
      <c r="T425" s="1" t="s">
        <v>21</v>
      </c>
      <c r="U425" s="1">
        <v>5</v>
      </c>
      <c r="V425" s="1">
        <v>1</v>
      </c>
      <c r="W425" s="1">
        <v>1</v>
      </c>
      <c r="X425" s="1">
        <v>0</v>
      </c>
      <c r="Y425" s="1">
        <v>0</v>
      </c>
      <c r="Z425" s="1">
        <v>1</v>
      </c>
      <c r="AA425" s="1">
        <v>0</v>
      </c>
      <c r="AB425" s="1">
        <v>1</v>
      </c>
      <c r="AC425" s="1">
        <v>0</v>
      </c>
      <c r="AD425" s="1">
        <v>1</v>
      </c>
      <c r="AE425" s="1">
        <v>1</v>
      </c>
      <c r="AF425" s="1">
        <v>0</v>
      </c>
      <c r="AG425" s="1">
        <v>0</v>
      </c>
      <c r="AH425" s="1">
        <v>0</v>
      </c>
      <c r="AI425" s="1">
        <v>0</v>
      </c>
      <c r="AJ425" s="1">
        <v>0</v>
      </c>
      <c r="AK425" s="1">
        <v>0</v>
      </c>
      <c r="AL425" s="4" t="s">
        <v>84</v>
      </c>
    </row>
    <row r="426" spans="1:38" ht="15.6" x14ac:dyDescent="0.3">
      <c r="A426" s="3">
        <v>542</v>
      </c>
      <c r="B426" s="1" t="s">
        <v>76</v>
      </c>
      <c r="C426" s="1" t="s">
        <v>1839</v>
      </c>
      <c r="D426" s="1" t="s">
        <v>1206</v>
      </c>
      <c r="E426" s="1">
        <v>5</v>
      </c>
      <c r="F426" s="1" t="s">
        <v>1208</v>
      </c>
      <c r="G426" s="1" t="s">
        <v>1207</v>
      </c>
      <c r="H426" s="1" t="s">
        <v>415</v>
      </c>
      <c r="I426" s="1" t="s">
        <v>112</v>
      </c>
      <c r="J426" s="1">
        <v>2014</v>
      </c>
      <c r="K426" s="1" t="s">
        <v>1945</v>
      </c>
      <c r="L426" s="1" t="s">
        <v>81</v>
      </c>
      <c r="M426" s="1" t="s">
        <v>81</v>
      </c>
      <c r="N426" s="18">
        <v>22300.9</v>
      </c>
      <c r="O426" s="1">
        <v>0</v>
      </c>
      <c r="P426" s="1">
        <v>0</v>
      </c>
      <c r="Q426" s="1">
        <v>75</v>
      </c>
      <c r="R426" s="1">
        <v>127</v>
      </c>
      <c r="S426" s="1">
        <v>101</v>
      </c>
      <c r="T426" s="1" t="s">
        <v>5</v>
      </c>
      <c r="U426" s="1">
        <v>7</v>
      </c>
      <c r="V426" s="1">
        <v>1</v>
      </c>
      <c r="W426" s="1">
        <v>0</v>
      </c>
      <c r="X426" s="1">
        <v>0</v>
      </c>
      <c r="Y426" s="1">
        <v>0</v>
      </c>
      <c r="Z426" s="1">
        <v>1</v>
      </c>
      <c r="AA426" s="1">
        <v>1</v>
      </c>
      <c r="AB426" s="1">
        <v>0</v>
      </c>
      <c r="AC426" s="1">
        <v>0</v>
      </c>
      <c r="AD426" s="1">
        <v>0</v>
      </c>
      <c r="AE426" s="1">
        <v>0</v>
      </c>
      <c r="AF426" s="1">
        <v>0</v>
      </c>
      <c r="AG426" s="1">
        <v>0</v>
      </c>
      <c r="AH426" s="1">
        <v>0</v>
      </c>
      <c r="AI426" s="1">
        <v>0</v>
      </c>
      <c r="AJ426" s="1">
        <v>0</v>
      </c>
      <c r="AK426" s="1">
        <v>0</v>
      </c>
      <c r="AL426" s="4" t="s">
        <v>84</v>
      </c>
    </row>
    <row r="427" spans="1:38" ht="15.6" x14ac:dyDescent="0.3">
      <c r="A427" s="3">
        <v>543</v>
      </c>
      <c r="B427" s="1" t="s">
        <v>259</v>
      </c>
      <c r="C427" s="1" t="s">
        <v>1760</v>
      </c>
      <c r="D427" s="1" t="s">
        <v>952</v>
      </c>
      <c r="E427" s="1">
        <v>3.6</v>
      </c>
      <c r="F427" s="1" t="s">
        <v>625</v>
      </c>
      <c r="G427" s="1" t="s">
        <v>624</v>
      </c>
      <c r="H427" s="1" t="s">
        <v>624</v>
      </c>
      <c r="I427" s="1" t="s">
        <v>150</v>
      </c>
      <c r="J427" s="1">
        <v>1851</v>
      </c>
      <c r="K427" s="1" t="s">
        <v>1945</v>
      </c>
      <c r="L427" s="1" t="s">
        <v>190</v>
      </c>
      <c r="M427" s="1" t="s">
        <v>191</v>
      </c>
      <c r="N427" s="18">
        <v>26317.13</v>
      </c>
      <c r="O427" s="1">
        <v>0</v>
      </c>
      <c r="P427" s="1">
        <v>0</v>
      </c>
      <c r="Q427" s="1">
        <v>65</v>
      </c>
      <c r="R427" s="1">
        <v>119</v>
      </c>
      <c r="S427" s="1">
        <v>92</v>
      </c>
      <c r="T427" s="1" t="s">
        <v>3</v>
      </c>
      <c r="U427" s="1">
        <v>170</v>
      </c>
      <c r="V427" s="1">
        <v>1</v>
      </c>
      <c r="W427" s="1">
        <v>1</v>
      </c>
      <c r="X427" s="1">
        <v>0</v>
      </c>
      <c r="Y427" s="1">
        <v>1</v>
      </c>
      <c r="Z427" s="1">
        <v>0</v>
      </c>
      <c r="AA427" s="1">
        <v>0</v>
      </c>
      <c r="AB427" s="1">
        <v>0</v>
      </c>
      <c r="AC427" s="1">
        <v>0</v>
      </c>
      <c r="AD427" s="1">
        <v>0</v>
      </c>
      <c r="AE427" s="1">
        <v>0</v>
      </c>
      <c r="AF427" s="1">
        <v>0</v>
      </c>
      <c r="AG427" s="1">
        <v>0</v>
      </c>
      <c r="AH427" s="1">
        <v>0</v>
      </c>
      <c r="AI427" s="1">
        <v>0</v>
      </c>
      <c r="AJ427" s="1">
        <v>0</v>
      </c>
      <c r="AK427" s="1">
        <v>0</v>
      </c>
      <c r="AL427" s="4" t="s">
        <v>84</v>
      </c>
    </row>
    <row r="428" spans="1:38" ht="15.6" x14ac:dyDescent="0.3">
      <c r="A428" s="3">
        <v>544</v>
      </c>
      <c r="B428" s="1" t="s">
        <v>950</v>
      </c>
      <c r="C428" s="1" t="s">
        <v>1532</v>
      </c>
      <c r="D428" s="1" t="s">
        <v>951</v>
      </c>
      <c r="E428" s="1">
        <v>3.8</v>
      </c>
      <c r="F428" s="1" t="s">
        <v>109</v>
      </c>
      <c r="G428" s="1" t="s">
        <v>103</v>
      </c>
      <c r="H428" s="1" t="s">
        <v>103</v>
      </c>
      <c r="I428" s="1" t="s">
        <v>104</v>
      </c>
      <c r="J428" s="1">
        <v>1965</v>
      </c>
      <c r="K428" s="1" t="s">
        <v>105</v>
      </c>
      <c r="L428" s="1" t="s">
        <v>106</v>
      </c>
      <c r="M428" s="1" t="s">
        <v>107</v>
      </c>
      <c r="N428" s="18">
        <v>26016.78</v>
      </c>
      <c r="O428" s="1">
        <v>0</v>
      </c>
      <c r="P428" s="1">
        <v>0</v>
      </c>
      <c r="Q428" s="1">
        <v>56</v>
      </c>
      <c r="R428" s="1">
        <v>97</v>
      </c>
      <c r="S428" s="1">
        <v>76.5</v>
      </c>
      <c r="T428" s="1" t="s">
        <v>10</v>
      </c>
      <c r="U428" s="1">
        <v>56</v>
      </c>
      <c r="V428" s="1">
        <v>1</v>
      </c>
      <c r="W428" s="1">
        <v>0</v>
      </c>
      <c r="X428" s="1">
        <v>0</v>
      </c>
      <c r="Y428" s="1">
        <v>0</v>
      </c>
      <c r="Z428" s="1">
        <v>0</v>
      </c>
      <c r="AA428" s="1">
        <v>0</v>
      </c>
      <c r="AB428" s="1">
        <v>0</v>
      </c>
      <c r="AC428" s="1">
        <v>0</v>
      </c>
      <c r="AD428" s="1">
        <v>0</v>
      </c>
      <c r="AE428" s="1">
        <v>0</v>
      </c>
      <c r="AF428" s="1">
        <v>0</v>
      </c>
      <c r="AG428" s="1">
        <v>0</v>
      </c>
      <c r="AH428" s="1">
        <v>0</v>
      </c>
      <c r="AI428" s="1">
        <v>0</v>
      </c>
      <c r="AJ428" s="1">
        <v>0</v>
      </c>
      <c r="AK428" s="1">
        <v>0</v>
      </c>
      <c r="AL428" s="4" t="s">
        <v>137</v>
      </c>
    </row>
    <row r="429" spans="1:38" ht="15.6" x14ac:dyDescent="0.3">
      <c r="A429" s="3">
        <v>545</v>
      </c>
      <c r="B429" s="1" t="s">
        <v>721</v>
      </c>
      <c r="C429" s="1" t="s">
        <v>1691</v>
      </c>
      <c r="D429" s="1" t="s">
        <v>722</v>
      </c>
      <c r="E429" s="1">
        <v>4.7</v>
      </c>
      <c r="F429" s="1" t="s">
        <v>723</v>
      </c>
      <c r="G429" s="1" t="s">
        <v>588</v>
      </c>
      <c r="H429" s="1" t="s">
        <v>588</v>
      </c>
      <c r="I429" s="1" t="s">
        <v>112</v>
      </c>
      <c r="J429" s="1">
        <v>2013</v>
      </c>
      <c r="K429" s="1" t="s">
        <v>1945</v>
      </c>
      <c r="L429" s="1" t="s">
        <v>166</v>
      </c>
      <c r="M429" s="1" t="s">
        <v>166</v>
      </c>
      <c r="N429" s="18">
        <v>20392.310000000001</v>
      </c>
      <c r="O429" s="1">
        <v>0</v>
      </c>
      <c r="P429" s="1">
        <v>0</v>
      </c>
      <c r="Q429" s="1">
        <v>108</v>
      </c>
      <c r="R429" s="1">
        <v>173</v>
      </c>
      <c r="S429" s="1">
        <v>140.5</v>
      </c>
      <c r="T429" s="1" t="s">
        <v>18</v>
      </c>
      <c r="U429" s="1">
        <v>8</v>
      </c>
      <c r="V429" s="1">
        <v>1</v>
      </c>
      <c r="W429" s="1">
        <v>0</v>
      </c>
      <c r="X429" s="1">
        <v>1</v>
      </c>
      <c r="Y429" s="1">
        <v>0</v>
      </c>
      <c r="Z429" s="1">
        <v>0</v>
      </c>
      <c r="AA429" s="1">
        <v>0</v>
      </c>
      <c r="AB429" s="1">
        <v>1</v>
      </c>
      <c r="AC429" s="1">
        <v>1</v>
      </c>
      <c r="AD429" s="1">
        <v>1</v>
      </c>
      <c r="AE429" s="1">
        <v>1</v>
      </c>
      <c r="AF429" s="1">
        <v>0</v>
      </c>
      <c r="AG429" s="1">
        <v>0</v>
      </c>
      <c r="AH429" s="1">
        <v>0</v>
      </c>
      <c r="AI429" s="1">
        <v>0</v>
      </c>
      <c r="AJ429" s="1">
        <v>0</v>
      </c>
      <c r="AK429" s="1">
        <v>0</v>
      </c>
      <c r="AL429" s="4" t="s">
        <v>84</v>
      </c>
    </row>
    <row r="430" spans="1:38" ht="15.6" x14ac:dyDescent="0.3">
      <c r="A430" s="3">
        <v>546</v>
      </c>
      <c r="B430" s="1" t="s">
        <v>76</v>
      </c>
      <c r="C430" s="1" t="s">
        <v>1840</v>
      </c>
      <c r="D430" s="1" t="s">
        <v>1209</v>
      </c>
      <c r="E430" s="1">
        <v>3.6</v>
      </c>
      <c r="F430" s="1" t="s">
        <v>1211</v>
      </c>
      <c r="G430" s="1" t="s">
        <v>1210</v>
      </c>
      <c r="H430" s="1" t="s">
        <v>111</v>
      </c>
      <c r="I430" s="1" t="s">
        <v>90</v>
      </c>
      <c r="J430" s="1">
        <v>1812</v>
      </c>
      <c r="K430" s="1" t="s">
        <v>1946</v>
      </c>
      <c r="L430" s="1" t="s">
        <v>656</v>
      </c>
      <c r="M430" s="1" t="s">
        <v>124</v>
      </c>
      <c r="N430" s="18">
        <v>19950.759999999998</v>
      </c>
      <c r="O430" s="1">
        <v>0</v>
      </c>
      <c r="P430" s="1">
        <v>0</v>
      </c>
      <c r="Q430" s="1">
        <v>94</v>
      </c>
      <c r="R430" s="1">
        <v>139</v>
      </c>
      <c r="S430" s="1">
        <v>116.5</v>
      </c>
      <c r="T430" s="1" t="s">
        <v>12</v>
      </c>
      <c r="U430" s="1">
        <v>209</v>
      </c>
      <c r="V430" s="1">
        <v>0</v>
      </c>
      <c r="W430" s="1">
        <v>0</v>
      </c>
      <c r="X430" s="1">
        <v>0</v>
      </c>
      <c r="Y430" s="1">
        <v>1</v>
      </c>
      <c r="Z430" s="1">
        <v>1</v>
      </c>
      <c r="AA430" s="1">
        <v>0</v>
      </c>
      <c r="AB430" s="1">
        <v>0</v>
      </c>
      <c r="AC430" s="1">
        <v>0</v>
      </c>
      <c r="AD430" s="1">
        <v>0</v>
      </c>
      <c r="AE430" s="1">
        <v>0</v>
      </c>
      <c r="AF430" s="1">
        <v>0</v>
      </c>
      <c r="AG430" s="1">
        <v>0</v>
      </c>
      <c r="AH430" s="1">
        <v>0</v>
      </c>
      <c r="AI430" s="1">
        <v>0</v>
      </c>
      <c r="AJ430" s="1">
        <v>0</v>
      </c>
      <c r="AK430" s="1">
        <v>0</v>
      </c>
      <c r="AL430" s="4" t="s">
        <v>84</v>
      </c>
    </row>
    <row r="431" spans="1:38" ht="15.6" x14ac:dyDescent="0.3">
      <c r="A431" s="3">
        <v>548</v>
      </c>
      <c r="B431" s="1" t="s">
        <v>1212</v>
      </c>
      <c r="C431" s="1" t="s">
        <v>1841</v>
      </c>
      <c r="D431" s="1" t="s">
        <v>1213</v>
      </c>
      <c r="E431" s="1">
        <v>4.7</v>
      </c>
      <c r="F431" s="1" t="s">
        <v>1214</v>
      </c>
      <c r="G431" s="1" t="s">
        <v>143</v>
      </c>
      <c r="H431" s="1" t="s">
        <v>127</v>
      </c>
      <c r="I431" s="1" t="s">
        <v>80</v>
      </c>
      <c r="J431" s="1">
        <v>1999</v>
      </c>
      <c r="K431" s="1" t="s">
        <v>171</v>
      </c>
      <c r="L431" s="1" t="s">
        <v>249</v>
      </c>
      <c r="M431" s="1" t="s">
        <v>140</v>
      </c>
      <c r="N431" s="18">
        <v>19155.689999999999</v>
      </c>
      <c r="O431" s="1">
        <v>0</v>
      </c>
      <c r="P431" s="1">
        <v>0</v>
      </c>
      <c r="Q431" s="1">
        <v>176</v>
      </c>
      <c r="R431" s="1">
        <v>289</v>
      </c>
      <c r="S431" s="1">
        <v>232.5</v>
      </c>
      <c r="T431" s="1" t="s">
        <v>2</v>
      </c>
      <c r="U431" s="1">
        <v>22</v>
      </c>
      <c r="V431" s="1">
        <v>1</v>
      </c>
      <c r="W431" s="1">
        <v>0</v>
      </c>
      <c r="X431" s="1">
        <v>0</v>
      </c>
      <c r="Y431" s="1">
        <v>0</v>
      </c>
      <c r="Z431" s="1">
        <v>1</v>
      </c>
      <c r="AA431" s="1">
        <v>0</v>
      </c>
      <c r="AB431" s="1">
        <v>0</v>
      </c>
      <c r="AC431" s="1">
        <v>0</v>
      </c>
      <c r="AD431" s="1">
        <v>1</v>
      </c>
      <c r="AE431" s="1">
        <v>0</v>
      </c>
      <c r="AF431" s="1">
        <v>0</v>
      </c>
      <c r="AG431" s="1">
        <v>0</v>
      </c>
      <c r="AH431" s="1">
        <v>0</v>
      </c>
      <c r="AI431" s="1">
        <v>0</v>
      </c>
      <c r="AJ431" s="1">
        <v>0</v>
      </c>
      <c r="AK431" s="1">
        <v>0</v>
      </c>
      <c r="AL431" s="4" t="s">
        <v>137</v>
      </c>
    </row>
    <row r="432" spans="1:38" ht="15.6" x14ac:dyDescent="0.3">
      <c r="A432" s="3">
        <v>549</v>
      </c>
      <c r="B432" s="1" t="s">
        <v>76</v>
      </c>
      <c r="C432" s="1" t="s">
        <v>1842</v>
      </c>
      <c r="D432" s="1" t="s">
        <v>1215</v>
      </c>
      <c r="E432" s="1">
        <v>3.5</v>
      </c>
      <c r="F432" s="1" t="s">
        <v>1216</v>
      </c>
      <c r="G432" s="1" t="s">
        <v>143</v>
      </c>
      <c r="H432" s="1" t="s">
        <v>143</v>
      </c>
      <c r="I432" s="1" t="s">
        <v>112</v>
      </c>
      <c r="J432" s="1">
        <v>2016</v>
      </c>
      <c r="K432" s="1" t="s">
        <v>1945</v>
      </c>
      <c r="L432" s="1" t="s">
        <v>182</v>
      </c>
      <c r="M432" s="1" t="s">
        <v>140</v>
      </c>
      <c r="N432" s="18">
        <v>22580.52</v>
      </c>
      <c r="O432" s="1">
        <v>0</v>
      </c>
      <c r="P432" s="1">
        <v>0</v>
      </c>
      <c r="Q432" s="1">
        <v>92</v>
      </c>
      <c r="R432" s="1">
        <v>149</v>
      </c>
      <c r="S432" s="1">
        <v>120.5</v>
      </c>
      <c r="T432" s="1" t="s">
        <v>2</v>
      </c>
      <c r="U432" s="1">
        <v>5</v>
      </c>
      <c r="V432" s="1">
        <v>1</v>
      </c>
      <c r="W432" s="1">
        <v>0</v>
      </c>
      <c r="X432" s="1">
        <v>0</v>
      </c>
      <c r="Y432" s="1">
        <v>0</v>
      </c>
      <c r="Z432" s="1">
        <v>1</v>
      </c>
      <c r="AA432" s="1">
        <v>0</v>
      </c>
      <c r="AB432" s="1">
        <v>0</v>
      </c>
      <c r="AC432" s="1">
        <v>0</v>
      </c>
      <c r="AD432" s="1">
        <v>0</v>
      </c>
      <c r="AE432" s="1">
        <v>0</v>
      </c>
      <c r="AF432" s="1">
        <v>0</v>
      </c>
      <c r="AG432" s="1">
        <v>0</v>
      </c>
      <c r="AH432" s="1">
        <v>0</v>
      </c>
      <c r="AI432" s="1">
        <v>0</v>
      </c>
      <c r="AJ432" s="1">
        <v>0</v>
      </c>
      <c r="AK432" s="1">
        <v>0</v>
      </c>
      <c r="AL432" s="4" t="s">
        <v>137</v>
      </c>
    </row>
    <row r="433" spans="1:38" ht="15.6" x14ac:dyDescent="0.3">
      <c r="A433" s="3">
        <v>550</v>
      </c>
      <c r="B433" s="1" t="s">
        <v>953</v>
      </c>
      <c r="C433" s="1" t="s">
        <v>1761</v>
      </c>
      <c r="D433" s="1" t="s">
        <v>954</v>
      </c>
      <c r="E433" s="1">
        <v>3.5</v>
      </c>
      <c r="F433" s="1" t="s">
        <v>250</v>
      </c>
      <c r="G433" s="1" t="s">
        <v>415</v>
      </c>
      <c r="H433" s="1" t="s">
        <v>248</v>
      </c>
      <c r="I433" s="1" t="s">
        <v>104</v>
      </c>
      <c r="J433" s="1">
        <v>1969</v>
      </c>
      <c r="K433" s="1" t="s">
        <v>1945</v>
      </c>
      <c r="L433" s="1" t="s">
        <v>249</v>
      </c>
      <c r="M433" s="1" t="s">
        <v>140</v>
      </c>
      <c r="N433" s="18">
        <v>23102.82</v>
      </c>
      <c r="O433" s="1">
        <v>0</v>
      </c>
      <c r="P433" s="1">
        <v>0</v>
      </c>
      <c r="Q433" s="1">
        <v>63</v>
      </c>
      <c r="R433" s="1">
        <v>101</v>
      </c>
      <c r="S433" s="1">
        <v>82</v>
      </c>
      <c r="T433" s="1" t="s">
        <v>5</v>
      </c>
      <c r="U433" s="1">
        <v>52</v>
      </c>
      <c r="V433" s="1">
        <v>1</v>
      </c>
      <c r="W433" s="1">
        <v>0</v>
      </c>
      <c r="X433" s="1">
        <v>0</v>
      </c>
      <c r="Y433" s="1">
        <v>0</v>
      </c>
      <c r="Z433" s="1">
        <v>1</v>
      </c>
      <c r="AA433" s="1">
        <v>0</v>
      </c>
      <c r="AB433" s="1">
        <v>0</v>
      </c>
      <c r="AC433" s="1">
        <v>0</v>
      </c>
      <c r="AD433" s="1">
        <v>0</v>
      </c>
      <c r="AE433" s="1">
        <v>0</v>
      </c>
      <c r="AF433" s="1">
        <v>0</v>
      </c>
      <c r="AG433" s="1">
        <v>0</v>
      </c>
      <c r="AH433" s="1">
        <v>0</v>
      </c>
      <c r="AI433" s="1">
        <v>0</v>
      </c>
      <c r="AJ433" s="1">
        <v>0</v>
      </c>
      <c r="AK433" s="1">
        <v>0</v>
      </c>
      <c r="AL433" s="4" t="s">
        <v>85</v>
      </c>
    </row>
    <row r="434" spans="1:38" ht="15.6" x14ac:dyDescent="0.3">
      <c r="A434" s="3">
        <v>552</v>
      </c>
      <c r="B434" s="1" t="s">
        <v>727</v>
      </c>
      <c r="C434" s="1" t="s">
        <v>1693</v>
      </c>
      <c r="D434" s="1" t="s">
        <v>728</v>
      </c>
      <c r="E434" s="1">
        <v>3.3</v>
      </c>
      <c r="F434" s="1" t="s">
        <v>136</v>
      </c>
      <c r="G434" s="1" t="s">
        <v>134</v>
      </c>
      <c r="H434" s="1" t="s">
        <v>134</v>
      </c>
      <c r="I434" s="1" t="s">
        <v>90</v>
      </c>
      <c r="J434" s="1">
        <v>2014</v>
      </c>
      <c r="K434" s="1" t="s">
        <v>135</v>
      </c>
      <c r="L434" s="1" t="s">
        <v>92</v>
      </c>
      <c r="M434" s="1" t="s">
        <v>93</v>
      </c>
      <c r="N434" s="18">
        <v>25725.13</v>
      </c>
      <c r="O434" s="1">
        <v>0</v>
      </c>
      <c r="P434" s="1">
        <v>0</v>
      </c>
      <c r="Q434" s="1">
        <v>54</v>
      </c>
      <c r="R434" s="1">
        <v>115</v>
      </c>
      <c r="S434" s="1">
        <v>84.5</v>
      </c>
      <c r="T434" s="1" t="s">
        <v>4</v>
      </c>
      <c r="U434" s="1">
        <v>7</v>
      </c>
      <c r="V434" s="1">
        <v>0</v>
      </c>
      <c r="W434" s="1">
        <v>0</v>
      </c>
      <c r="X434" s="1">
        <v>0</v>
      </c>
      <c r="Y434" s="1">
        <v>0</v>
      </c>
      <c r="Z434" s="1">
        <v>0</v>
      </c>
      <c r="AA434" s="1">
        <v>0</v>
      </c>
      <c r="AB434" s="1">
        <v>0</v>
      </c>
      <c r="AC434" s="1">
        <v>0</v>
      </c>
      <c r="AD434" s="1">
        <v>0</v>
      </c>
      <c r="AE434" s="1">
        <v>0</v>
      </c>
      <c r="AF434" s="1">
        <v>0</v>
      </c>
      <c r="AG434" s="1">
        <v>0</v>
      </c>
      <c r="AH434" s="1">
        <v>0</v>
      </c>
      <c r="AI434" s="1">
        <v>0</v>
      </c>
      <c r="AJ434" s="1">
        <v>0</v>
      </c>
      <c r="AK434" s="1">
        <v>0</v>
      </c>
      <c r="AL434" s="4" t="s">
        <v>137</v>
      </c>
    </row>
    <row r="435" spans="1:38" ht="15.6" x14ac:dyDescent="0.3">
      <c r="A435" s="3">
        <v>554</v>
      </c>
      <c r="B435" s="1" t="s">
        <v>76</v>
      </c>
      <c r="C435" s="1" t="s">
        <v>1843</v>
      </c>
      <c r="D435" s="1" t="s">
        <v>1217</v>
      </c>
      <c r="E435" s="1">
        <v>2.7</v>
      </c>
      <c r="F435" s="1" t="s">
        <v>1219</v>
      </c>
      <c r="G435" s="1" t="s">
        <v>1218</v>
      </c>
      <c r="H435" s="1" t="s">
        <v>834</v>
      </c>
      <c r="I435" s="1" t="s">
        <v>90</v>
      </c>
      <c r="J435" s="1">
        <v>2007</v>
      </c>
      <c r="K435" s="1" t="s">
        <v>1946</v>
      </c>
      <c r="L435" s="1" t="s">
        <v>245</v>
      </c>
      <c r="M435" s="1" t="s">
        <v>140</v>
      </c>
      <c r="N435" s="18">
        <v>22814.91</v>
      </c>
      <c r="O435" s="1">
        <v>0</v>
      </c>
      <c r="P435" s="1">
        <v>0</v>
      </c>
      <c r="Q435" s="1">
        <v>118</v>
      </c>
      <c r="R435" s="1">
        <v>188</v>
      </c>
      <c r="S435" s="1">
        <v>153</v>
      </c>
      <c r="T435" s="1" t="s">
        <v>2</v>
      </c>
      <c r="U435" s="1">
        <v>14</v>
      </c>
      <c r="V435" s="1">
        <v>1</v>
      </c>
      <c r="W435" s="1">
        <v>1</v>
      </c>
      <c r="X435" s="1">
        <v>1</v>
      </c>
      <c r="Y435" s="1">
        <v>0</v>
      </c>
      <c r="Z435" s="1">
        <v>1</v>
      </c>
      <c r="AA435" s="1">
        <v>0</v>
      </c>
      <c r="AB435" s="1">
        <v>1</v>
      </c>
      <c r="AC435" s="1">
        <v>1</v>
      </c>
      <c r="AD435" s="1">
        <v>0</v>
      </c>
      <c r="AE435" s="1">
        <v>1</v>
      </c>
      <c r="AF435" s="1">
        <v>0</v>
      </c>
      <c r="AG435" s="1">
        <v>0</v>
      </c>
      <c r="AH435" s="1">
        <v>0</v>
      </c>
      <c r="AI435" s="1">
        <v>0</v>
      </c>
      <c r="AJ435" s="1">
        <v>0</v>
      </c>
      <c r="AK435" s="1">
        <v>0</v>
      </c>
      <c r="AL435" s="4" t="s">
        <v>137</v>
      </c>
    </row>
    <row r="436" spans="1:38" ht="15.6" x14ac:dyDescent="0.3">
      <c r="A436" s="3">
        <v>555</v>
      </c>
      <c r="B436" s="1" t="s">
        <v>76</v>
      </c>
      <c r="C436" s="1" t="s">
        <v>1844</v>
      </c>
      <c r="D436" s="1" t="s">
        <v>1220</v>
      </c>
      <c r="E436" s="1">
        <v>3.4</v>
      </c>
      <c r="F436" s="1" t="s">
        <v>1221</v>
      </c>
      <c r="G436" s="1" t="s">
        <v>340</v>
      </c>
      <c r="H436" s="1" t="s">
        <v>340</v>
      </c>
      <c r="I436" s="1" t="s">
        <v>80</v>
      </c>
      <c r="J436" s="1">
        <v>2008</v>
      </c>
      <c r="K436" s="1" t="s">
        <v>1945</v>
      </c>
      <c r="L436" s="1" t="s">
        <v>139</v>
      </c>
      <c r="M436" s="1" t="s">
        <v>140</v>
      </c>
      <c r="N436" s="18">
        <v>28269.119999999999</v>
      </c>
      <c r="O436" s="1">
        <v>0</v>
      </c>
      <c r="P436" s="1">
        <v>0</v>
      </c>
      <c r="Q436" s="1">
        <v>108</v>
      </c>
      <c r="R436" s="1">
        <v>146</v>
      </c>
      <c r="S436" s="1">
        <v>127</v>
      </c>
      <c r="T436" s="1" t="s">
        <v>2</v>
      </c>
      <c r="U436" s="1">
        <v>13</v>
      </c>
      <c r="V436" s="1">
        <v>1</v>
      </c>
      <c r="W436" s="1">
        <v>1</v>
      </c>
      <c r="X436" s="1">
        <v>0</v>
      </c>
      <c r="Y436" s="1">
        <v>0</v>
      </c>
      <c r="Z436" s="1">
        <v>1</v>
      </c>
      <c r="AA436" s="1">
        <v>0</v>
      </c>
      <c r="AB436" s="1">
        <v>0</v>
      </c>
      <c r="AC436" s="1">
        <v>0</v>
      </c>
      <c r="AD436" s="1">
        <v>0</v>
      </c>
      <c r="AE436" s="1">
        <v>0</v>
      </c>
      <c r="AF436" s="1">
        <v>1</v>
      </c>
      <c r="AG436" s="1">
        <v>0</v>
      </c>
      <c r="AH436" s="1">
        <v>0</v>
      </c>
      <c r="AI436" s="1">
        <v>0</v>
      </c>
      <c r="AJ436" s="1">
        <v>0</v>
      </c>
      <c r="AK436" s="1">
        <v>0</v>
      </c>
      <c r="AL436" s="4" t="s">
        <v>85</v>
      </c>
    </row>
    <row r="437" spans="1:38" ht="15.6" x14ac:dyDescent="0.3">
      <c r="A437" s="3">
        <v>556</v>
      </c>
      <c r="B437" s="1" t="s">
        <v>76</v>
      </c>
      <c r="C437" s="1" t="s">
        <v>1845</v>
      </c>
      <c r="D437" s="1" t="s">
        <v>1222</v>
      </c>
      <c r="E437" s="1">
        <v>4.7</v>
      </c>
      <c r="F437" s="1" t="s">
        <v>1224</v>
      </c>
      <c r="G437" s="1" t="s">
        <v>1223</v>
      </c>
      <c r="H437" s="1" t="s">
        <v>1223</v>
      </c>
      <c r="I437" s="1" t="s">
        <v>112</v>
      </c>
      <c r="J437" s="1">
        <v>2010</v>
      </c>
      <c r="K437" s="1" t="s">
        <v>1945</v>
      </c>
      <c r="L437" s="1" t="s">
        <v>249</v>
      </c>
      <c r="M437" s="1" t="s">
        <v>140</v>
      </c>
      <c r="N437" s="18">
        <v>28482.79</v>
      </c>
      <c r="O437" s="1">
        <v>0</v>
      </c>
      <c r="P437" s="1">
        <v>0</v>
      </c>
      <c r="Q437" s="1">
        <v>65</v>
      </c>
      <c r="R437" s="1">
        <v>106</v>
      </c>
      <c r="S437" s="1">
        <v>85.5</v>
      </c>
      <c r="T437" s="1" t="s">
        <v>2</v>
      </c>
      <c r="U437" s="1">
        <v>11</v>
      </c>
      <c r="V437" s="1">
        <v>1</v>
      </c>
      <c r="W437" s="1">
        <v>1</v>
      </c>
      <c r="X437" s="1">
        <v>0</v>
      </c>
      <c r="Y437" s="1">
        <v>1</v>
      </c>
      <c r="Z437" s="1">
        <v>1</v>
      </c>
      <c r="AA437" s="1">
        <v>0</v>
      </c>
      <c r="AB437" s="1">
        <v>0</v>
      </c>
      <c r="AC437" s="1">
        <v>0</v>
      </c>
      <c r="AD437" s="1">
        <v>1</v>
      </c>
      <c r="AE437" s="1">
        <v>1</v>
      </c>
      <c r="AF437" s="1">
        <v>1</v>
      </c>
      <c r="AG437" s="1">
        <v>0</v>
      </c>
      <c r="AH437" s="1">
        <v>0</v>
      </c>
      <c r="AI437" s="1">
        <v>0</v>
      </c>
      <c r="AJ437" s="1">
        <v>0</v>
      </c>
      <c r="AK437" s="1">
        <v>0</v>
      </c>
      <c r="AL437" s="4" t="s">
        <v>137</v>
      </c>
    </row>
    <row r="438" spans="1:38" ht="15.6" x14ac:dyDescent="0.3">
      <c r="A438" s="3">
        <v>557</v>
      </c>
      <c r="B438" s="1" t="s">
        <v>76</v>
      </c>
      <c r="C438" s="1" t="s">
        <v>1846</v>
      </c>
      <c r="D438" s="1" t="s">
        <v>1225</v>
      </c>
      <c r="E438" s="1">
        <v>2.8</v>
      </c>
      <c r="F438" s="1" t="s">
        <v>1227</v>
      </c>
      <c r="G438" s="1" t="s">
        <v>1226</v>
      </c>
      <c r="H438" s="1" t="s">
        <v>1226</v>
      </c>
      <c r="I438" s="1" t="s">
        <v>104</v>
      </c>
      <c r="J438" s="1">
        <v>1976</v>
      </c>
      <c r="K438" s="1" t="s">
        <v>1946</v>
      </c>
      <c r="L438" s="1" t="s">
        <v>377</v>
      </c>
      <c r="M438" s="1" t="s">
        <v>99</v>
      </c>
      <c r="N438" s="18">
        <v>31705.57</v>
      </c>
      <c r="O438" s="1">
        <v>0</v>
      </c>
      <c r="P438" s="1">
        <v>0</v>
      </c>
      <c r="Q438" s="1">
        <v>55</v>
      </c>
      <c r="R438" s="1">
        <v>98</v>
      </c>
      <c r="S438" s="1">
        <v>76.5</v>
      </c>
      <c r="T438" s="1" t="s">
        <v>4</v>
      </c>
      <c r="U438" s="1">
        <v>45</v>
      </c>
      <c r="V438" s="1">
        <v>1</v>
      </c>
      <c r="W438" s="1">
        <v>0</v>
      </c>
      <c r="X438" s="1">
        <v>0</v>
      </c>
      <c r="Y438" s="1">
        <v>1</v>
      </c>
      <c r="Z438" s="1">
        <v>1</v>
      </c>
      <c r="AA438" s="1">
        <v>1</v>
      </c>
      <c r="AB438" s="1">
        <v>0</v>
      </c>
      <c r="AC438" s="1">
        <v>0</v>
      </c>
      <c r="AD438" s="1">
        <v>0</v>
      </c>
      <c r="AE438" s="1">
        <v>0</v>
      </c>
      <c r="AF438" s="1">
        <v>0</v>
      </c>
      <c r="AG438" s="1">
        <v>1</v>
      </c>
      <c r="AH438" s="1">
        <v>0</v>
      </c>
      <c r="AI438" s="1">
        <v>0</v>
      </c>
      <c r="AJ438" s="1">
        <v>0</v>
      </c>
      <c r="AK438" s="1">
        <v>0</v>
      </c>
      <c r="AL438" s="4" t="s">
        <v>84</v>
      </c>
    </row>
    <row r="439" spans="1:38" ht="15.6" x14ac:dyDescent="0.3">
      <c r="A439" s="3">
        <v>558</v>
      </c>
      <c r="B439" s="1" t="s">
        <v>76</v>
      </c>
      <c r="C439" s="1" t="s">
        <v>1847</v>
      </c>
      <c r="D439" s="1" t="s">
        <v>1228</v>
      </c>
      <c r="E439" s="1">
        <v>3.5</v>
      </c>
      <c r="F439" s="1" t="s">
        <v>1229</v>
      </c>
      <c r="G439" s="1" t="s">
        <v>111</v>
      </c>
      <c r="H439" s="1" t="s">
        <v>143</v>
      </c>
      <c r="I439" s="1" t="s">
        <v>104</v>
      </c>
      <c r="J439" s="1">
        <v>1992</v>
      </c>
      <c r="K439" s="1" t="s">
        <v>171</v>
      </c>
      <c r="L439" s="1" t="s">
        <v>528</v>
      </c>
      <c r="M439" s="1" t="s">
        <v>173</v>
      </c>
      <c r="N439" s="18">
        <v>15001.64</v>
      </c>
      <c r="O439" s="1">
        <v>0</v>
      </c>
      <c r="P439" s="1">
        <v>0</v>
      </c>
      <c r="Q439" s="1">
        <v>94</v>
      </c>
      <c r="R439" s="1">
        <v>162</v>
      </c>
      <c r="S439" s="1">
        <v>128</v>
      </c>
      <c r="T439" s="1" t="s">
        <v>4</v>
      </c>
      <c r="U439" s="1">
        <v>29</v>
      </c>
      <c r="V439" s="1">
        <v>1</v>
      </c>
      <c r="W439" s="1">
        <v>1</v>
      </c>
      <c r="X439" s="1">
        <v>0</v>
      </c>
      <c r="Y439" s="1">
        <v>0</v>
      </c>
      <c r="Z439" s="1">
        <v>1</v>
      </c>
      <c r="AA439" s="1">
        <v>0</v>
      </c>
      <c r="AB439" s="1">
        <v>1</v>
      </c>
      <c r="AC439" s="1">
        <v>0</v>
      </c>
      <c r="AD439" s="1">
        <v>1</v>
      </c>
      <c r="AE439" s="1">
        <v>1</v>
      </c>
      <c r="AF439" s="1">
        <v>1</v>
      </c>
      <c r="AG439" s="1">
        <v>1</v>
      </c>
      <c r="AH439" s="1">
        <v>0</v>
      </c>
      <c r="AI439" s="1">
        <v>0</v>
      </c>
      <c r="AJ439" s="1">
        <v>1</v>
      </c>
      <c r="AK439" s="1">
        <v>1</v>
      </c>
      <c r="AL439" s="4" t="s">
        <v>84</v>
      </c>
    </row>
    <row r="440" spans="1:38" ht="15.6" x14ac:dyDescent="0.3">
      <c r="A440" s="3">
        <v>560</v>
      </c>
      <c r="B440" s="1" t="s">
        <v>259</v>
      </c>
      <c r="C440" s="1" t="s">
        <v>1848</v>
      </c>
      <c r="D440" s="1" t="s">
        <v>1230</v>
      </c>
      <c r="E440" s="1">
        <v>3.2</v>
      </c>
      <c r="F440" s="1" t="s">
        <v>364</v>
      </c>
      <c r="G440" s="1" t="s">
        <v>1231</v>
      </c>
      <c r="H440" s="1" t="s">
        <v>361</v>
      </c>
      <c r="I440" s="2">
        <v>18264</v>
      </c>
      <c r="J440" s="1">
        <v>-1</v>
      </c>
      <c r="K440" s="1" t="s">
        <v>1945</v>
      </c>
      <c r="L440" s="1" t="s">
        <v>362</v>
      </c>
      <c r="M440" s="1" t="s">
        <v>99</v>
      </c>
      <c r="N440" s="18">
        <v>18743.21</v>
      </c>
      <c r="O440" s="1">
        <v>0</v>
      </c>
      <c r="P440" s="1">
        <v>0</v>
      </c>
      <c r="Q440" s="1">
        <v>63</v>
      </c>
      <c r="R440" s="1">
        <v>120</v>
      </c>
      <c r="S440" s="1">
        <v>91.5</v>
      </c>
      <c r="T440" s="1" t="s">
        <v>8</v>
      </c>
      <c r="U440" s="1">
        <v>-1</v>
      </c>
      <c r="V440" s="1">
        <v>1</v>
      </c>
      <c r="W440" s="1">
        <v>1</v>
      </c>
      <c r="X440" s="1">
        <v>1</v>
      </c>
      <c r="Y440" s="1">
        <v>1</v>
      </c>
      <c r="Z440" s="1">
        <v>1</v>
      </c>
      <c r="AA440" s="1">
        <v>0</v>
      </c>
      <c r="AB440" s="1">
        <v>0</v>
      </c>
      <c r="AC440" s="1">
        <v>0</v>
      </c>
      <c r="AD440" s="1">
        <v>0</v>
      </c>
      <c r="AE440" s="1">
        <v>0</v>
      </c>
      <c r="AF440" s="1">
        <v>1</v>
      </c>
      <c r="AG440" s="1">
        <v>0</v>
      </c>
      <c r="AH440" s="1">
        <v>0</v>
      </c>
      <c r="AI440" s="1">
        <v>0</v>
      </c>
      <c r="AJ440" s="1">
        <v>0</v>
      </c>
      <c r="AK440" s="1">
        <v>0</v>
      </c>
      <c r="AL440" s="4" t="s">
        <v>84</v>
      </c>
    </row>
    <row r="441" spans="1:38" ht="15.6" x14ac:dyDescent="0.3">
      <c r="A441" s="3">
        <v>561</v>
      </c>
      <c r="B441" s="1" t="s">
        <v>733</v>
      </c>
      <c r="C441" s="1" t="s">
        <v>1695</v>
      </c>
      <c r="D441" s="1" t="s">
        <v>734</v>
      </c>
      <c r="E441" s="1">
        <v>4.4000000000000004</v>
      </c>
      <c r="F441" s="1" t="s">
        <v>660</v>
      </c>
      <c r="G441" s="1" t="s">
        <v>164</v>
      </c>
      <c r="H441" s="1" t="s">
        <v>164</v>
      </c>
      <c r="I441" s="1" t="s">
        <v>118</v>
      </c>
      <c r="J441" s="1">
        <v>2013</v>
      </c>
      <c r="K441" s="1" t="s">
        <v>1946</v>
      </c>
      <c r="L441" s="1" t="s">
        <v>166</v>
      </c>
      <c r="M441" s="1" t="s">
        <v>166</v>
      </c>
      <c r="N441" s="18">
        <v>24520.2</v>
      </c>
      <c r="O441" s="1">
        <v>0</v>
      </c>
      <c r="P441" s="1">
        <v>0</v>
      </c>
      <c r="Q441" s="1">
        <v>90</v>
      </c>
      <c r="R441" s="1">
        <v>179</v>
      </c>
      <c r="S441" s="1">
        <v>134.5</v>
      </c>
      <c r="T441" s="1" t="s">
        <v>3</v>
      </c>
      <c r="U441" s="1">
        <v>8</v>
      </c>
      <c r="V441" s="1">
        <v>0</v>
      </c>
      <c r="W441" s="1">
        <v>0</v>
      </c>
      <c r="X441" s="1">
        <v>0</v>
      </c>
      <c r="Y441" s="1">
        <v>0</v>
      </c>
      <c r="Z441" s="1">
        <v>0</v>
      </c>
      <c r="AA441" s="1">
        <v>0</v>
      </c>
      <c r="AB441" s="1">
        <v>0</v>
      </c>
      <c r="AC441" s="1">
        <v>0</v>
      </c>
      <c r="AD441" s="1">
        <v>0</v>
      </c>
      <c r="AE441" s="1">
        <v>0</v>
      </c>
      <c r="AF441" s="1">
        <v>0</v>
      </c>
      <c r="AG441" s="1">
        <v>0</v>
      </c>
      <c r="AH441" s="1">
        <v>0</v>
      </c>
      <c r="AI441" s="1">
        <v>0</v>
      </c>
      <c r="AJ441" s="1">
        <v>0</v>
      </c>
      <c r="AK441" s="1">
        <v>0</v>
      </c>
      <c r="AL441" s="4" t="s">
        <v>137</v>
      </c>
    </row>
    <row r="442" spans="1:38" ht="15.6" x14ac:dyDescent="0.3">
      <c r="A442" s="3">
        <v>562</v>
      </c>
      <c r="B442" s="1" t="s">
        <v>76</v>
      </c>
      <c r="C442" s="1" t="s">
        <v>1762</v>
      </c>
      <c r="D442" s="1" t="s">
        <v>955</v>
      </c>
      <c r="E442" s="1">
        <v>3.3</v>
      </c>
      <c r="F442" s="1" t="s">
        <v>956</v>
      </c>
      <c r="G442" s="1" t="s">
        <v>143</v>
      </c>
      <c r="H442" s="1" t="s">
        <v>143</v>
      </c>
      <c r="I442" s="1" t="s">
        <v>118</v>
      </c>
      <c r="J442" s="1">
        <v>2008</v>
      </c>
      <c r="K442" s="1" t="s">
        <v>1945</v>
      </c>
      <c r="L442" s="1" t="s">
        <v>113</v>
      </c>
      <c r="M442" s="1" t="s">
        <v>99</v>
      </c>
      <c r="N442" s="18">
        <v>27440.12</v>
      </c>
      <c r="O442" s="1">
        <v>0</v>
      </c>
      <c r="P442" s="1">
        <v>0</v>
      </c>
      <c r="Q442" s="1">
        <v>127</v>
      </c>
      <c r="R442" s="1">
        <v>202</v>
      </c>
      <c r="S442" s="1">
        <v>164.5</v>
      </c>
      <c r="T442" s="1" t="s">
        <v>2</v>
      </c>
      <c r="U442" s="1">
        <v>13</v>
      </c>
      <c r="V442" s="1">
        <v>0</v>
      </c>
      <c r="W442" s="1">
        <v>0</v>
      </c>
      <c r="X442" s="1">
        <v>0</v>
      </c>
      <c r="Y442" s="1">
        <v>0</v>
      </c>
      <c r="Z442" s="1">
        <v>0</v>
      </c>
      <c r="AA442" s="1">
        <v>0</v>
      </c>
      <c r="AB442" s="1">
        <v>0</v>
      </c>
      <c r="AC442" s="1">
        <v>0</v>
      </c>
      <c r="AD442" s="1">
        <v>0</v>
      </c>
      <c r="AE442" s="1">
        <v>0</v>
      </c>
      <c r="AF442" s="1">
        <v>0</v>
      </c>
      <c r="AG442" s="1">
        <v>0</v>
      </c>
      <c r="AH442" s="1">
        <v>0</v>
      </c>
      <c r="AI442" s="1">
        <v>0</v>
      </c>
      <c r="AJ442" s="1">
        <v>0</v>
      </c>
      <c r="AK442" s="1">
        <v>0</v>
      </c>
      <c r="AL442" s="4" t="s">
        <v>84</v>
      </c>
    </row>
    <row r="443" spans="1:38" ht="15.6" x14ac:dyDescent="0.3">
      <c r="A443" s="3">
        <v>563</v>
      </c>
      <c r="B443" s="1" t="s">
        <v>729</v>
      </c>
      <c r="C443" s="1" t="s">
        <v>1694</v>
      </c>
      <c r="D443" s="1" t="s">
        <v>730</v>
      </c>
      <c r="E443" s="1">
        <v>4</v>
      </c>
      <c r="F443" s="1" t="s">
        <v>732</v>
      </c>
      <c r="G443" s="1" t="s">
        <v>731</v>
      </c>
      <c r="H443" s="1" t="s">
        <v>731</v>
      </c>
      <c r="I443" s="1" t="s">
        <v>112</v>
      </c>
      <c r="J443" s="1">
        <v>2002</v>
      </c>
      <c r="K443" s="1" t="s">
        <v>1945</v>
      </c>
      <c r="L443" s="1" t="s">
        <v>249</v>
      </c>
      <c r="M443" s="1" t="s">
        <v>140</v>
      </c>
      <c r="N443" s="18">
        <v>24109.14</v>
      </c>
      <c r="O443" s="1">
        <v>0</v>
      </c>
      <c r="P443" s="1">
        <v>0</v>
      </c>
      <c r="Q443" s="1">
        <v>60</v>
      </c>
      <c r="R443" s="1">
        <v>127</v>
      </c>
      <c r="S443" s="1">
        <v>93.5</v>
      </c>
      <c r="T443" s="1" t="s">
        <v>7</v>
      </c>
      <c r="U443" s="1">
        <v>19</v>
      </c>
      <c r="V443" s="1">
        <v>0</v>
      </c>
      <c r="W443" s="1">
        <v>0</v>
      </c>
      <c r="X443" s="1">
        <v>0</v>
      </c>
      <c r="Y443" s="1">
        <v>1</v>
      </c>
      <c r="Z443" s="1">
        <v>0</v>
      </c>
      <c r="AA443" s="1">
        <v>0</v>
      </c>
      <c r="AB443" s="1">
        <v>0</v>
      </c>
      <c r="AC443" s="1">
        <v>0</v>
      </c>
      <c r="AD443" s="1">
        <v>0</v>
      </c>
      <c r="AE443" s="1">
        <v>0</v>
      </c>
      <c r="AF443" s="1">
        <v>0</v>
      </c>
      <c r="AG443" s="1">
        <v>0</v>
      </c>
      <c r="AH443" s="1">
        <v>0</v>
      </c>
      <c r="AI443" s="1">
        <v>0</v>
      </c>
      <c r="AJ443" s="1">
        <v>0</v>
      </c>
      <c r="AK443" s="1">
        <v>0</v>
      </c>
      <c r="AL443" s="4" t="s">
        <v>85</v>
      </c>
    </row>
    <row r="444" spans="1:38" ht="15.6" x14ac:dyDescent="0.3">
      <c r="A444" s="3">
        <v>565</v>
      </c>
      <c r="B444" s="1" t="s">
        <v>957</v>
      </c>
      <c r="C444" s="1" t="s">
        <v>1763</v>
      </c>
      <c r="D444" s="1" t="s">
        <v>958</v>
      </c>
      <c r="E444" s="1">
        <v>3.4</v>
      </c>
      <c r="F444" s="1" t="s">
        <v>961</v>
      </c>
      <c r="G444" s="1" t="s">
        <v>959</v>
      </c>
      <c r="H444" s="1" t="s">
        <v>959</v>
      </c>
      <c r="I444" s="1" t="s">
        <v>118</v>
      </c>
      <c r="J444" s="1">
        <v>1991</v>
      </c>
      <c r="K444" s="1" t="s">
        <v>1946</v>
      </c>
      <c r="L444" s="1" t="s">
        <v>960</v>
      </c>
      <c r="M444" s="1" t="s">
        <v>238</v>
      </c>
      <c r="N444" s="18">
        <v>23044.13</v>
      </c>
      <c r="O444" s="1">
        <v>0</v>
      </c>
      <c r="P444" s="1">
        <v>0</v>
      </c>
      <c r="Q444" s="1">
        <v>31</v>
      </c>
      <c r="R444" s="1">
        <v>57</v>
      </c>
      <c r="S444" s="1">
        <v>44</v>
      </c>
      <c r="T444" s="1" t="s">
        <v>13</v>
      </c>
      <c r="U444" s="1">
        <v>30</v>
      </c>
      <c r="V444" s="1">
        <v>0</v>
      </c>
      <c r="W444" s="1">
        <v>0</v>
      </c>
      <c r="X444" s="1">
        <v>0</v>
      </c>
      <c r="Y444" s="1">
        <v>0</v>
      </c>
      <c r="Z444" s="1">
        <v>0</v>
      </c>
      <c r="AA444" s="1">
        <v>0</v>
      </c>
      <c r="AB444" s="1">
        <v>0</v>
      </c>
      <c r="AC444" s="1">
        <v>0</v>
      </c>
      <c r="AD444" s="1">
        <v>0</v>
      </c>
      <c r="AE444" s="1">
        <v>0</v>
      </c>
      <c r="AF444" s="1">
        <v>0</v>
      </c>
      <c r="AG444" s="1">
        <v>0</v>
      </c>
      <c r="AH444" s="1">
        <v>0</v>
      </c>
      <c r="AI444" s="1">
        <v>0</v>
      </c>
      <c r="AJ444" s="1">
        <v>0</v>
      </c>
      <c r="AK444" s="1">
        <v>0</v>
      </c>
      <c r="AL444" s="4" t="s">
        <v>85</v>
      </c>
    </row>
    <row r="445" spans="1:38" ht="15.6" x14ac:dyDescent="0.3">
      <c r="A445" s="3">
        <v>566</v>
      </c>
      <c r="B445" s="1" t="s">
        <v>963</v>
      </c>
      <c r="C445" s="1" t="s">
        <v>1765</v>
      </c>
      <c r="D445" s="1" t="s">
        <v>964</v>
      </c>
      <c r="E445" s="1">
        <v>3.8</v>
      </c>
      <c r="F445" s="1" t="s">
        <v>966</v>
      </c>
      <c r="G445" s="1" t="s">
        <v>849</v>
      </c>
      <c r="H445" s="1" t="s">
        <v>965</v>
      </c>
      <c r="I445" s="1" t="s">
        <v>80</v>
      </c>
      <c r="J445" s="1">
        <v>2010</v>
      </c>
      <c r="K445" s="1" t="s">
        <v>1945</v>
      </c>
      <c r="L445" s="1" t="s">
        <v>249</v>
      </c>
      <c r="M445" s="1" t="s">
        <v>140</v>
      </c>
      <c r="N445" s="18">
        <v>20033.16</v>
      </c>
      <c r="O445" s="1">
        <v>0</v>
      </c>
      <c r="P445" s="1">
        <v>0</v>
      </c>
      <c r="Q445" s="1">
        <v>105</v>
      </c>
      <c r="R445" s="1">
        <v>194</v>
      </c>
      <c r="S445" s="1">
        <v>149.5</v>
      </c>
      <c r="T445" s="1" t="s">
        <v>9</v>
      </c>
      <c r="U445" s="1">
        <v>11</v>
      </c>
      <c r="V445" s="1">
        <v>0</v>
      </c>
      <c r="W445" s="1">
        <v>1</v>
      </c>
      <c r="X445" s="1">
        <v>1</v>
      </c>
      <c r="Y445" s="1">
        <v>0</v>
      </c>
      <c r="Z445" s="1">
        <v>0</v>
      </c>
      <c r="AA445" s="1">
        <v>0</v>
      </c>
      <c r="AB445" s="1">
        <v>0</v>
      </c>
      <c r="AC445" s="1">
        <v>0</v>
      </c>
      <c r="AD445" s="1">
        <v>0</v>
      </c>
      <c r="AE445" s="1">
        <v>0</v>
      </c>
      <c r="AF445" s="1">
        <v>0</v>
      </c>
      <c r="AG445" s="1">
        <v>0</v>
      </c>
      <c r="AH445" s="1">
        <v>0</v>
      </c>
      <c r="AI445" s="1">
        <v>0</v>
      </c>
      <c r="AJ445" s="1">
        <v>0</v>
      </c>
      <c r="AK445" s="1">
        <v>0</v>
      </c>
      <c r="AL445" s="4" t="s">
        <v>85</v>
      </c>
    </row>
    <row r="446" spans="1:38" ht="15.6" x14ac:dyDescent="0.3">
      <c r="A446" s="3">
        <v>567</v>
      </c>
      <c r="B446" s="1" t="s">
        <v>967</v>
      </c>
      <c r="C446" s="1" t="s">
        <v>1766</v>
      </c>
      <c r="D446" s="1" t="s">
        <v>968</v>
      </c>
      <c r="E446" s="1">
        <v>3.5</v>
      </c>
      <c r="F446" s="1" t="s">
        <v>969</v>
      </c>
      <c r="G446" s="1" t="s">
        <v>282</v>
      </c>
      <c r="H446" s="1" t="s">
        <v>282</v>
      </c>
      <c r="I446" s="1" t="s">
        <v>104</v>
      </c>
      <c r="J446" s="1">
        <v>2007</v>
      </c>
      <c r="K446" s="1" t="s">
        <v>1945</v>
      </c>
      <c r="L446" s="1" t="s">
        <v>151</v>
      </c>
      <c r="M446" s="1" t="s">
        <v>99</v>
      </c>
      <c r="N446" s="18">
        <v>16966.36</v>
      </c>
      <c r="O446" s="1">
        <v>0</v>
      </c>
      <c r="P446" s="1">
        <v>0</v>
      </c>
      <c r="Q446" s="1">
        <v>45</v>
      </c>
      <c r="R446" s="1">
        <v>86</v>
      </c>
      <c r="S446" s="1">
        <v>65.5</v>
      </c>
      <c r="T446" s="1" t="s">
        <v>17</v>
      </c>
      <c r="U446" s="1">
        <v>14</v>
      </c>
      <c r="V446" s="1">
        <v>0</v>
      </c>
      <c r="W446" s="1">
        <v>1</v>
      </c>
      <c r="X446" s="1">
        <v>1</v>
      </c>
      <c r="Y446" s="1">
        <v>1</v>
      </c>
      <c r="Z446" s="1">
        <v>1</v>
      </c>
      <c r="AA446" s="1">
        <v>0</v>
      </c>
      <c r="AB446" s="1">
        <v>0</v>
      </c>
      <c r="AC446" s="1">
        <v>0</v>
      </c>
      <c r="AD446" s="1">
        <v>0</v>
      </c>
      <c r="AE446" s="1">
        <v>0</v>
      </c>
      <c r="AF446" s="1">
        <v>0</v>
      </c>
      <c r="AG446" s="1">
        <v>0</v>
      </c>
      <c r="AH446" s="1">
        <v>0</v>
      </c>
      <c r="AI446" s="1">
        <v>0</v>
      </c>
      <c r="AJ446" s="1">
        <v>0</v>
      </c>
      <c r="AK446" s="1">
        <v>0</v>
      </c>
      <c r="AL446" s="4" t="s">
        <v>85</v>
      </c>
    </row>
    <row r="447" spans="1:38" ht="15.6" x14ac:dyDescent="0.3">
      <c r="A447" s="3">
        <v>568</v>
      </c>
      <c r="B447" s="1" t="s">
        <v>259</v>
      </c>
      <c r="C447" s="1" t="s">
        <v>1764</v>
      </c>
      <c r="D447" s="1" t="s">
        <v>962</v>
      </c>
      <c r="E447" s="1">
        <v>4.4000000000000004</v>
      </c>
      <c r="F447" s="1" t="s">
        <v>373</v>
      </c>
      <c r="G447" s="1" t="s">
        <v>149</v>
      </c>
      <c r="H447" s="1" t="s">
        <v>372</v>
      </c>
      <c r="I447" s="2">
        <v>18264</v>
      </c>
      <c r="J447" s="1">
        <v>2015</v>
      </c>
      <c r="K447" s="1" t="s">
        <v>1945</v>
      </c>
      <c r="L447" s="1" t="s">
        <v>182</v>
      </c>
      <c r="M447" s="1" t="s">
        <v>140</v>
      </c>
      <c r="N447" s="18">
        <v>18417.3</v>
      </c>
      <c r="O447" s="1">
        <v>0</v>
      </c>
      <c r="P447" s="1">
        <v>0</v>
      </c>
      <c r="Q447" s="1">
        <v>75</v>
      </c>
      <c r="R447" s="1">
        <v>143</v>
      </c>
      <c r="S447" s="1">
        <v>109</v>
      </c>
      <c r="T447" s="1" t="s">
        <v>5</v>
      </c>
      <c r="U447" s="1">
        <v>6</v>
      </c>
      <c r="V447" s="1">
        <v>1</v>
      </c>
      <c r="W447" s="1">
        <v>1</v>
      </c>
      <c r="X447" s="1">
        <v>0</v>
      </c>
      <c r="Y447" s="1">
        <v>0</v>
      </c>
      <c r="Z447" s="1">
        <v>0</v>
      </c>
      <c r="AA447" s="1">
        <v>0</v>
      </c>
      <c r="AB447" s="1">
        <v>0</v>
      </c>
      <c r="AC447" s="1">
        <v>0</v>
      </c>
      <c r="AD447" s="1">
        <v>0</v>
      </c>
      <c r="AE447" s="1">
        <v>0</v>
      </c>
      <c r="AF447" s="1">
        <v>1</v>
      </c>
      <c r="AG447" s="1">
        <v>0</v>
      </c>
      <c r="AH447" s="1">
        <v>0</v>
      </c>
      <c r="AI447" s="1">
        <v>0</v>
      </c>
      <c r="AJ447" s="1">
        <v>0</v>
      </c>
      <c r="AK447" s="1">
        <v>0</v>
      </c>
      <c r="AL447" s="4" t="s">
        <v>84</v>
      </c>
    </row>
    <row r="448" spans="1:38" ht="15.6" x14ac:dyDescent="0.3">
      <c r="A448" s="3">
        <v>570</v>
      </c>
      <c r="B448" s="1" t="s">
        <v>963</v>
      </c>
      <c r="C448" s="1" t="s">
        <v>1849</v>
      </c>
      <c r="D448" s="1" t="s">
        <v>1232</v>
      </c>
      <c r="E448" s="1">
        <v>3.7</v>
      </c>
      <c r="F448" s="1" t="s">
        <v>1233</v>
      </c>
      <c r="G448" s="1" t="s">
        <v>181</v>
      </c>
      <c r="H448" s="1" t="s">
        <v>181</v>
      </c>
      <c r="I448" s="1" t="s">
        <v>104</v>
      </c>
      <c r="J448" s="1">
        <v>1988</v>
      </c>
      <c r="K448" s="1" t="s">
        <v>171</v>
      </c>
      <c r="L448" s="1" t="s">
        <v>249</v>
      </c>
      <c r="M448" s="1" t="s">
        <v>140</v>
      </c>
      <c r="N448" s="18">
        <v>24402.81</v>
      </c>
      <c r="O448" s="1">
        <v>0</v>
      </c>
      <c r="P448" s="1">
        <v>0</v>
      </c>
      <c r="Q448" s="1">
        <v>126</v>
      </c>
      <c r="R448" s="1">
        <v>228</v>
      </c>
      <c r="S448" s="1">
        <v>177</v>
      </c>
      <c r="T448" s="1" t="s">
        <v>2</v>
      </c>
      <c r="U448" s="1">
        <v>33</v>
      </c>
      <c r="V448" s="1">
        <v>1</v>
      </c>
      <c r="W448" s="1">
        <v>1</v>
      </c>
      <c r="X448" s="1">
        <v>1</v>
      </c>
      <c r="Y448" s="1">
        <v>0</v>
      </c>
      <c r="Z448" s="1">
        <v>1</v>
      </c>
      <c r="AA448" s="1">
        <v>0</v>
      </c>
      <c r="AB448" s="1">
        <v>0</v>
      </c>
      <c r="AC448" s="1">
        <v>0</v>
      </c>
      <c r="AD448" s="1">
        <v>0</v>
      </c>
      <c r="AE448" s="1">
        <v>0</v>
      </c>
      <c r="AF448" s="1">
        <v>1</v>
      </c>
      <c r="AG448" s="1">
        <v>0</v>
      </c>
      <c r="AH448" s="1">
        <v>0</v>
      </c>
      <c r="AI448" s="1">
        <v>1</v>
      </c>
      <c r="AJ448" s="1">
        <v>1</v>
      </c>
      <c r="AK448" s="1">
        <v>0</v>
      </c>
      <c r="AL448" s="4" t="s">
        <v>137</v>
      </c>
    </row>
    <row r="449" spans="1:38" ht="15.6" x14ac:dyDescent="0.3">
      <c r="A449" s="3">
        <v>572</v>
      </c>
      <c r="B449" s="1" t="s">
        <v>76</v>
      </c>
      <c r="C449" s="1" t="s">
        <v>1850</v>
      </c>
      <c r="D449" s="1" t="s">
        <v>251</v>
      </c>
      <c r="E449" s="1">
        <v>4.7</v>
      </c>
      <c r="F449" s="1" t="s">
        <v>253</v>
      </c>
      <c r="G449" s="1" t="s">
        <v>415</v>
      </c>
      <c r="H449" s="1" t="s">
        <v>252</v>
      </c>
      <c r="I449" s="1" t="s">
        <v>118</v>
      </c>
      <c r="J449" s="1">
        <v>2010</v>
      </c>
      <c r="K449" s="1" t="s">
        <v>1945</v>
      </c>
      <c r="L449" s="1" t="s">
        <v>81</v>
      </c>
      <c r="M449" s="1" t="s">
        <v>81</v>
      </c>
      <c r="N449" s="18">
        <v>24924.81</v>
      </c>
      <c r="O449" s="1">
        <v>0</v>
      </c>
      <c r="P449" s="1">
        <v>0</v>
      </c>
      <c r="Q449" s="1">
        <v>80</v>
      </c>
      <c r="R449" s="1">
        <v>134</v>
      </c>
      <c r="S449" s="1">
        <v>107</v>
      </c>
      <c r="T449" s="1" t="s">
        <v>5</v>
      </c>
      <c r="U449" s="1">
        <v>11</v>
      </c>
      <c r="V449" s="1">
        <v>1</v>
      </c>
      <c r="W449" s="1">
        <v>1</v>
      </c>
      <c r="X449" s="1">
        <v>0</v>
      </c>
      <c r="Y449" s="1">
        <v>1</v>
      </c>
      <c r="Z449" s="1">
        <v>1</v>
      </c>
      <c r="AA449" s="1">
        <v>0</v>
      </c>
      <c r="AB449" s="1">
        <v>0</v>
      </c>
      <c r="AC449" s="1">
        <v>1</v>
      </c>
      <c r="AD449" s="1">
        <v>1</v>
      </c>
      <c r="AE449" s="1">
        <v>1</v>
      </c>
      <c r="AF449" s="1">
        <v>1</v>
      </c>
      <c r="AG449" s="1">
        <v>0</v>
      </c>
      <c r="AH449" s="1">
        <v>0</v>
      </c>
      <c r="AI449" s="1">
        <v>0</v>
      </c>
      <c r="AJ449" s="1">
        <v>0</v>
      </c>
      <c r="AK449" s="1">
        <v>0</v>
      </c>
      <c r="AL449" s="4" t="s">
        <v>137</v>
      </c>
    </row>
    <row r="450" spans="1:38" ht="15.6" x14ac:dyDescent="0.3">
      <c r="A450" s="3">
        <v>573</v>
      </c>
      <c r="B450" s="1" t="s">
        <v>76</v>
      </c>
      <c r="C450" s="1" t="s">
        <v>1579</v>
      </c>
      <c r="D450" s="1" t="s">
        <v>325</v>
      </c>
      <c r="E450" s="1">
        <v>4.0999999999999996</v>
      </c>
      <c r="F450" s="1" t="s">
        <v>327</v>
      </c>
      <c r="G450" s="1" t="s">
        <v>326</v>
      </c>
      <c r="H450" s="1" t="s">
        <v>326</v>
      </c>
      <c r="I450" s="1" t="s">
        <v>80</v>
      </c>
      <c r="J450" s="1">
        <v>2012</v>
      </c>
      <c r="K450" s="1" t="s">
        <v>1945</v>
      </c>
      <c r="L450" s="1" t="s">
        <v>182</v>
      </c>
      <c r="M450" s="1" t="s">
        <v>140</v>
      </c>
      <c r="N450" s="18">
        <v>19933.5</v>
      </c>
      <c r="O450" s="1">
        <v>0</v>
      </c>
      <c r="P450" s="1">
        <v>0</v>
      </c>
      <c r="Q450" s="1">
        <v>120</v>
      </c>
      <c r="R450" s="1">
        <v>189</v>
      </c>
      <c r="S450" s="1">
        <v>154.5</v>
      </c>
      <c r="T450" s="1" t="s">
        <v>2</v>
      </c>
      <c r="U450" s="1">
        <v>9</v>
      </c>
      <c r="V450" s="1">
        <v>1</v>
      </c>
      <c r="W450" s="1">
        <v>1</v>
      </c>
      <c r="X450" s="1">
        <v>0</v>
      </c>
      <c r="Y450" s="1">
        <v>1</v>
      </c>
      <c r="Z450" s="1">
        <v>0</v>
      </c>
      <c r="AA450" s="1">
        <v>0</v>
      </c>
      <c r="AB450" s="1">
        <v>0</v>
      </c>
      <c r="AC450" s="1">
        <v>0</v>
      </c>
      <c r="AD450" s="1">
        <v>0</v>
      </c>
      <c r="AE450" s="1">
        <v>1</v>
      </c>
      <c r="AF450" s="1">
        <v>0</v>
      </c>
      <c r="AG450" s="1">
        <v>0</v>
      </c>
      <c r="AH450" s="1">
        <v>0</v>
      </c>
      <c r="AI450" s="1">
        <v>1</v>
      </c>
      <c r="AJ450" s="1">
        <v>0</v>
      </c>
      <c r="AK450" s="1">
        <v>0</v>
      </c>
      <c r="AL450" s="4" t="s">
        <v>137</v>
      </c>
    </row>
    <row r="451" spans="1:38" ht="15.6" x14ac:dyDescent="0.3">
      <c r="A451" s="3">
        <v>575</v>
      </c>
      <c r="B451" s="1" t="s">
        <v>76</v>
      </c>
      <c r="C451" s="1" t="s">
        <v>1851</v>
      </c>
      <c r="D451" s="1" t="s">
        <v>1234</v>
      </c>
      <c r="E451" s="1">
        <v>4</v>
      </c>
      <c r="F451" s="1" t="s">
        <v>1238</v>
      </c>
      <c r="G451" s="1" t="s">
        <v>326</v>
      </c>
      <c r="H451" s="1" t="s">
        <v>1235</v>
      </c>
      <c r="I451" s="2">
        <v>18264</v>
      </c>
      <c r="J451" s="1">
        <v>-1</v>
      </c>
      <c r="K451" s="1" t="s">
        <v>1945</v>
      </c>
      <c r="L451" s="1" t="s">
        <v>1236</v>
      </c>
      <c r="M451" s="1" t="s">
        <v>1237</v>
      </c>
      <c r="N451" s="18">
        <v>28035.55</v>
      </c>
      <c r="O451" s="1">
        <v>0</v>
      </c>
      <c r="P451" s="1">
        <v>0</v>
      </c>
      <c r="Q451" s="1">
        <v>85</v>
      </c>
      <c r="R451" s="1">
        <v>142</v>
      </c>
      <c r="S451" s="1">
        <v>113.5</v>
      </c>
      <c r="T451" s="1" t="s">
        <v>2</v>
      </c>
      <c r="U451" s="1">
        <v>-1</v>
      </c>
      <c r="V451" s="1">
        <v>1</v>
      </c>
      <c r="W451" s="1">
        <v>1</v>
      </c>
      <c r="X451" s="1">
        <v>0</v>
      </c>
      <c r="Y451" s="1">
        <v>0</v>
      </c>
      <c r="Z451" s="1">
        <v>1</v>
      </c>
      <c r="AA451" s="1">
        <v>0</v>
      </c>
      <c r="AB451" s="1">
        <v>0</v>
      </c>
      <c r="AC451" s="1">
        <v>0</v>
      </c>
      <c r="AD451" s="1">
        <v>0</v>
      </c>
      <c r="AE451" s="1">
        <v>0</v>
      </c>
      <c r="AF451" s="1">
        <v>0</v>
      </c>
      <c r="AG451" s="1">
        <v>0</v>
      </c>
      <c r="AH451" s="1">
        <v>0</v>
      </c>
      <c r="AI451" s="1">
        <v>0</v>
      </c>
      <c r="AJ451" s="1">
        <v>0</v>
      </c>
      <c r="AK451" s="1">
        <v>0</v>
      </c>
      <c r="AL451" s="4" t="s">
        <v>84</v>
      </c>
    </row>
    <row r="452" spans="1:38" ht="15.6" x14ac:dyDescent="0.3">
      <c r="A452" s="3">
        <v>576</v>
      </c>
      <c r="B452" s="1" t="s">
        <v>254</v>
      </c>
      <c r="C452" s="1" t="s">
        <v>1767</v>
      </c>
      <c r="D452" s="1" t="s">
        <v>970</v>
      </c>
      <c r="E452" s="1">
        <v>3.5</v>
      </c>
      <c r="F452" s="1" t="s">
        <v>971</v>
      </c>
      <c r="G452" s="1" t="s">
        <v>477</v>
      </c>
      <c r="H452" s="1" t="s">
        <v>477</v>
      </c>
      <c r="I452" s="1" t="s">
        <v>104</v>
      </c>
      <c r="J452" s="1">
        <v>2017</v>
      </c>
      <c r="K452" s="1" t="s">
        <v>1946</v>
      </c>
      <c r="L452" s="1" t="s">
        <v>190</v>
      </c>
      <c r="M452" s="1" t="s">
        <v>191</v>
      </c>
      <c r="N452" s="18">
        <v>19904.96</v>
      </c>
      <c r="O452" s="1">
        <v>0</v>
      </c>
      <c r="P452" s="1">
        <v>0</v>
      </c>
      <c r="Q452" s="1">
        <v>95</v>
      </c>
      <c r="R452" s="1">
        <v>154</v>
      </c>
      <c r="S452" s="1">
        <v>124.5</v>
      </c>
      <c r="T452" s="1" t="s">
        <v>11</v>
      </c>
      <c r="U452" s="1">
        <v>4</v>
      </c>
      <c r="V452" s="1">
        <v>1</v>
      </c>
      <c r="W452" s="1">
        <v>1</v>
      </c>
      <c r="X452" s="1">
        <v>0</v>
      </c>
      <c r="Y452" s="1">
        <v>1</v>
      </c>
      <c r="Z452" s="1">
        <v>0</v>
      </c>
      <c r="AA452" s="1">
        <v>0</v>
      </c>
      <c r="AB452" s="1">
        <v>0</v>
      </c>
      <c r="AC452" s="1">
        <v>0</v>
      </c>
      <c r="AD452" s="1">
        <v>0</v>
      </c>
      <c r="AE452" s="1">
        <v>0</v>
      </c>
      <c r="AF452" s="1">
        <v>0</v>
      </c>
      <c r="AG452" s="1">
        <v>0</v>
      </c>
      <c r="AH452" s="1">
        <v>0</v>
      </c>
      <c r="AI452" s="1">
        <v>0</v>
      </c>
      <c r="AJ452" s="1">
        <v>0</v>
      </c>
      <c r="AK452" s="1">
        <v>0</v>
      </c>
      <c r="AL452" s="4" t="s">
        <v>85</v>
      </c>
    </row>
    <row r="453" spans="1:38" ht="15.6" x14ac:dyDescent="0.3">
      <c r="A453" s="3">
        <v>577</v>
      </c>
      <c r="B453" s="1" t="s">
        <v>76</v>
      </c>
      <c r="C453" s="1" t="s">
        <v>1580</v>
      </c>
      <c r="D453" s="1" t="s">
        <v>1239</v>
      </c>
      <c r="E453" s="1">
        <v>2.5</v>
      </c>
      <c r="F453" s="1" t="s">
        <v>1241</v>
      </c>
      <c r="G453" s="1" t="s">
        <v>1240</v>
      </c>
      <c r="H453" s="1" t="s">
        <v>1240</v>
      </c>
      <c r="I453" s="2">
        <v>18264</v>
      </c>
      <c r="J453" s="1">
        <v>-1</v>
      </c>
      <c r="K453" s="1" t="s">
        <v>1945</v>
      </c>
      <c r="L453" s="1" t="s">
        <v>166</v>
      </c>
      <c r="M453" s="1" t="s">
        <v>166</v>
      </c>
      <c r="N453" s="18">
        <v>17594.22</v>
      </c>
      <c r="O453" s="1">
        <v>0</v>
      </c>
      <c r="P453" s="1">
        <v>0</v>
      </c>
      <c r="Q453" s="1">
        <v>111</v>
      </c>
      <c r="R453" s="1">
        <v>176</v>
      </c>
      <c r="S453" s="1">
        <v>143.5</v>
      </c>
      <c r="T453" s="1" t="s">
        <v>2</v>
      </c>
      <c r="U453" s="1">
        <v>-1</v>
      </c>
      <c r="V453" s="1">
        <v>1</v>
      </c>
      <c r="W453" s="1">
        <v>0</v>
      </c>
      <c r="X453" s="1">
        <v>0</v>
      </c>
      <c r="Y453" s="1">
        <v>1</v>
      </c>
      <c r="Z453" s="1">
        <v>1</v>
      </c>
      <c r="AA453" s="1">
        <v>0</v>
      </c>
      <c r="AB453" s="1">
        <v>0</v>
      </c>
      <c r="AC453" s="1">
        <v>0</v>
      </c>
      <c r="AD453" s="1">
        <v>0</v>
      </c>
      <c r="AE453" s="1">
        <v>0</v>
      </c>
      <c r="AF453" s="1">
        <v>0</v>
      </c>
      <c r="AG453" s="1">
        <v>0</v>
      </c>
      <c r="AH453" s="1">
        <v>0</v>
      </c>
      <c r="AI453" s="1">
        <v>0</v>
      </c>
      <c r="AJ453" s="1">
        <v>0</v>
      </c>
      <c r="AK453" s="1">
        <v>0</v>
      </c>
      <c r="AL453" s="4" t="s">
        <v>137</v>
      </c>
    </row>
    <row r="454" spans="1:38" ht="15.6" x14ac:dyDescent="0.3">
      <c r="A454" s="3">
        <v>578</v>
      </c>
      <c r="B454" s="1" t="s">
        <v>76</v>
      </c>
      <c r="C454" s="1" t="s">
        <v>1852</v>
      </c>
      <c r="D454" s="1" t="s">
        <v>1242</v>
      </c>
      <c r="E454" s="1">
        <v>3.9</v>
      </c>
      <c r="F454" s="1" t="s">
        <v>1243</v>
      </c>
      <c r="G454" s="1" t="s">
        <v>143</v>
      </c>
      <c r="H454" s="1" t="s">
        <v>89</v>
      </c>
      <c r="I454" s="2">
        <v>18264</v>
      </c>
      <c r="J454" s="1">
        <v>-1</v>
      </c>
      <c r="K454" s="1" t="s">
        <v>1945</v>
      </c>
      <c r="L454" s="1" t="s">
        <v>245</v>
      </c>
      <c r="M454" s="1" t="s">
        <v>140</v>
      </c>
      <c r="N454" s="18">
        <v>27344.69</v>
      </c>
      <c r="O454" s="1">
        <v>0</v>
      </c>
      <c r="P454" s="1">
        <v>0</v>
      </c>
      <c r="Q454" s="1">
        <v>87</v>
      </c>
      <c r="R454" s="1">
        <v>140</v>
      </c>
      <c r="S454" s="1">
        <v>113.5</v>
      </c>
      <c r="T454" s="1" t="s">
        <v>2</v>
      </c>
      <c r="U454" s="1">
        <v>-1</v>
      </c>
      <c r="V454" s="1">
        <v>1</v>
      </c>
      <c r="W454" s="1">
        <v>0</v>
      </c>
      <c r="X454" s="1">
        <v>0</v>
      </c>
      <c r="Y454" s="1">
        <v>0</v>
      </c>
      <c r="Z454" s="1">
        <v>1</v>
      </c>
      <c r="AA454" s="1">
        <v>0</v>
      </c>
      <c r="AB454" s="1">
        <v>0</v>
      </c>
      <c r="AC454" s="1">
        <v>0</v>
      </c>
      <c r="AD454" s="1">
        <v>0</v>
      </c>
      <c r="AE454" s="1">
        <v>0</v>
      </c>
      <c r="AF454" s="1">
        <v>0</v>
      </c>
      <c r="AG454" s="1">
        <v>0</v>
      </c>
      <c r="AH454" s="1">
        <v>0</v>
      </c>
      <c r="AI454" s="1">
        <v>0</v>
      </c>
      <c r="AJ454" s="1">
        <v>0</v>
      </c>
      <c r="AK454" s="1">
        <v>0</v>
      </c>
      <c r="AL454" s="4" t="s">
        <v>85</v>
      </c>
    </row>
    <row r="455" spans="1:38" ht="15.6" x14ac:dyDescent="0.3">
      <c r="A455" s="3">
        <v>579</v>
      </c>
      <c r="B455" s="1" t="s">
        <v>76</v>
      </c>
      <c r="C455" s="1" t="s">
        <v>1853</v>
      </c>
      <c r="D455" s="1" t="s">
        <v>1244</v>
      </c>
      <c r="E455" s="1">
        <v>3.4</v>
      </c>
      <c r="F455" s="1" t="s">
        <v>1245</v>
      </c>
      <c r="G455" s="1" t="s">
        <v>1207</v>
      </c>
      <c r="H455" s="1" t="s">
        <v>385</v>
      </c>
      <c r="I455" s="1" t="s">
        <v>90</v>
      </c>
      <c r="J455" s="1">
        <v>1969</v>
      </c>
      <c r="K455" s="1" t="s">
        <v>1946</v>
      </c>
      <c r="L455" s="1" t="s">
        <v>81</v>
      </c>
      <c r="M455" s="1" t="s">
        <v>81</v>
      </c>
      <c r="N455" s="18">
        <v>17367.8</v>
      </c>
      <c r="O455" s="1">
        <v>0</v>
      </c>
      <c r="P455" s="1">
        <v>0</v>
      </c>
      <c r="Q455" s="1">
        <v>76</v>
      </c>
      <c r="R455" s="1">
        <v>127</v>
      </c>
      <c r="S455" s="1">
        <v>101.5</v>
      </c>
      <c r="T455" s="1" t="s">
        <v>5</v>
      </c>
      <c r="U455" s="1">
        <v>52</v>
      </c>
      <c r="V455" s="1">
        <v>1</v>
      </c>
      <c r="W455" s="1">
        <v>0</v>
      </c>
      <c r="X455" s="1">
        <v>1</v>
      </c>
      <c r="Y455" s="1">
        <v>0</v>
      </c>
      <c r="Z455" s="1">
        <v>0</v>
      </c>
      <c r="AA455" s="1">
        <v>0</v>
      </c>
      <c r="AB455" s="1">
        <v>0</v>
      </c>
      <c r="AC455" s="1">
        <v>1</v>
      </c>
      <c r="AD455" s="1">
        <v>0</v>
      </c>
      <c r="AE455" s="1">
        <v>1</v>
      </c>
      <c r="AF455" s="1">
        <v>0</v>
      </c>
      <c r="AG455" s="1">
        <v>0</v>
      </c>
      <c r="AH455" s="1">
        <v>0</v>
      </c>
      <c r="AI455" s="1">
        <v>0</v>
      </c>
      <c r="AJ455" s="1">
        <v>0</v>
      </c>
      <c r="AK455" s="1">
        <v>0</v>
      </c>
      <c r="AL455" s="4" t="s">
        <v>85</v>
      </c>
    </row>
    <row r="456" spans="1:38" ht="15.6" x14ac:dyDescent="0.3">
      <c r="A456" s="3">
        <v>580</v>
      </c>
      <c r="B456" s="1" t="s">
        <v>1246</v>
      </c>
      <c r="C456" s="1" t="s">
        <v>1854</v>
      </c>
      <c r="D456" s="1" t="s">
        <v>1247</v>
      </c>
      <c r="E456" s="1">
        <v>3.6</v>
      </c>
      <c r="F456" s="1" t="s">
        <v>1250</v>
      </c>
      <c r="G456" s="1" t="s">
        <v>111</v>
      </c>
      <c r="H456" s="1" t="s">
        <v>1248</v>
      </c>
      <c r="I456" s="1" t="s">
        <v>90</v>
      </c>
      <c r="J456" s="1">
        <v>1935</v>
      </c>
      <c r="K456" s="1" t="s">
        <v>171</v>
      </c>
      <c r="L456" s="1" t="s">
        <v>1249</v>
      </c>
      <c r="M456" s="1" t="s">
        <v>277</v>
      </c>
      <c r="N456" s="18">
        <v>20857.86</v>
      </c>
      <c r="O456" s="1">
        <v>0</v>
      </c>
      <c r="P456" s="1">
        <v>0</v>
      </c>
      <c r="Q456" s="1">
        <v>54</v>
      </c>
      <c r="R456" s="1">
        <v>92</v>
      </c>
      <c r="S456" s="1">
        <v>73</v>
      </c>
      <c r="T456" s="1" t="s">
        <v>4</v>
      </c>
      <c r="U456" s="1">
        <v>86</v>
      </c>
      <c r="V456" s="1">
        <v>0</v>
      </c>
      <c r="W456" s="1">
        <v>0</v>
      </c>
      <c r="X456" s="1">
        <v>1</v>
      </c>
      <c r="Y456" s="1">
        <v>1</v>
      </c>
      <c r="Z456" s="1">
        <v>1</v>
      </c>
      <c r="AA456" s="1">
        <v>0</v>
      </c>
      <c r="AB456" s="1">
        <v>0</v>
      </c>
      <c r="AC456" s="1">
        <v>0</v>
      </c>
      <c r="AD456" s="1">
        <v>0</v>
      </c>
      <c r="AE456" s="1">
        <v>0</v>
      </c>
      <c r="AF456" s="1">
        <v>0</v>
      </c>
      <c r="AG456" s="1">
        <v>1</v>
      </c>
      <c r="AH456" s="1">
        <v>1</v>
      </c>
      <c r="AI456" s="1">
        <v>0</v>
      </c>
      <c r="AJ456" s="1">
        <v>0</v>
      </c>
      <c r="AK456" s="1">
        <v>0</v>
      </c>
      <c r="AL456" s="4" t="s">
        <v>84</v>
      </c>
    </row>
    <row r="457" spans="1:38" ht="15.6" x14ac:dyDescent="0.3">
      <c r="A457" s="3">
        <v>582</v>
      </c>
      <c r="B457" s="1" t="s">
        <v>76</v>
      </c>
      <c r="C457" s="1" t="s">
        <v>1855</v>
      </c>
      <c r="D457" s="1" t="s">
        <v>1251</v>
      </c>
      <c r="E457" s="1">
        <v>3.5</v>
      </c>
      <c r="F457" s="1" t="s">
        <v>1252</v>
      </c>
      <c r="G457" s="1" t="s">
        <v>111</v>
      </c>
      <c r="H457" s="1" t="s">
        <v>574</v>
      </c>
      <c r="I457" s="1" t="s">
        <v>90</v>
      </c>
      <c r="J457" s="1">
        <v>2016</v>
      </c>
      <c r="K457" s="1" t="s">
        <v>1946</v>
      </c>
      <c r="L457" s="1" t="s">
        <v>129</v>
      </c>
      <c r="M457" s="1" t="s">
        <v>99</v>
      </c>
      <c r="N457" s="18">
        <v>19166.169999999998</v>
      </c>
      <c r="O457" s="1">
        <v>0</v>
      </c>
      <c r="P457" s="1">
        <v>0</v>
      </c>
      <c r="Q457" s="1">
        <v>61</v>
      </c>
      <c r="R457" s="1">
        <v>100</v>
      </c>
      <c r="S457" s="1">
        <v>80.5</v>
      </c>
      <c r="T457" s="1" t="s">
        <v>4</v>
      </c>
      <c r="U457" s="1">
        <v>5</v>
      </c>
      <c r="V457" s="1">
        <v>1</v>
      </c>
      <c r="W457" s="1">
        <v>0</v>
      </c>
      <c r="X457" s="1">
        <v>1</v>
      </c>
      <c r="Y457" s="1">
        <v>0</v>
      </c>
      <c r="Z457" s="1">
        <v>1</v>
      </c>
      <c r="AA457" s="1">
        <v>0</v>
      </c>
      <c r="AB457" s="1">
        <v>0</v>
      </c>
      <c r="AC457" s="1">
        <v>0</v>
      </c>
      <c r="AD457" s="1">
        <v>0</v>
      </c>
      <c r="AE457" s="1">
        <v>0</v>
      </c>
      <c r="AF457" s="1">
        <v>0</v>
      </c>
      <c r="AG457" s="1">
        <v>0</v>
      </c>
      <c r="AH457" s="1">
        <v>0</v>
      </c>
      <c r="AI457" s="1">
        <v>0</v>
      </c>
      <c r="AJ457" s="1">
        <v>0</v>
      </c>
      <c r="AK457" s="1">
        <v>0</v>
      </c>
      <c r="AL457" s="4" t="s">
        <v>85</v>
      </c>
    </row>
    <row r="458" spans="1:38" ht="15.6" x14ac:dyDescent="0.3">
      <c r="A458" s="3">
        <v>583</v>
      </c>
      <c r="B458" s="1" t="s">
        <v>76</v>
      </c>
      <c r="C458" s="1" t="s">
        <v>1819</v>
      </c>
      <c r="D458" s="1" t="s">
        <v>1253</v>
      </c>
      <c r="E458" s="1">
        <v>-1</v>
      </c>
      <c r="F458" s="1" t="s">
        <v>1255</v>
      </c>
      <c r="G458" s="1" t="s">
        <v>111</v>
      </c>
      <c r="H458" s="1" t="s">
        <v>1254</v>
      </c>
      <c r="I458" s="1" t="s">
        <v>284</v>
      </c>
      <c r="J458" s="1">
        <v>-1</v>
      </c>
      <c r="K458" s="1" t="s">
        <v>1945</v>
      </c>
      <c r="L458" s="1">
        <v>-1</v>
      </c>
      <c r="M458" s="1">
        <v>-1</v>
      </c>
      <c r="N458" s="18">
        <v>17759.240000000002</v>
      </c>
      <c r="O458" s="1">
        <v>0</v>
      </c>
      <c r="P458" s="1">
        <v>0</v>
      </c>
      <c r="Q458" s="1">
        <v>81</v>
      </c>
      <c r="R458" s="1">
        <v>140</v>
      </c>
      <c r="S458" s="1">
        <v>110.5</v>
      </c>
      <c r="T458" s="1" t="s">
        <v>4</v>
      </c>
      <c r="U458" s="1">
        <v>-1</v>
      </c>
      <c r="V458" s="1">
        <v>1</v>
      </c>
      <c r="W458" s="1">
        <v>0</v>
      </c>
      <c r="X458" s="1">
        <v>0</v>
      </c>
      <c r="Y458" s="1">
        <v>0</v>
      </c>
      <c r="Z458" s="1">
        <v>1</v>
      </c>
      <c r="AA458" s="1">
        <v>0</v>
      </c>
      <c r="AB458" s="1">
        <v>0</v>
      </c>
      <c r="AC458" s="1">
        <v>0</v>
      </c>
      <c r="AD458" s="1">
        <v>0</v>
      </c>
      <c r="AE458" s="1">
        <v>1</v>
      </c>
      <c r="AF458" s="1">
        <v>0</v>
      </c>
      <c r="AG458" s="1">
        <v>0</v>
      </c>
      <c r="AH458" s="1">
        <v>0</v>
      </c>
      <c r="AI458" s="1">
        <v>0</v>
      </c>
      <c r="AJ458" s="1">
        <v>0</v>
      </c>
      <c r="AK458" s="1">
        <v>0</v>
      </c>
      <c r="AL458" s="4" t="s">
        <v>85</v>
      </c>
    </row>
    <row r="459" spans="1:38" ht="15.6" x14ac:dyDescent="0.3">
      <c r="A459" s="3">
        <v>585</v>
      </c>
      <c r="B459" s="1" t="s">
        <v>972</v>
      </c>
      <c r="C459" s="1" t="s">
        <v>1768</v>
      </c>
      <c r="D459" s="1" t="s">
        <v>973</v>
      </c>
      <c r="E459" s="1">
        <v>2.9</v>
      </c>
      <c r="F459" s="1" t="s">
        <v>115</v>
      </c>
      <c r="G459" s="1" t="s">
        <v>127</v>
      </c>
      <c r="H459" s="1" t="s">
        <v>111</v>
      </c>
      <c r="I459" s="1" t="s">
        <v>112</v>
      </c>
      <c r="J459" s="1">
        <v>1998</v>
      </c>
      <c r="K459" s="1" t="s">
        <v>1945</v>
      </c>
      <c r="L459" s="1" t="s">
        <v>113</v>
      </c>
      <c r="M459" s="1" t="s">
        <v>99</v>
      </c>
      <c r="N459" s="18">
        <v>24060.32</v>
      </c>
      <c r="O459" s="1">
        <v>0</v>
      </c>
      <c r="P459" s="1">
        <v>0</v>
      </c>
      <c r="Q459" s="1">
        <v>80</v>
      </c>
      <c r="R459" s="1">
        <v>148</v>
      </c>
      <c r="S459" s="1">
        <v>114</v>
      </c>
      <c r="T459" s="1" t="s">
        <v>2</v>
      </c>
      <c r="U459" s="1">
        <v>23</v>
      </c>
      <c r="V459" s="1">
        <v>1</v>
      </c>
      <c r="W459" s="1">
        <v>1</v>
      </c>
      <c r="X459" s="1">
        <v>0</v>
      </c>
      <c r="Y459" s="1">
        <v>0</v>
      </c>
      <c r="Z459" s="1">
        <v>1</v>
      </c>
      <c r="AA459" s="1">
        <v>0</v>
      </c>
      <c r="AB459" s="1">
        <v>0</v>
      </c>
      <c r="AC459" s="1">
        <v>0</v>
      </c>
      <c r="AD459" s="1">
        <v>0</v>
      </c>
      <c r="AE459" s="1">
        <v>0</v>
      </c>
      <c r="AF459" s="1">
        <v>0</v>
      </c>
      <c r="AG459" s="1">
        <v>1</v>
      </c>
      <c r="AH459" s="1">
        <v>0</v>
      </c>
      <c r="AI459" s="1">
        <v>0</v>
      </c>
      <c r="AJ459" s="1">
        <v>0</v>
      </c>
      <c r="AK459" s="1">
        <v>0</v>
      </c>
      <c r="AL459" s="4" t="s">
        <v>85</v>
      </c>
    </row>
    <row r="460" spans="1:38" ht="15.6" x14ac:dyDescent="0.3">
      <c r="A460" s="3">
        <v>586</v>
      </c>
      <c r="B460" s="1" t="s">
        <v>76</v>
      </c>
      <c r="C460" s="1" t="s">
        <v>1785</v>
      </c>
      <c r="D460" s="1" t="s">
        <v>1256</v>
      </c>
      <c r="E460" s="1">
        <v>3.5</v>
      </c>
      <c r="F460" s="1" t="s">
        <v>1260</v>
      </c>
      <c r="G460" s="1" t="s">
        <v>289</v>
      </c>
      <c r="H460" s="1" t="s">
        <v>1257</v>
      </c>
      <c r="I460" s="1" t="s">
        <v>112</v>
      </c>
      <c r="J460" s="1">
        <v>-1</v>
      </c>
      <c r="K460" s="1" t="s">
        <v>1945</v>
      </c>
      <c r="L460" s="1" t="s">
        <v>1258</v>
      </c>
      <c r="M460" s="1" t="s">
        <v>1259</v>
      </c>
      <c r="N460" s="18">
        <v>24397.05</v>
      </c>
      <c r="O460" s="1">
        <v>0</v>
      </c>
      <c r="P460" s="1">
        <v>0</v>
      </c>
      <c r="Q460" s="1">
        <v>108</v>
      </c>
      <c r="R460" s="1">
        <v>171</v>
      </c>
      <c r="S460" s="1">
        <v>139.5</v>
      </c>
      <c r="T460" s="1" t="s">
        <v>2</v>
      </c>
      <c r="U460" s="1">
        <v>-1</v>
      </c>
      <c r="V460" s="1">
        <v>1</v>
      </c>
      <c r="W460" s="1">
        <v>0</v>
      </c>
      <c r="X460" s="1">
        <v>0</v>
      </c>
      <c r="Y460" s="1">
        <v>0</v>
      </c>
      <c r="Z460" s="1">
        <v>1</v>
      </c>
      <c r="AA460" s="1">
        <v>0</v>
      </c>
      <c r="AB460" s="1">
        <v>0</v>
      </c>
      <c r="AC460" s="1">
        <v>0</v>
      </c>
      <c r="AD460" s="1">
        <v>0</v>
      </c>
      <c r="AE460" s="1">
        <v>0</v>
      </c>
      <c r="AF460" s="1">
        <v>0</v>
      </c>
      <c r="AG460" s="1">
        <v>0</v>
      </c>
      <c r="AH460" s="1">
        <v>0</v>
      </c>
      <c r="AI460" s="1">
        <v>0</v>
      </c>
      <c r="AJ460" s="1">
        <v>0</v>
      </c>
      <c r="AK460" s="1">
        <v>0</v>
      </c>
      <c r="AL460" s="4" t="s">
        <v>84</v>
      </c>
    </row>
    <row r="461" spans="1:38" ht="15.6" x14ac:dyDescent="0.3">
      <c r="A461" s="3">
        <v>587</v>
      </c>
      <c r="B461" s="1" t="s">
        <v>76</v>
      </c>
      <c r="C461" s="1" t="s">
        <v>1856</v>
      </c>
      <c r="D461" s="1" t="s">
        <v>1261</v>
      </c>
      <c r="E461" s="1">
        <v>4.8</v>
      </c>
      <c r="F461" s="1" t="s">
        <v>1263</v>
      </c>
      <c r="G461" s="1" t="s">
        <v>111</v>
      </c>
      <c r="H461" s="1" t="s">
        <v>1262</v>
      </c>
      <c r="I461" s="2">
        <v>18264</v>
      </c>
      <c r="J461" s="1">
        <v>2011</v>
      </c>
      <c r="K461" s="1" t="s">
        <v>1945</v>
      </c>
      <c r="L461" s="1" t="s">
        <v>245</v>
      </c>
      <c r="M461" s="1" t="s">
        <v>140</v>
      </c>
      <c r="N461" s="18">
        <v>17070.7</v>
      </c>
      <c r="O461" s="1">
        <v>0</v>
      </c>
      <c r="P461" s="1">
        <v>0</v>
      </c>
      <c r="Q461" s="1">
        <v>112</v>
      </c>
      <c r="R461" s="1">
        <v>179</v>
      </c>
      <c r="S461" s="1">
        <v>145.5</v>
      </c>
      <c r="T461" s="1" t="s">
        <v>4</v>
      </c>
      <c r="U461" s="1">
        <v>10</v>
      </c>
      <c r="V461" s="1">
        <v>1</v>
      </c>
      <c r="W461" s="1">
        <v>0</v>
      </c>
      <c r="X461" s="1">
        <v>0</v>
      </c>
      <c r="Y461" s="1">
        <v>1</v>
      </c>
      <c r="Z461" s="1">
        <v>1</v>
      </c>
      <c r="AA461" s="1">
        <v>0</v>
      </c>
      <c r="AB461" s="1">
        <v>0</v>
      </c>
      <c r="AC461" s="1">
        <v>0</v>
      </c>
      <c r="AD461" s="1">
        <v>0</v>
      </c>
      <c r="AE461" s="1">
        <v>0</v>
      </c>
      <c r="AF461" s="1">
        <v>0</v>
      </c>
      <c r="AG461" s="1">
        <v>1</v>
      </c>
      <c r="AH461" s="1">
        <v>0</v>
      </c>
      <c r="AI461" s="1">
        <v>0</v>
      </c>
      <c r="AJ461" s="1">
        <v>0</v>
      </c>
      <c r="AK461" s="1">
        <v>0</v>
      </c>
      <c r="AL461" s="4" t="s">
        <v>84</v>
      </c>
    </row>
    <row r="462" spans="1:38" ht="15.6" x14ac:dyDescent="0.3">
      <c r="A462" s="3">
        <v>588</v>
      </c>
      <c r="B462" s="1" t="s">
        <v>76</v>
      </c>
      <c r="C462" s="1" t="s">
        <v>1857</v>
      </c>
      <c r="D462" s="1" t="s">
        <v>1264</v>
      </c>
      <c r="E462" s="1">
        <v>4</v>
      </c>
      <c r="F462" s="1" t="s">
        <v>1265</v>
      </c>
      <c r="G462" s="1" t="s">
        <v>111</v>
      </c>
      <c r="H462" s="1" t="s">
        <v>111</v>
      </c>
      <c r="I462" s="1" t="s">
        <v>118</v>
      </c>
      <c r="J462" s="1">
        <v>2007</v>
      </c>
      <c r="K462" s="1" t="s">
        <v>1945</v>
      </c>
      <c r="L462" s="1" t="s">
        <v>704</v>
      </c>
      <c r="M462" s="1" t="s">
        <v>124</v>
      </c>
      <c r="N462" s="18">
        <v>17109.23</v>
      </c>
      <c r="O462" s="1">
        <v>0</v>
      </c>
      <c r="P462" s="1">
        <v>0</v>
      </c>
      <c r="Q462" s="1">
        <v>63</v>
      </c>
      <c r="R462" s="1">
        <v>111</v>
      </c>
      <c r="S462" s="1">
        <v>87</v>
      </c>
      <c r="T462" s="1" t="s">
        <v>4</v>
      </c>
      <c r="U462" s="1">
        <v>14</v>
      </c>
      <c r="V462" s="1">
        <v>0</v>
      </c>
      <c r="W462" s="1">
        <v>0</v>
      </c>
      <c r="X462" s="1">
        <v>0</v>
      </c>
      <c r="Y462" s="1">
        <v>1</v>
      </c>
      <c r="Z462" s="1">
        <v>0</v>
      </c>
      <c r="AA462" s="1">
        <v>0</v>
      </c>
      <c r="AB462" s="1">
        <v>0</v>
      </c>
      <c r="AC462" s="1">
        <v>0</v>
      </c>
      <c r="AD462" s="1">
        <v>0</v>
      </c>
      <c r="AE462" s="1">
        <v>0</v>
      </c>
      <c r="AF462" s="1">
        <v>0</v>
      </c>
      <c r="AG462" s="1">
        <v>0</v>
      </c>
      <c r="AH462" s="1">
        <v>0</v>
      </c>
      <c r="AI462" s="1">
        <v>0</v>
      </c>
      <c r="AJ462" s="1">
        <v>0</v>
      </c>
      <c r="AK462" s="1">
        <v>0</v>
      </c>
      <c r="AL462" s="4" t="s">
        <v>84</v>
      </c>
    </row>
    <row r="463" spans="1:38" ht="15.6" x14ac:dyDescent="0.3">
      <c r="A463" s="3">
        <v>589</v>
      </c>
      <c r="B463" s="1" t="s">
        <v>76</v>
      </c>
      <c r="C463" s="1" t="s">
        <v>1858</v>
      </c>
      <c r="D463" s="1" t="s">
        <v>1266</v>
      </c>
      <c r="E463" s="1">
        <v>4.2</v>
      </c>
      <c r="F463" s="1" t="s">
        <v>1268</v>
      </c>
      <c r="G463" s="1" t="s">
        <v>1267</v>
      </c>
      <c r="H463" s="1" t="s">
        <v>1267</v>
      </c>
      <c r="I463" s="1" t="s">
        <v>118</v>
      </c>
      <c r="J463" s="1">
        <v>1885</v>
      </c>
      <c r="K463" s="1" t="s">
        <v>1945</v>
      </c>
      <c r="L463" s="1" t="s">
        <v>123</v>
      </c>
      <c r="M463" s="1" t="s">
        <v>124</v>
      </c>
      <c r="N463" s="18">
        <v>21342.31</v>
      </c>
      <c r="O463" s="1">
        <v>0</v>
      </c>
      <c r="P463" s="1">
        <v>0</v>
      </c>
      <c r="Q463" s="1">
        <v>75</v>
      </c>
      <c r="R463" s="1">
        <v>126</v>
      </c>
      <c r="S463" s="1">
        <v>100.5</v>
      </c>
      <c r="T463" s="1" t="s">
        <v>3</v>
      </c>
      <c r="U463" s="1">
        <v>136</v>
      </c>
      <c r="V463" s="1">
        <v>0</v>
      </c>
      <c r="W463" s="1">
        <v>0</v>
      </c>
      <c r="X463" s="1">
        <v>0</v>
      </c>
      <c r="Y463" s="1">
        <v>1</v>
      </c>
      <c r="Z463" s="1">
        <v>1</v>
      </c>
      <c r="AA463" s="1">
        <v>0</v>
      </c>
      <c r="AB463" s="1">
        <v>0</v>
      </c>
      <c r="AC463" s="1">
        <v>0</v>
      </c>
      <c r="AD463" s="1">
        <v>0</v>
      </c>
      <c r="AE463" s="1">
        <v>0</v>
      </c>
      <c r="AF463" s="1">
        <v>0</v>
      </c>
      <c r="AG463" s="1">
        <v>0</v>
      </c>
      <c r="AH463" s="1">
        <v>0</v>
      </c>
      <c r="AI463" s="1">
        <v>0</v>
      </c>
      <c r="AJ463" s="1">
        <v>0</v>
      </c>
      <c r="AK463" s="1">
        <v>0</v>
      </c>
      <c r="AL463" s="4" t="s">
        <v>85</v>
      </c>
    </row>
    <row r="464" spans="1:38" ht="15.6" x14ac:dyDescent="0.3">
      <c r="A464" s="3">
        <v>590</v>
      </c>
      <c r="B464" s="1" t="s">
        <v>1269</v>
      </c>
      <c r="C464" s="1" t="s">
        <v>1859</v>
      </c>
      <c r="D464" s="1" t="s">
        <v>1270</v>
      </c>
      <c r="E464" s="1">
        <v>3.8</v>
      </c>
      <c r="F464" s="1" t="s">
        <v>1272</v>
      </c>
      <c r="G464" s="1" t="s">
        <v>111</v>
      </c>
      <c r="H464" s="1" t="s">
        <v>1271</v>
      </c>
      <c r="I464" s="1" t="s">
        <v>90</v>
      </c>
      <c r="J464" s="1">
        <v>1967</v>
      </c>
      <c r="K464" s="1" t="s">
        <v>1946</v>
      </c>
      <c r="L464" s="1" t="s">
        <v>182</v>
      </c>
      <c r="M464" s="1" t="s">
        <v>140</v>
      </c>
      <c r="N464" s="18">
        <v>23450.42</v>
      </c>
      <c r="O464" s="1">
        <v>0</v>
      </c>
      <c r="P464" s="1">
        <v>0</v>
      </c>
      <c r="Q464" s="1">
        <v>110</v>
      </c>
      <c r="R464" s="1">
        <v>184</v>
      </c>
      <c r="S464" s="1">
        <v>147</v>
      </c>
      <c r="T464" s="1" t="s">
        <v>4</v>
      </c>
      <c r="U464" s="1">
        <v>54</v>
      </c>
      <c r="V464" s="1">
        <v>1</v>
      </c>
      <c r="W464" s="1">
        <v>1</v>
      </c>
      <c r="X464" s="1">
        <v>0</v>
      </c>
      <c r="Y464" s="1">
        <v>1</v>
      </c>
      <c r="Z464" s="1">
        <v>1</v>
      </c>
      <c r="AA464" s="1">
        <v>1</v>
      </c>
      <c r="AB464" s="1">
        <v>0</v>
      </c>
      <c r="AC464" s="1">
        <v>0</v>
      </c>
      <c r="AD464" s="1">
        <v>1</v>
      </c>
      <c r="AE464" s="1">
        <v>0</v>
      </c>
      <c r="AF464" s="1">
        <v>1</v>
      </c>
      <c r="AG464" s="1">
        <v>0</v>
      </c>
      <c r="AH464" s="1">
        <v>0</v>
      </c>
      <c r="AI464" s="1">
        <v>0</v>
      </c>
      <c r="AJ464" s="1">
        <v>1</v>
      </c>
      <c r="AK464" s="1">
        <v>0</v>
      </c>
      <c r="AL464" s="4" t="s">
        <v>85</v>
      </c>
    </row>
    <row r="465" spans="1:38" ht="15.6" x14ac:dyDescent="0.3">
      <c r="A465" s="3">
        <v>591</v>
      </c>
      <c r="B465" s="1" t="s">
        <v>259</v>
      </c>
      <c r="C465" s="1" t="s">
        <v>1860</v>
      </c>
      <c r="D465" s="1" t="s">
        <v>1273</v>
      </c>
      <c r="E465" s="1">
        <v>3.7</v>
      </c>
      <c r="F465" s="1" t="s">
        <v>1274</v>
      </c>
      <c r="G465" s="1" t="s">
        <v>111</v>
      </c>
      <c r="H465" s="1" t="s">
        <v>111</v>
      </c>
      <c r="I465" s="1" t="s">
        <v>118</v>
      </c>
      <c r="J465" s="1">
        <v>1914</v>
      </c>
      <c r="K465" s="1" t="s">
        <v>1945</v>
      </c>
      <c r="L465" s="1" t="s">
        <v>190</v>
      </c>
      <c r="M465" s="1" t="s">
        <v>191</v>
      </c>
      <c r="N465" s="18">
        <v>29046.75</v>
      </c>
      <c r="O465" s="1">
        <v>0</v>
      </c>
      <c r="P465" s="1">
        <v>0</v>
      </c>
      <c r="Q465" s="1">
        <v>76</v>
      </c>
      <c r="R465" s="1">
        <v>145</v>
      </c>
      <c r="S465" s="1">
        <v>110.5</v>
      </c>
      <c r="T465" s="1" t="s">
        <v>4</v>
      </c>
      <c r="U465" s="1">
        <v>107</v>
      </c>
      <c r="V465" s="1">
        <v>1</v>
      </c>
      <c r="W465" s="1">
        <v>0</v>
      </c>
      <c r="X465" s="1">
        <v>0</v>
      </c>
      <c r="Y465" s="1">
        <v>1</v>
      </c>
      <c r="Z465" s="1">
        <v>1</v>
      </c>
      <c r="AA465" s="1">
        <v>0</v>
      </c>
      <c r="AB465" s="1">
        <v>0</v>
      </c>
      <c r="AC465" s="1">
        <v>0</v>
      </c>
      <c r="AD465" s="1">
        <v>0</v>
      </c>
      <c r="AE465" s="1">
        <v>0</v>
      </c>
      <c r="AF465" s="1">
        <v>0</v>
      </c>
      <c r="AG465" s="1">
        <v>0</v>
      </c>
      <c r="AH465" s="1">
        <v>0</v>
      </c>
      <c r="AI465" s="1">
        <v>0</v>
      </c>
      <c r="AJ465" s="1">
        <v>0</v>
      </c>
      <c r="AK465" s="1">
        <v>0</v>
      </c>
      <c r="AL465" s="4" t="s">
        <v>85</v>
      </c>
    </row>
    <row r="466" spans="1:38" ht="15.6" x14ac:dyDescent="0.3">
      <c r="A466" s="3">
        <v>594</v>
      </c>
      <c r="B466" s="1" t="s">
        <v>743</v>
      </c>
      <c r="C466" s="1" t="s">
        <v>1769</v>
      </c>
      <c r="D466" s="1" t="s">
        <v>974</v>
      </c>
      <c r="E466" s="1">
        <v>3.9</v>
      </c>
      <c r="F466" s="1" t="s">
        <v>976</v>
      </c>
      <c r="G466" s="1" t="s">
        <v>975</v>
      </c>
      <c r="H466" s="1" t="s">
        <v>975</v>
      </c>
      <c r="I466" s="1" t="s">
        <v>80</v>
      </c>
      <c r="J466" s="1">
        <v>1937</v>
      </c>
      <c r="K466" s="1" t="s">
        <v>189</v>
      </c>
      <c r="L466" s="1" t="s">
        <v>123</v>
      </c>
      <c r="M466" s="1" t="s">
        <v>124</v>
      </c>
      <c r="N466" s="18">
        <v>15246.69</v>
      </c>
      <c r="O466" s="1">
        <v>0</v>
      </c>
      <c r="P466" s="1">
        <v>0</v>
      </c>
      <c r="Q466" s="1">
        <v>36</v>
      </c>
      <c r="R466" s="1">
        <v>62</v>
      </c>
      <c r="S466" s="1">
        <v>49</v>
      </c>
      <c r="T466" s="1" t="s">
        <v>8</v>
      </c>
      <c r="U466" s="1">
        <v>84</v>
      </c>
      <c r="V466" s="1">
        <v>1</v>
      </c>
      <c r="W466" s="1">
        <v>0</v>
      </c>
      <c r="X466" s="1">
        <v>0</v>
      </c>
      <c r="Y466" s="1">
        <v>0</v>
      </c>
      <c r="Z466" s="1">
        <v>1</v>
      </c>
      <c r="AA466" s="1">
        <v>0</v>
      </c>
      <c r="AB466" s="1">
        <v>0</v>
      </c>
      <c r="AC466" s="1">
        <v>0</v>
      </c>
      <c r="AD466" s="1">
        <v>0</v>
      </c>
      <c r="AE466" s="1">
        <v>0</v>
      </c>
      <c r="AF466" s="1">
        <v>0</v>
      </c>
      <c r="AG466" s="1">
        <v>1</v>
      </c>
      <c r="AH466" s="1">
        <v>1</v>
      </c>
      <c r="AI466" s="1">
        <v>0</v>
      </c>
      <c r="AJ466" s="1">
        <v>0</v>
      </c>
      <c r="AK466" s="1">
        <v>0</v>
      </c>
      <c r="AL466" s="4" t="s">
        <v>84</v>
      </c>
    </row>
    <row r="467" spans="1:38" ht="15.6" x14ac:dyDescent="0.3">
      <c r="A467" s="3">
        <v>595</v>
      </c>
      <c r="B467" s="1" t="s">
        <v>76</v>
      </c>
      <c r="C467" s="1" t="s">
        <v>1861</v>
      </c>
      <c r="D467" s="1" t="s">
        <v>1275</v>
      </c>
      <c r="E467" s="1">
        <v>4.5999999999999996</v>
      </c>
      <c r="F467" s="1" t="s">
        <v>1277</v>
      </c>
      <c r="G467" s="1" t="s">
        <v>914</v>
      </c>
      <c r="H467" s="1" t="s">
        <v>1276</v>
      </c>
      <c r="I467" s="1" t="s">
        <v>112</v>
      </c>
      <c r="J467" s="1">
        <v>-1</v>
      </c>
      <c r="K467" s="1" t="s">
        <v>1945</v>
      </c>
      <c r="L467" s="1" t="s">
        <v>129</v>
      </c>
      <c r="M467" s="1" t="s">
        <v>99</v>
      </c>
      <c r="N467" s="18">
        <v>17927.009999999998</v>
      </c>
      <c r="O467" s="1">
        <v>0</v>
      </c>
      <c r="P467" s="1">
        <v>0</v>
      </c>
      <c r="Q467" s="1">
        <v>70</v>
      </c>
      <c r="R467" s="1">
        <v>118</v>
      </c>
      <c r="S467" s="1">
        <v>94</v>
      </c>
      <c r="T467" s="1" t="s">
        <v>3</v>
      </c>
      <c r="U467" s="1">
        <v>-1</v>
      </c>
      <c r="V467" s="1">
        <v>1</v>
      </c>
      <c r="W467" s="1">
        <v>1</v>
      </c>
      <c r="X467" s="1">
        <v>1</v>
      </c>
      <c r="Y467" s="1">
        <v>0</v>
      </c>
      <c r="Z467" s="1">
        <v>1</v>
      </c>
      <c r="AA467" s="1">
        <v>0</v>
      </c>
      <c r="AB467" s="1">
        <v>0</v>
      </c>
      <c r="AC467" s="1">
        <v>0</v>
      </c>
      <c r="AD467" s="1">
        <v>0</v>
      </c>
      <c r="AE467" s="1">
        <v>0</v>
      </c>
      <c r="AF467" s="1">
        <v>1</v>
      </c>
      <c r="AG467" s="1">
        <v>1</v>
      </c>
      <c r="AH467" s="1">
        <v>1</v>
      </c>
      <c r="AI467" s="1">
        <v>0</v>
      </c>
      <c r="AJ467" s="1">
        <v>0</v>
      </c>
      <c r="AK467" s="1">
        <v>0</v>
      </c>
      <c r="AL467" s="4" t="s">
        <v>85</v>
      </c>
    </row>
    <row r="468" spans="1:38" ht="15.6" x14ac:dyDescent="0.3">
      <c r="A468" s="3">
        <v>597</v>
      </c>
      <c r="B468" s="1" t="s">
        <v>254</v>
      </c>
      <c r="C468" s="1" t="s">
        <v>1862</v>
      </c>
      <c r="D468" s="1" t="s">
        <v>1278</v>
      </c>
      <c r="E468" s="1">
        <v>4.3</v>
      </c>
      <c r="F468" s="1" t="s">
        <v>1279</v>
      </c>
      <c r="G468" s="1" t="s">
        <v>111</v>
      </c>
      <c r="H468" s="1" t="s">
        <v>111</v>
      </c>
      <c r="I468" s="1" t="s">
        <v>104</v>
      </c>
      <c r="J468" s="1">
        <v>1999</v>
      </c>
      <c r="K468" s="1" t="s">
        <v>1946</v>
      </c>
      <c r="L468" s="1" t="s">
        <v>182</v>
      </c>
      <c r="M468" s="1" t="s">
        <v>140</v>
      </c>
      <c r="N468" s="18">
        <v>30731.09</v>
      </c>
      <c r="O468" s="1">
        <v>0</v>
      </c>
      <c r="P468" s="1">
        <v>0</v>
      </c>
      <c r="Q468" s="1">
        <v>94</v>
      </c>
      <c r="R468" s="1">
        <v>153</v>
      </c>
      <c r="S468" s="1">
        <v>123.5</v>
      </c>
      <c r="T468" s="1" t="s">
        <v>4</v>
      </c>
      <c r="U468" s="1">
        <v>22</v>
      </c>
      <c r="V468" s="1">
        <v>1</v>
      </c>
      <c r="W468" s="1">
        <v>0</v>
      </c>
      <c r="X468" s="1">
        <v>1</v>
      </c>
      <c r="Y468" s="1">
        <v>0</v>
      </c>
      <c r="Z468" s="1">
        <v>1</v>
      </c>
      <c r="AA468" s="1">
        <v>0</v>
      </c>
      <c r="AB468" s="1">
        <v>0</v>
      </c>
      <c r="AC468" s="1">
        <v>0</v>
      </c>
      <c r="AD468" s="1">
        <v>0</v>
      </c>
      <c r="AE468" s="1">
        <v>0</v>
      </c>
      <c r="AF468" s="1">
        <v>0</v>
      </c>
      <c r="AG468" s="1">
        <v>0</v>
      </c>
      <c r="AH468" s="1">
        <v>0</v>
      </c>
      <c r="AI468" s="1">
        <v>0</v>
      </c>
      <c r="AJ468" s="1">
        <v>0</v>
      </c>
      <c r="AK468" s="1">
        <v>0</v>
      </c>
      <c r="AL468" s="4" t="s">
        <v>85</v>
      </c>
    </row>
    <row r="469" spans="1:38" ht="15.6" x14ac:dyDescent="0.3">
      <c r="A469" s="3">
        <v>599</v>
      </c>
      <c r="B469" s="1" t="s">
        <v>738</v>
      </c>
      <c r="C469" s="1" t="s">
        <v>1693</v>
      </c>
      <c r="D469" s="1" t="s">
        <v>739</v>
      </c>
      <c r="E469" s="1">
        <v>3.3</v>
      </c>
      <c r="F469" s="1" t="s">
        <v>136</v>
      </c>
      <c r="G469" s="1" t="s">
        <v>134</v>
      </c>
      <c r="H469" s="1" t="s">
        <v>134</v>
      </c>
      <c r="I469" s="1" t="s">
        <v>90</v>
      </c>
      <c r="J469" s="1">
        <v>2014</v>
      </c>
      <c r="K469" s="1" t="s">
        <v>135</v>
      </c>
      <c r="L469" s="1" t="s">
        <v>92</v>
      </c>
      <c r="M469" s="1" t="s">
        <v>93</v>
      </c>
      <c r="N469" s="18">
        <v>25094.34</v>
      </c>
      <c r="O469" s="1">
        <v>0</v>
      </c>
      <c r="P469" s="1">
        <v>0</v>
      </c>
      <c r="Q469" s="1">
        <v>54</v>
      </c>
      <c r="R469" s="1">
        <v>115</v>
      </c>
      <c r="S469" s="1">
        <v>84.5</v>
      </c>
      <c r="T469" s="1" t="s">
        <v>4</v>
      </c>
      <c r="U469" s="1">
        <v>7</v>
      </c>
      <c r="V469" s="1">
        <v>0</v>
      </c>
      <c r="W469" s="1">
        <v>0</v>
      </c>
      <c r="X469" s="1">
        <v>0</v>
      </c>
      <c r="Y469" s="1">
        <v>0</v>
      </c>
      <c r="Z469" s="1">
        <v>0</v>
      </c>
      <c r="AA469" s="1">
        <v>0</v>
      </c>
      <c r="AB469" s="1">
        <v>0</v>
      </c>
      <c r="AC469" s="1">
        <v>0</v>
      </c>
      <c r="AD469" s="1">
        <v>0</v>
      </c>
      <c r="AE469" s="1">
        <v>0</v>
      </c>
      <c r="AF469" s="1">
        <v>0</v>
      </c>
      <c r="AG469" s="1">
        <v>0</v>
      </c>
      <c r="AH469" s="1">
        <v>0</v>
      </c>
      <c r="AI469" s="1">
        <v>0</v>
      </c>
      <c r="AJ469" s="1">
        <v>0</v>
      </c>
      <c r="AK469" s="1">
        <v>0</v>
      </c>
      <c r="AL469" s="4" t="s">
        <v>137</v>
      </c>
    </row>
    <row r="470" spans="1:38" ht="15.6" x14ac:dyDescent="0.3">
      <c r="A470" s="3">
        <v>600</v>
      </c>
      <c r="B470" s="1" t="s">
        <v>160</v>
      </c>
      <c r="C470" s="1" t="s">
        <v>1770</v>
      </c>
      <c r="D470" s="1" t="s">
        <v>977</v>
      </c>
      <c r="E470" s="1">
        <v>3.7</v>
      </c>
      <c r="F470" s="1" t="s">
        <v>978</v>
      </c>
      <c r="G470" s="1" t="s">
        <v>283</v>
      </c>
      <c r="H470" s="1" t="s">
        <v>283</v>
      </c>
      <c r="I470" s="1" t="s">
        <v>80</v>
      </c>
      <c r="J470" s="1">
        <v>1989</v>
      </c>
      <c r="K470" s="1" t="s">
        <v>1945</v>
      </c>
      <c r="L470" s="1" t="s">
        <v>245</v>
      </c>
      <c r="M470" s="1" t="s">
        <v>140</v>
      </c>
      <c r="N470" s="18">
        <v>16789.39</v>
      </c>
      <c r="O470" s="1">
        <v>0</v>
      </c>
      <c r="P470" s="1">
        <v>0</v>
      </c>
      <c r="Q470" s="1">
        <v>50</v>
      </c>
      <c r="R470" s="1">
        <v>92</v>
      </c>
      <c r="S470" s="1">
        <v>71</v>
      </c>
      <c r="T470" s="1" t="s">
        <v>5</v>
      </c>
      <c r="U470" s="1">
        <v>32</v>
      </c>
      <c r="V470" s="1">
        <v>0</v>
      </c>
      <c r="W470" s="1">
        <v>0</v>
      </c>
      <c r="X470" s="1">
        <v>0</v>
      </c>
      <c r="Y470" s="1">
        <v>1</v>
      </c>
      <c r="Z470" s="1">
        <v>1</v>
      </c>
      <c r="AA470" s="1">
        <v>0</v>
      </c>
      <c r="AB470" s="1">
        <v>0</v>
      </c>
      <c r="AC470" s="1">
        <v>0</v>
      </c>
      <c r="AD470" s="1">
        <v>0</v>
      </c>
      <c r="AE470" s="1">
        <v>0</v>
      </c>
      <c r="AF470" s="1">
        <v>0</v>
      </c>
      <c r="AG470" s="1">
        <v>1</v>
      </c>
      <c r="AH470" s="1">
        <v>1</v>
      </c>
      <c r="AI470" s="1">
        <v>0</v>
      </c>
      <c r="AJ470" s="1">
        <v>0</v>
      </c>
      <c r="AK470" s="1">
        <v>0</v>
      </c>
      <c r="AL470" s="4" t="s">
        <v>84</v>
      </c>
    </row>
    <row r="471" spans="1:38" ht="15.6" x14ac:dyDescent="0.3">
      <c r="A471" s="3">
        <v>601</v>
      </c>
      <c r="B471" s="1" t="s">
        <v>1280</v>
      </c>
      <c r="C471" s="1" t="s">
        <v>1788</v>
      </c>
      <c r="D471" s="1" t="s">
        <v>1281</v>
      </c>
      <c r="E471" s="1">
        <v>4</v>
      </c>
      <c r="F471" s="1" t="s">
        <v>368</v>
      </c>
      <c r="G471" s="1" t="s">
        <v>1282</v>
      </c>
      <c r="H471" s="1" t="s">
        <v>340</v>
      </c>
      <c r="I471" s="1" t="s">
        <v>90</v>
      </c>
      <c r="J471" s="1">
        <v>1939</v>
      </c>
      <c r="K471" s="1" t="s">
        <v>1946</v>
      </c>
      <c r="L471" s="1" t="s">
        <v>249</v>
      </c>
      <c r="M471" s="1" t="s">
        <v>140</v>
      </c>
      <c r="N471" s="18">
        <v>20663.04</v>
      </c>
      <c r="O471" s="1">
        <v>0</v>
      </c>
      <c r="P471" s="1">
        <v>0</v>
      </c>
      <c r="Q471" s="1">
        <v>49</v>
      </c>
      <c r="R471" s="1">
        <v>97</v>
      </c>
      <c r="S471" s="1">
        <v>73</v>
      </c>
      <c r="T471" s="1" t="s">
        <v>31</v>
      </c>
      <c r="U471" s="1">
        <v>82</v>
      </c>
      <c r="V471" s="1">
        <v>0</v>
      </c>
      <c r="W471" s="1">
        <v>0</v>
      </c>
      <c r="X471" s="1">
        <v>0</v>
      </c>
      <c r="Y471" s="1">
        <v>0</v>
      </c>
      <c r="Z471" s="1">
        <v>1</v>
      </c>
      <c r="AA471" s="1">
        <v>0</v>
      </c>
      <c r="AB471" s="1">
        <v>0</v>
      </c>
      <c r="AC471" s="1">
        <v>0</v>
      </c>
      <c r="AD471" s="1">
        <v>0</v>
      </c>
      <c r="AE471" s="1">
        <v>0</v>
      </c>
      <c r="AF471" s="1">
        <v>0</v>
      </c>
      <c r="AG471" s="1">
        <v>0</v>
      </c>
      <c r="AH471" s="1">
        <v>0</v>
      </c>
      <c r="AI471" s="1">
        <v>0</v>
      </c>
      <c r="AJ471" s="1">
        <v>0</v>
      </c>
      <c r="AK471" s="1">
        <v>0</v>
      </c>
      <c r="AL471" s="4" t="s">
        <v>85</v>
      </c>
    </row>
    <row r="472" spans="1:38" ht="15.6" x14ac:dyDescent="0.3">
      <c r="A472" s="3">
        <v>602</v>
      </c>
      <c r="B472" s="1" t="s">
        <v>979</v>
      </c>
      <c r="C472" s="1" t="s">
        <v>1771</v>
      </c>
      <c r="D472" s="1" t="s">
        <v>980</v>
      </c>
      <c r="E472" s="1">
        <v>3.6</v>
      </c>
      <c r="F472" s="1" t="s">
        <v>625</v>
      </c>
      <c r="G472" s="1" t="s">
        <v>310</v>
      </c>
      <c r="H472" s="1" t="s">
        <v>624</v>
      </c>
      <c r="I472" s="1" t="s">
        <v>150</v>
      </c>
      <c r="J472" s="1">
        <v>1851</v>
      </c>
      <c r="K472" s="1" t="s">
        <v>1945</v>
      </c>
      <c r="L472" s="1" t="s">
        <v>190</v>
      </c>
      <c r="M472" s="1" t="s">
        <v>191</v>
      </c>
      <c r="N472" s="18">
        <v>18168.18</v>
      </c>
      <c r="O472" s="1">
        <v>0</v>
      </c>
      <c r="P472" s="1">
        <v>0</v>
      </c>
      <c r="Q472" s="1">
        <v>67</v>
      </c>
      <c r="R472" s="1">
        <v>135</v>
      </c>
      <c r="S472" s="1">
        <v>101</v>
      </c>
      <c r="T472" s="1" t="s">
        <v>3</v>
      </c>
      <c r="U472" s="1">
        <v>170</v>
      </c>
      <c r="V472" s="1">
        <v>0</v>
      </c>
      <c r="W472" s="1">
        <v>0</v>
      </c>
      <c r="X472" s="1">
        <v>0</v>
      </c>
      <c r="Y472" s="1">
        <v>0</v>
      </c>
      <c r="Z472" s="1">
        <v>0</v>
      </c>
      <c r="AA472" s="1">
        <v>0</v>
      </c>
      <c r="AB472" s="1">
        <v>0</v>
      </c>
      <c r="AC472" s="1">
        <v>0</v>
      </c>
      <c r="AD472" s="1">
        <v>0</v>
      </c>
      <c r="AE472" s="1">
        <v>0</v>
      </c>
      <c r="AF472" s="1">
        <v>0</v>
      </c>
      <c r="AG472" s="1">
        <v>0</v>
      </c>
      <c r="AH472" s="1">
        <v>0</v>
      </c>
      <c r="AI472" s="1">
        <v>0</v>
      </c>
      <c r="AJ472" s="1">
        <v>0</v>
      </c>
      <c r="AK472" s="1">
        <v>0</v>
      </c>
      <c r="AL472" s="4" t="s">
        <v>84</v>
      </c>
    </row>
    <row r="473" spans="1:38" ht="15.6" x14ac:dyDescent="0.3">
      <c r="A473" s="3">
        <v>603</v>
      </c>
      <c r="B473" s="1" t="s">
        <v>735</v>
      </c>
      <c r="C473" s="1" t="s">
        <v>1696</v>
      </c>
      <c r="D473" s="1" t="s">
        <v>736</v>
      </c>
      <c r="E473" s="1">
        <v>3.9</v>
      </c>
      <c r="F473" s="1" t="s">
        <v>737</v>
      </c>
      <c r="G473" s="1" t="s">
        <v>143</v>
      </c>
      <c r="H473" s="1" t="s">
        <v>143</v>
      </c>
      <c r="I473" s="1" t="s">
        <v>118</v>
      </c>
      <c r="J473" s="1">
        <v>2007</v>
      </c>
      <c r="K473" s="1" t="s">
        <v>1945</v>
      </c>
      <c r="L473" s="1" t="s">
        <v>139</v>
      </c>
      <c r="M473" s="1" t="s">
        <v>140</v>
      </c>
      <c r="N473" s="18">
        <v>19467.3</v>
      </c>
      <c r="O473" s="1">
        <v>0</v>
      </c>
      <c r="P473" s="1">
        <v>0</v>
      </c>
      <c r="Q473" s="1">
        <v>138</v>
      </c>
      <c r="R473" s="1">
        <v>224</v>
      </c>
      <c r="S473" s="1">
        <v>181</v>
      </c>
      <c r="T473" s="1" t="s">
        <v>2</v>
      </c>
      <c r="U473" s="1">
        <v>14</v>
      </c>
      <c r="V473" s="1">
        <v>1</v>
      </c>
      <c r="W473" s="1">
        <v>1</v>
      </c>
      <c r="X473" s="1">
        <v>0</v>
      </c>
      <c r="Y473" s="1">
        <v>0</v>
      </c>
      <c r="Z473" s="1">
        <v>1</v>
      </c>
      <c r="AA473" s="1">
        <v>0</v>
      </c>
      <c r="AB473" s="1">
        <v>0</v>
      </c>
      <c r="AC473" s="1">
        <v>0</v>
      </c>
      <c r="AD473" s="1">
        <v>1</v>
      </c>
      <c r="AE473" s="1">
        <v>1</v>
      </c>
      <c r="AF473" s="1">
        <v>0</v>
      </c>
      <c r="AG473" s="1">
        <v>0</v>
      </c>
      <c r="AH473" s="1">
        <v>0</v>
      </c>
      <c r="AI473" s="1">
        <v>0</v>
      </c>
      <c r="AJ473" s="1">
        <v>0</v>
      </c>
      <c r="AK473" s="1">
        <v>0</v>
      </c>
      <c r="AL473" s="4" t="s">
        <v>84</v>
      </c>
    </row>
    <row r="474" spans="1:38" ht="15.6" x14ac:dyDescent="0.3">
      <c r="A474" s="3">
        <v>604</v>
      </c>
      <c r="B474" s="1" t="s">
        <v>76</v>
      </c>
      <c r="C474" s="1" t="s">
        <v>1577</v>
      </c>
      <c r="D474" s="1" t="s">
        <v>320</v>
      </c>
      <c r="E474" s="1">
        <v>3.7</v>
      </c>
      <c r="F474" s="1" t="s">
        <v>323</v>
      </c>
      <c r="G474" s="1" t="s">
        <v>321</v>
      </c>
      <c r="H474" s="1" t="s">
        <v>322</v>
      </c>
      <c r="I474" s="1" t="s">
        <v>90</v>
      </c>
      <c r="J474" s="1">
        <v>1939</v>
      </c>
      <c r="K474" s="1" t="s">
        <v>1946</v>
      </c>
      <c r="L474" s="1" t="s">
        <v>81</v>
      </c>
      <c r="M474" s="1" t="s">
        <v>81</v>
      </c>
      <c r="N474" s="18">
        <v>24157.88</v>
      </c>
      <c r="O474" s="1">
        <v>0</v>
      </c>
      <c r="P474" s="1">
        <v>0</v>
      </c>
      <c r="Q474" s="1">
        <v>80</v>
      </c>
      <c r="R474" s="1">
        <v>139</v>
      </c>
      <c r="S474" s="1">
        <v>109.5</v>
      </c>
      <c r="T474" s="1" t="s">
        <v>2</v>
      </c>
      <c r="U474" s="1">
        <v>82</v>
      </c>
      <c r="V474" s="1">
        <v>0</v>
      </c>
      <c r="W474" s="1">
        <v>0</v>
      </c>
      <c r="X474" s="1">
        <v>0</v>
      </c>
      <c r="Y474" s="1">
        <v>1</v>
      </c>
      <c r="Z474" s="1">
        <v>1</v>
      </c>
      <c r="AA474" s="1">
        <v>0</v>
      </c>
      <c r="AB474" s="1">
        <v>0</v>
      </c>
      <c r="AC474" s="1">
        <v>0</v>
      </c>
      <c r="AD474" s="1">
        <v>0</v>
      </c>
      <c r="AE474" s="1">
        <v>0</v>
      </c>
      <c r="AF474" s="1">
        <v>0</v>
      </c>
      <c r="AG474" s="1">
        <v>1</v>
      </c>
      <c r="AH474" s="1">
        <v>0</v>
      </c>
      <c r="AI474" s="1">
        <v>0</v>
      </c>
      <c r="AJ474" s="1">
        <v>0</v>
      </c>
      <c r="AK474" s="1">
        <v>0</v>
      </c>
      <c r="AL474" s="4" t="s">
        <v>84</v>
      </c>
    </row>
    <row r="475" spans="1:38" ht="15.6" x14ac:dyDescent="0.3">
      <c r="A475" s="3">
        <v>605</v>
      </c>
      <c r="B475" s="1" t="s">
        <v>286</v>
      </c>
      <c r="C475" s="1" t="s">
        <v>1570</v>
      </c>
      <c r="D475" s="1" t="s">
        <v>287</v>
      </c>
      <c r="E475" s="1">
        <v>3.7</v>
      </c>
      <c r="F475" s="1" t="s">
        <v>290</v>
      </c>
      <c r="G475" s="1" t="s">
        <v>288</v>
      </c>
      <c r="H475" s="1" t="s">
        <v>289</v>
      </c>
      <c r="I475" s="1" t="s">
        <v>90</v>
      </c>
      <c r="J475" s="1">
        <v>1958</v>
      </c>
      <c r="K475" s="1" t="s">
        <v>1946</v>
      </c>
      <c r="L475" s="1" t="s">
        <v>245</v>
      </c>
      <c r="M475" s="1" t="s">
        <v>140</v>
      </c>
      <c r="N475" s="18">
        <v>19841.46</v>
      </c>
      <c r="O475" s="1">
        <v>0</v>
      </c>
      <c r="P475" s="1">
        <v>0</v>
      </c>
      <c r="Q475" s="1">
        <v>158</v>
      </c>
      <c r="R475" s="1">
        <v>211</v>
      </c>
      <c r="S475" s="1">
        <v>184.5</v>
      </c>
      <c r="T475" s="1" t="s">
        <v>10</v>
      </c>
      <c r="U475" s="1">
        <v>63</v>
      </c>
      <c r="V475" s="1">
        <v>1</v>
      </c>
      <c r="W475" s="1">
        <v>0</v>
      </c>
      <c r="X475" s="1">
        <v>0</v>
      </c>
      <c r="Y475" s="1">
        <v>1</v>
      </c>
      <c r="Z475" s="1">
        <v>1</v>
      </c>
      <c r="AA475" s="1">
        <v>1</v>
      </c>
      <c r="AB475" s="1">
        <v>0</v>
      </c>
      <c r="AC475" s="1">
        <v>0</v>
      </c>
      <c r="AD475" s="1">
        <v>0</v>
      </c>
      <c r="AE475" s="1">
        <v>0</v>
      </c>
      <c r="AF475" s="1">
        <v>0</v>
      </c>
      <c r="AG475" s="1">
        <v>1</v>
      </c>
      <c r="AH475" s="1">
        <v>0</v>
      </c>
      <c r="AI475" s="1">
        <v>0</v>
      </c>
      <c r="AJ475" s="1">
        <v>0</v>
      </c>
      <c r="AK475" s="1">
        <v>0</v>
      </c>
      <c r="AL475" s="4" t="s">
        <v>84</v>
      </c>
    </row>
    <row r="476" spans="1:38" ht="15.6" x14ac:dyDescent="0.3">
      <c r="A476" s="3">
        <v>606</v>
      </c>
      <c r="B476" s="1" t="s">
        <v>1283</v>
      </c>
      <c r="C476" s="1" t="s">
        <v>1863</v>
      </c>
      <c r="D476" s="1" t="s">
        <v>1284</v>
      </c>
      <c r="E476" s="1">
        <v>3.9</v>
      </c>
      <c r="F476" s="1" t="s">
        <v>1285</v>
      </c>
      <c r="G476" s="1" t="s">
        <v>111</v>
      </c>
      <c r="H476" s="1" t="s">
        <v>111</v>
      </c>
      <c r="I476" s="1" t="s">
        <v>118</v>
      </c>
      <c r="J476" s="1">
        <v>2014</v>
      </c>
      <c r="K476" s="1" t="s">
        <v>1945</v>
      </c>
      <c r="L476" s="1" t="s">
        <v>182</v>
      </c>
      <c r="M476" s="1" t="s">
        <v>140</v>
      </c>
      <c r="N476" s="18">
        <v>17963.060000000001</v>
      </c>
      <c r="O476" s="1">
        <v>0</v>
      </c>
      <c r="P476" s="1">
        <v>0</v>
      </c>
      <c r="Q476" s="1">
        <v>150</v>
      </c>
      <c r="R476" s="1">
        <v>180</v>
      </c>
      <c r="S476" s="1">
        <v>165</v>
      </c>
      <c r="T476" s="1" t="s">
        <v>4</v>
      </c>
      <c r="U476" s="1">
        <v>7</v>
      </c>
      <c r="V476" s="1">
        <v>1</v>
      </c>
      <c r="W476" s="1">
        <v>0</v>
      </c>
      <c r="X476" s="1">
        <v>0</v>
      </c>
      <c r="Y476" s="1">
        <v>0</v>
      </c>
      <c r="Z476" s="1">
        <v>0</v>
      </c>
      <c r="AA476" s="1">
        <v>0</v>
      </c>
      <c r="AB476" s="1">
        <v>0</v>
      </c>
      <c r="AC476" s="1">
        <v>0</v>
      </c>
      <c r="AD476" s="1">
        <v>1</v>
      </c>
      <c r="AE476" s="1">
        <v>0</v>
      </c>
      <c r="AF476" s="1">
        <v>1</v>
      </c>
      <c r="AG476" s="1">
        <v>0</v>
      </c>
      <c r="AH476" s="1">
        <v>0</v>
      </c>
      <c r="AI476" s="1">
        <v>0</v>
      </c>
      <c r="AJ476" s="1">
        <v>0</v>
      </c>
      <c r="AK476" s="1">
        <v>0</v>
      </c>
      <c r="AL476" s="4" t="s">
        <v>85</v>
      </c>
    </row>
    <row r="477" spans="1:38" ht="15.6" x14ac:dyDescent="0.3">
      <c r="A477" s="3">
        <v>607</v>
      </c>
      <c r="B477" s="1" t="s">
        <v>897</v>
      </c>
      <c r="C477" s="1" t="s">
        <v>1772</v>
      </c>
      <c r="D477" s="1" t="s">
        <v>981</v>
      </c>
      <c r="E477" s="1">
        <v>3.7</v>
      </c>
      <c r="F477" s="1" t="s">
        <v>982</v>
      </c>
      <c r="G477" s="1" t="s">
        <v>201</v>
      </c>
      <c r="H477" s="1" t="s">
        <v>201</v>
      </c>
      <c r="I477" s="1" t="s">
        <v>90</v>
      </c>
      <c r="J477" s="1">
        <v>1928</v>
      </c>
      <c r="K477" s="1" t="s">
        <v>1946</v>
      </c>
      <c r="L477" s="1" t="s">
        <v>249</v>
      </c>
      <c r="M477" s="1" t="s">
        <v>140</v>
      </c>
      <c r="N477" s="18">
        <v>13774.77</v>
      </c>
      <c r="O477" s="1">
        <v>0</v>
      </c>
      <c r="P477" s="1">
        <v>0</v>
      </c>
      <c r="Q477" s="1">
        <v>42</v>
      </c>
      <c r="R477" s="1">
        <v>80</v>
      </c>
      <c r="S477" s="1">
        <v>61</v>
      </c>
      <c r="T477" s="1" t="s">
        <v>6</v>
      </c>
      <c r="U477" s="1">
        <v>93</v>
      </c>
      <c r="V477" s="1">
        <v>1</v>
      </c>
      <c r="W477" s="1">
        <v>1</v>
      </c>
      <c r="X477" s="1">
        <v>0</v>
      </c>
      <c r="Y477" s="1">
        <v>0</v>
      </c>
      <c r="Z477" s="1">
        <v>1</v>
      </c>
      <c r="AA477" s="1">
        <v>0</v>
      </c>
      <c r="AB477" s="1">
        <v>0</v>
      </c>
      <c r="AC477" s="1">
        <v>0</v>
      </c>
      <c r="AD477" s="1">
        <v>0</v>
      </c>
      <c r="AE477" s="1">
        <v>0</v>
      </c>
      <c r="AF477" s="1">
        <v>1</v>
      </c>
      <c r="AG477" s="1">
        <v>0</v>
      </c>
      <c r="AH477" s="1">
        <v>0</v>
      </c>
      <c r="AI477" s="1">
        <v>0</v>
      </c>
      <c r="AJ477" s="1">
        <v>0</v>
      </c>
      <c r="AK477" s="1">
        <v>0</v>
      </c>
      <c r="AL477" s="4" t="s">
        <v>85</v>
      </c>
    </row>
    <row r="478" spans="1:38" ht="15.6" x14ac:dyDescent="0.3">
      <c r="A478" s="3">
        <v>608</v>
      </c>
      <c r="B478" s="1" t="s">
        <v>740</v>
      </c>
      <c r="C478" s="1" t="s">
        <v>1697</v>
      </c>
      <c r="D478" s="1" t="s">
        <v>741</v>
      </c>
      <c r="E478" s="1">
        <v>4.0999999999999996</v>
      </c>
      <c r="F478" s="1" t="s">
        <v>742</v>
      </c>
      <c r="G478" s="1" t="s">
        <v>181</v>
      </c>
      <c r="H478" s="1" t="s">
        <v>181</v>
      </c>
      <c r="I478" s="1" t="s">
        <v>112</v>
      </c>
      <c r="J478" s="1">
        <v>2010</v>
      </c>
      <c r="K478" s="1" t="s">
        <v>1945</v>
      </c>
      <c r="L478" s="1" t="s">
        <v>139</v>
      </c>
      <c r="M478" s="1" t="s">
        <v>140</v>
      </c>
      <c r="N478" s="18">
        <v>24921.360000000001</v>
      </c>
      <c r="O478" s="1">
        <v>0</v>
      </c>
      <c r="P478" s="1">
        <v>0</v>
      </c>
      <c r="Q478" s="1">
        <v>190</v>
      </c>
      <c r="R478" s="1">
        <v>220</v>
      </c>
      <c r="S478" s="1">
        <v>205</v>
      </c>
      <c r="T478" s="1" t="s">
        <v>2</v>
      </c>
      <c r="U478" s="1">
        <v>11</v>
      </c>
      <c r="V478" s="1">
        <v>1</v>
      </c>
      <c r="W478" s="1">
        <v>1</v>
      </c>
      <c r="X478" s="1">
        <v>1</v>
      </c>
      <c r="Y478" s="1">
        <v>0</v>
      </c>
      <c r="Z478" s="1">
        <v>1</v>
      </c>
      <c r="AA478" s="1">
        <v>0</v>
      </c>
      <c r="AB478" s="1">
        <v>0</v>
      </c>
      <c r="AC478" s="1">
        <v>0</v>
      </c>
      <c r="AD478" s="1">
        <v>0</v>
      </c>
      <c r="AE478" s="1">
        <v>0</v>
      </c>
      <c r="AF478" s="1">
        <v>0</v>
      </c>
      <c r="AG478" s="1">
        <v>0</v>
      </c>
      <c r="AH478" s="1">
        <v>0</v>
      </c>
      <c r="AI478" s="1">
        <v>0</v>
      </c>
      <c r="AJ478" s="1">
        <v>0</v>
      </c>
      <c r="AK478" s="1">
        <v>0</v>
      </c>
      <c r="AL478" s="4" t="s">
        <v>84</v>
      </c>
    </row>
    <row r="479" spans="1:38" ht="15.6" x14ac:dyDescent="0.3">
      <c r="A479" s="3">
        <v>609</v>
      </c>
      <c r="B479" s="1" t="s">
        <v>160</v>
      </c>
      <c r="C479" s="1" t="s">
        <v>1864</v>
      </c>
      <c r="D479" s="1" t="s">
        <v>1286</v>
      </c>
      <c r="E479" s="1">
        <v>3.1</v>
      </c>
      <c r="F479" s="1" t="s">
        <v>1288</v>
      </c>
      <c r="G479" s="1" t="s">
        <v>111</v>
      </c>
      <c r="H479" s="1" t="s">
        <v>111</v>
      </c>
      <c r="I479" s="1" t="s">
        <v>104</v>
      </c>
      <c r="J479" s="1">
        <v>2006</v>
      </c>
      <c r="K479" s="1" t="s">
        <v>1287</v>
      </c>
      <c r="L479" s="1" t="s">
        <v>910</v>
      </c>
      <c r="M479" s="1" t="s">
        <v>472</v>
      </c>
      <c r="N479" s="18">
        <v>25723.65</v>
      </c>
      <c r="O479" s="1">
        <v>0</v>
      </c>
      <c r="P479" s="1">
        <v>0</v>
      </c>
      <c r="Q479" s="1">
        <v>42</v>
      </c>
      <c r="R479" s="1">
        <v>77</v>
      </c>
      <c r="S479" s="1">
        <v>59.5</v>
      </c>
      <c r="T479" s="1" t="s">
        <v>4</v>
      </c>
      <c r="U479" s="1">
        <v>15</v>
      </c>
      <c r="V479" s="1">
        <v>1</v>
      </c>
      <c r="W479" s="1">
        <v>0</v>
      </c>
      <c r="X479" s="1">
        <v>0</v>
      </c>
      <c r="Y479" s="1">
        <v>1</v>
      </c>
      <c r="Z479" s="1">
        <v>1</v>
      </c>
      <c r="AA479" s="1">
        <v>0</v>
      </c>
      <c r="AB479" s="1">
        <v>0</v>
      </c>
      <c r="AC479" s="1">
        <v>0</v>
      </c>
      <c r="AD479" s="1">
        <v>0</v>
      </c>
      <c r="AE479" s="1">
        <v>0</v>
      </c>
      <c r="AF479" s="1">
        <v>0</v>
      </c>
      <c r="AG479" s="1">
        <v>0</v>
      </c>
      <c r="AH479" s="1">
        <v>0</v>
      </c>
      <c r="AI479" s="1">
        <v>0</v>
      </c>
      <c r="AJ479" s="1">
        <v>0</v>
      </c>
      <c r="AK479" s="1">
        <v>0</v>
      </c>
      <c r="AL479" s="4" t="s">
        <v>84</v>
      </c>
    </row>
    <row r="480" spans="1:38" ht="15.6" x14ac:dyDescent="0.3">
      <c r="A480" s="3">
        <v>610</v>
      </c>
      <c r="B480" s="1" t="s">
        <v>983</v>
      </c>
      <c r="C480" s="1" t="s">
        <v>1773</v>
      </c>
      <c r="D480" s="1" t="s">
        <v>984</v>
      </c>
      <c r="E480" s="1">
        <v>3.1</v>
      </c>
      <c r="F480" s="1" t="s">
        <v>987</v>
      </c>
      <c r="G480" s="1" t="s">
        <v>985</v>
      </c>
      <c r="H480" s="1" t="s">
        <v>986</v>
      </c>
      <c r="I480" s="1" t="s">
        <v>150</v>
      </c>
      <c r="J480" s="1">
        <v>1875</v>
      </c>
      <c r="K480" s="1" t="s">
        <v>1945</v>
      </c>
      <c r="L480" s="1" t="s">
        <v>276</v>
      </c>
      <c r="M480" s="1" t="s">
        <v>277</v>
      </c>
      <c r="N480" s="18">
        <v>23491.58</v>
      </c>
      <c r="O480" s="1">
        <v>0</v>
      </c>
      <c r="P480" s="1">
        <v>0</v>
      </c>
      <c r="Q480" s="1">
        <v>68</v>
      </c>
      <c r="R480" s="1">
        <v>139</v>
      </c>
      <c r="S480" s="1">
        <v>103.5</v>
      </c>
      <c r="T480" s="1" t="s">
        <v>26</v>
      </c>
      <c r="U480" s="1">
        <v>146</v>
      </c>
      <c r="V480" s="1">
        <v>0</v>
      </c>
      <c r="W480" s="1">
        <v>0</v>
      </c>
      <c r="X480" s="1">
        <v>0</v>
      </c>
      <c r="Y480" s="1">
        <v>0</v>
      </c>
      <c r="Z480" s="1">
        <v>0</v>
      </c>
      <c r="AA480" s="1">
        <v>0</v>
      </c>
      <c r="AB480" s="1">
        <v>0</v>
      </c>
      <c r="AC480" s="1">
        <v>0</v>
      </c>
      <c r="AD480" s="1">
        <v>0</v>
      </c>
      <c r="AE480" s="1">
        <v>0</v>
      </c>
      <c r="AF480" s="1">
        <v>0</v>
      </c>
      <c r="AG480" s="1">
        <v>0</v>
      </c>
      <c r="AH480" s="1">
        <v>0</v>
      </c>
      <c r="AI480" s="1">
        <v>0</v>
      </c>
      <c r="AJ480" s="1">
        <v>0</v>
      </c>
      <c r="AK480" s="1">
        <v>0</v>
      </c>
      <c r="AL480" s="4" t="s">
        <v>84</v>
      </c>
    </row>
    <row r="481" spans="1:38" ht="15.6" x14ac:dyDescent="0.3">
      <c r="A481" s="3">
        <v>613</v>
      </c>
      <c r="B481" s="1" t="s">
        <v>990</v>
      </c>
      <c r="C481" s="1" t="s">
        <v>1775</v>
      </c>
      <c r="D481" s="1" t="s">
        <v>991</v>
      </c>
      <c r="E481" s="1">
        <v>3</v>
      </c>
      <c r="F481" s="1" t="s">
        <v>994</v>
      </c>
      <c r="G481" s="1" t="s">
        <v>992</v>
      </c>
      <c r="H481" s="1" t="s">
        <v>993</v>
      </c>
      <c r="I481" s="1" t="s">
        <v>90</v>
      </c>
      <c r="J481" s="1">
        <v>1981</v>
      </c>
      <c r="K481" s="1" t="s">
        <v>1946</v>
      </c>
      <c r="L481" s="1" t="s">
        <v>245</v>
      </c>
      <c r="M481" s="1" t="s">
        <v>140</v>
      </c>
      <c r="N481" s="18">
        <v>19304.830000000002</v>
      </c>
      <c r="O481" s="1">
        <v>0</v>
      </c>
      <c r="P481" s="1">
        <v>0</v>
      </c>
      <c r="Q481" s="1">
        <v>54</v>
      </c>
      <c r="R481" s="1">
        <v>71</v>
      </c>
      <c r="S481" s="1">
        <v>62.5</v>
      </c>
      <c r="T481" s="1" t="s">
        <v>28</v>
      </c>
      <c r="U481" s="1">
        <v>40</v>
      </c>
      <c r="V481" s="1">
        <v>0</v>
      </c>
      <c r="W481" s="1">
        <v>0</v>
      </c>
      <c r="X481" s="1">
        <v>0</v>
      </c>
      <c r="Y481" s="1">
        <v>1</v>
      </c>
      <c r="Z481" s="1">
        <v>0</v>
      </c>
      <c r="AA481" s="1">
        <v>0</v>
      </c>
      <c r="AB481" s="1">
        <v>0</v>
      </c>
      <c r="AC481" s="1">
        <v>0</v>
      </c>
      <c r="AD481" s="1">
        <v>0</v>
      </c>
      <c r="AE481" s="1">
        <v>0</v>
      </c>
      <c r="AF481" s="1">
        <v>0</v>
      </c>
      <c r="AG481" s="1">
        <v>0</v>
      </c>
      <c r="AH481" s="1">
        <v>0</v>
      </c>
      <c r="AI481" s="1">
        <v>0</v>
      </c>
      <c r="AJ481" s="1">
        <v>0</v>
      </c>
      <c r="AK481" s="1">
        <v>0</v>
      </c>
      <c r="AL481" s="4" t="s">
        <v>84</v>
      </c>
    </row>
    <row r="482" spans="1:38" ht="15.6" x14ac:dyDescent="0.3">
      <c r="A482" s="3">
        <v>614</v>
      </c>
      <c r="B482" s="1" t="s">
        <v>988</v>
      </c>
      <c r="C482" s="1" t="s">
        <v>1774</v>
      </c>
      <c r="D482" s="1" t="s">
        <v>989</v>
      </c>
      <c r="E482" s="1">
        <v>3.6</v>
      </c>
      <c r="F482" s="1" t="s">
        <v>625</v>
      </c>
      <c r="G482" s="1" t="s">
        <v>624</v>
      </c>
      <c r="H482" s="1" t="s">
        <v>624</v>
      </c>
      <c r="I482" s="1" t="s">
        <v>150</v>
      </c>
      <c r="J482" s="1">
        <v>1851</v>
      </c>
      <c r="K482" s="1" t="s">
        <v>1945</v>
      </c>
      <c r="L482" s="1" t="s">
        <v>190</v>
      </c>
      <c r="M482" s="1" t="s">
        <v>191</v>
      </c>
      <c r="N482" s="18">
        <v>18459.68</v>
      </c>
      <c r="O482" s="1">
        <v>0</v>
      </c>
      <c r="P482" s="1">
        <v>0</v>
      </c>
      <c r="Q482" s="1">
        <v>34</v>
      </c>
      <c r="R482" s="1">
        <v>92</v>
      </c>
      <c r="S482" s="1">
        <v>63</v>
      </c>
      <c r="T482" s="1" t="s">
        <v>3</v>
      </c>
      <c r="U482" s="1">
        <v>170</v>
      </c>
      <c r="V482" s="1">
        <v>0</v>
      </c>
      <c r="W482" s="1">
        <v>0</v>
      </c>
      <c r="X482" s="1">
        <v>0</v>
      </c>
      <c r="Y482" s="1">
        <v>1</v>
      </c>
      <c r="Z482" s="1">
        <v>0</v>
      </c>
      <c r="AA482" s="1">
        <v>0</v>
      </c>
      <c r="AB482" s="1">
        <v>0</v>
      </c>
      <c r="AC482" s="1">
        <v>0</v>
      </c>
      <c r="AD482" s="1">
        <v>0</v>
      </c>
      <c r="AE482" s="1">
        <v>0</v>
      </c>
      <c r="AF482" s="1">
        <v>0</v>
      </c>
      <c r="AG482" s="1">
        <v>0</v>
      </c>
      <c r="AH482" s="1">
        <v>0</v>
      </c>
      <c r="AI482" s="1">
        <v>0</v>
      </c>
      <c r="AJ482" s="1">
        <v>0</v>
      </c>
      <c r="AK482" s="1">
        <v>0</v>
      </c>
      <c r="AL482" s="4" t="s">
        <v>85</v>
      </c>
    </row>
    <row r="483" spans="1:38" ht="15.6" x14ac:dyDescent="0.3">
      <c r="A483" s="3">
        <v>616</v>
      </c>
      <c r="B483" s="1" t="s">
        <v>160</v>
      </c>
      <c r="C483" s="1" t="s">
        <v>1865</v>
      </c>
      <c r="D483" s="1" t="s">
        <v>1289</v>
      </c>
      <c r="E483" s="1">
        <v>3.6</v>
      </c>
      <c r="F483" s="1" t="s">
        <v>1290</v>
      </c>
      <c r="G483" s="1" t="s">
        <v>111</v>
      </c>
      <c r="H483" s="1" t="s">
        <v>111</v>
      </c>
      <c r="I483" s="2">
        <v>18264</v>
      </c>
      <c r="J483" s="1">
        <v>1980</v>
      </c>
      <c r="K483" s="1" t="s">
        <v>1945</v>
      </c>
      <c r="L483" s="1" t="s">
        <v>92</v>
      </c>
      <c r="M483" s="1" t="s">
        <v>93</v>
      </c>
      <c r="N483" s="18">
        <v>24242.34</v>
      </c>
      <c r="O483" s="1">
        <v>0</v>
      </c>
      <c r="P483" s="1">
        <v>0</v>
      </c>
      <c r="Q483" s="1">
        <v>47</v>
      </c>
      <c r="R483" s="1">
        <v>85</v>
      </c>
      <c r="S483" s="1">
        <v>66</v>
      </c>
      <c r="T483" s="1" t="s">
        <v>4</v>
      </c>
      <c r="U483" s="1">
        <v>41</v>
      </c>
      <c r="V483" s="1">
        <v>0</v>
      </c>
      <c r="W483" s="1">
        <v>0</v>
      </c>
      <c r="X483" s="1">
        <v>0</v>
      </c>
      <c r="Y483" s="1">
        <v>1</v>
      </c>
      <c r="Z483" s="1">
        <v>0</v>
      </c>
      <c r="AA483" s="1">
        <v>0</v>
      </c>
      <c r="AB483" s="1">
        <v>0</v>
      </c>
      <c r="AC483" s="1">
        <v>0</v>
      </c>
      <c r="AD483" s="1">
        <v>0</v>
      </c>
      <c r="AE483" s="1">
        <v>0</v>
      </c>
      <c r="AF483" s="1">
        <v>0</v>
      </c>
      <c r="AG483" s="1">
        <v>0</v>
      </c>
      <c r="AH483" s="1">
        <v>0</v>
      </c>
      <c r="AI483" s="1">
        <v>0</v>
      </c>
      <c r="AJ483" s="1">
        <v>0</v>
      </c>
      <c r="AK483" s="1">
        <v>0</v>
      </c>
      <c r="AL483" s="4" t="s">
        <v>84</v>
      </c>
    </row>
    <row r="484" spans="1:38" ht="15.6" x14ac:dyDescent="0.3">
      <c r="A484" s="3">
        <v>617</v>
      </c>
      <c r="B484" s="1" t="s">
        <v>259</v>
      </c>
      <c r="C484" s="1" t="s">
        <v>1776</v>
      </c>
      <c r="D484" s="1" t="s">
        <v>995</v>
      </c>
      <c r="E484" s="1">
        <v>3.5</v>
      </c>
      <c r="F484" s="1" t="s">
        <v>997</v>
      </c>
      <c r="G484" s="1" t="s">
        <v>996</v>
      </c>
      <c r="H484" s="1" t="s">
        <v>996</v>
      </c>
      <c r="I484" s="1" t="s">
        <v>80</v>
      </c>
      <c r="J484" s="1">
        <v>2013</v>
      </c>
      <c r="K484" s="1" t="s">
        <v>1945</v>
      </c>
      <c r="L484" s="1" t="s">
        <v>92</v>
      </c>
      <c r="M484" s="1" t="s">
        <v>93</v>
      </c>
      <c r="N484" s="18">
        <v>32876.980000000003</v>
      </c>
      <c r="O484" s="1">
        <v>0</v>
      </c>
      <c r="P484" s="1">
        <v>0</v>
      </c>
      <c r="Q484" s="1">
        <v>65</v>
      </c>
      <c r="R484" s="1">
        <v>124</v>
      </c>
      <c r="S484" s="1">
        <v>94.5</v>
      </c>
      <c r="T484" s="1" t="s">
        <v>2</v>
      </c>
      <c r="U484" s="1">
        <v>8</v>
      </c>
      <c r="V484" s="1">
        <v>1</v>
      </c>
      <c r="W484" s="1">
        <v>1</v>
      </c>
      <c r="X484" s="1">
        <v>1</v>
      </c>
      <c r="Y484" s="1">
        <v>1</v>
      </c>
      <c r="Z484" s="1">
        <v>1</v>
      </c>
      <c r="AA484" s="1">
        <v>0</v>
      </c>
      <c r="AB484" s="1">
        <v>0</v>
      </c>
      <c r="AC484" s="1">
        <v>0</v>
      </c>
      <c r="AD484" s="1">
        <v>0</v>
      </c>
      <c r="AE484" s="1">
        <v>0</v>
      </c>
      <c r="AF484" s="1">
        <v>1</v>
      </c>
      <c r="AG484" s="1">
        <v>0</v>
      </c>
      <c r="AH484" s="1">
        <v>0</v>
      </c>
      <c r="AI484" s="1">
        <v>0</v>
      </c>
      <c r="AJ484" s="1">
        <v>0</v>
      </c>
      <c r="AK484" s="1">
        <v>0</v>
      </c>
      <c r="AL484" s="4" t="s">
        <v>85</v>
      </c>
    </row>
    <row r="485" spans="1:38" ht="15.6" x14ac:dyDescent="0.3">
      <c r="A485" s="3">
        <v>619</v>
      </c>
      <c r="B485" s="1" t="s">
        <v>76</v>
      </c>
      <c r="C485" s="1" t="s">
        <v>1578</v>
      </c>
      <c r="D485" s="1" t="s">
        <v>1291</v>
      </c>
      <c r="E485" s="1">
        <v>4.2</v>
      </c>
      <c r="F485" s="1" t="s">
        <v>1292</v>
      </c>
      <c r="G485" s="1" t="s">
        <v>111</v>
      </c>
      <c r="H485" s="1" t="s">
        <v>111</v>
      </c>
      <c r="I485" s="1" t="s">
        <v>112</v>
      </c>
      <c r="J485" s="1">
        <v>2012</v>
      </c>
      <c r="K485" s="1" t="s">
        <v>1945</v>
      </c>
      <c r="L485" s="1" t="s">
        <v>471</v>
      </c>
      <c r="M485" s="1" t="s">
        <v>472</v>
      </c>
      <c r="N485" s="18">
        <v>15749.47</v>
      </c>
      <c r="O485" s="1">
        <v>0</v>
      </c>
      <c r="P485" s="1">
        <v>0</v>
      </c>
      <c r="Q485" s="1">
        <v>56</v>
      </c>
      <c r="R485" s="1">
        <v>95</v>
      </c>
      <c r="S485" s="1">
        <v>75.5</v>
      </c>
      <c r="T485" s="1" t="s">
        <v>4</v>
      </c>
      <c r="U485" s="1">
        <v>9</v>
      </c>
      <c r="V485" s="1">
        <v>1</v>
      </c>
      <c r="W485" s="1">
        <v>0</v>
      </c>
      <c r="X485" s="1">
        <v>1</v>
      </c>
      <c r="Y485" s="1">
        <v>0</v>
      </c>
      <c r="Z485" s="1">
        <v>1</v>
      </c>
      <c r="AA485" s="1">
        <v>0</v>
      </c>
      <c r="AB485" s="1">
        <v>0</v>
      </c>
      <c r="AC485" s="1">
        <v>0</v>
      </c>
      <c r="AD485" s="1">
        <v>0</v>
      </c>
      <c r="AE485" s="1">
        <v>0</v>
      </c>
      <c r="AF485" s="1">
        <v>1</v>
      </c>
      <c r="AG485" s="1">
        <v>1</v>
      </c>
      <c r="AH485" s="1">
        <v>0</v>
      </c>
      <c r="AI485" s="1">
        <v>0</v>
      </c>
      <c r="AJ485" s="1">
        <v>0</v>
      </c>
      <c r="AK485" s="1">
        <v>0</v>
      </c>
      <c r="AL485" s="4" t="s">
        <v>84</v>
      </c>
    </row>
    <row r="486" spans="1:38" ht="15.6" x14ac:dyDescent="0.3">
      <c r="A486" s="3">
        <v>622</v>
      </c>
      <c r="B486" s="1" t="s">
        <v>568</v>
      </c>
      <c r="C486" s="1" t="s">
        <v>1866</v>
      </c>
      <c r="D486" s="1" t="s">
        <v>1293</v>
      </c>
      <c r="E486" s="1">
        <v>4</v>
      </c>
      <c r="F486" s="1" t="s">
        <v>1295</v>
      </c>
      <c r="G486" s="1" t="s">
        <v>456</v>
      </c>
      <c r="H486" s="1" t="s">
        <v>1294</v>
      </c>
      <c r="I486" s="1" t="s">
        <v>80</v>
      </c>
      <c r="J486" s="1">
        <v>1954</v>
      </c>
      <c r="K486" s="1" t="s">
        <v>1946</v>
      </c>
      <c r="L486" s="1" t="s">
        <v>81</v>
      </c>
      <c r="M486" s="1" t="s">
        <v>81</v>
      </c>
      <c r="N486" s="18">
        <v>22501.72</v>
      </c>
      <c r="O486" s="1">
        <v>0</v>
      </c>
      <c r="P486" s="1">
        <v>0</v>
      </c>
      <c r="Q486" s="1">
        <v>62</v>
      </c>
      <c r="R486" s="1">
        <v>112</v>
      </c>
      <c r="S486" s="1">
        <v>87</v>
      </c>
      <c r="T486" s="1" t="s">
        <v>5</v>
      </c>
      <c r="U486" s="1">
        <v>67</v>
      </c>
      <c r="V486" s="1">
        <v>1</v>
      </c>
      <c r="W486" s="1">
        <v>0</v>
      </c>
      <c r="X486" s="1">
        <v>0</v>
      </c>
      <c r="Y486" s="1">
        <v>0</v>
      </c>
      <c r="Z486" s="1">
        <v>0</v>
      </c>
      <c r="AA486" s="1">
        <v>0</v>
      </c>
      <c r="AB486" s="1">
        <v>0</v>
      </c>
      <c r="AC486" s="1">
        <v>0</v>
      </c>
      <c r="AD486" s="1">
        <v>0</v>
      </c>
      <c r="AE486" s="1">
        <v>0</v>
      </c>
      <c r="AF486" s="1">
        <v>0</v>
      </c>
      <c r="AG486" s="1">
        <v>0</v>
      </c>
      <c r="AH486" s="1">
        <v>0</v>
      </c>
      <c r="AI486" s="1">
        <v>0</v>
      </c>
      <c r="AJ486" s="1">
        <v>0</v>
      </c>
      <c r="AK486" s="1">
        <v>0</v>
      </c>
      <c r="AL486" s="4" t="s">
        <v>84</v>
      </c>
    </row>
    <row r="487" spans="1:38" ht="15.6" x14ac:dyDescent="0.3">
      <c r="A487" s="3">
        <v>623</v>
      </c>
      <c r="B487" s="1" t="s">
        <v>1296</v>
      </c>
      <c r="C487" s="1" t="s">
        <v>1792</v>
      </c>
      <c r="D487" s="1" t="s">
        <v>1297</v>
      </c>
      <c r="E487" s="1">
        <v>3.9</v>
      </c>
      <c r="F487" s="1" t="s">
        <v>1021</v>
      </c>
      <c r="G487" s="1" t="s">
        <v>1298</v>
      </c>
      <c r="H487" s="1" t="s">
        <v>1020</v>
      </c>
      <c r="I487" s="1" t="s">
        <v>90</v>
      </c>
      <c r="J487" s="1">
        <v>1913</v>
      </c>
      <c r="K487" s="1" t="s">
        <v>1946</v>
      </c>
      <c r="L487" s="1" t="s">
        <v>166</v>
      </c>
      <c r="M487" s="1" t="s">
        <v>166</v>
      </c>
      <c r="N487" s="18">
        <v>20641.599999999999</v>
      </c>
      <c r="O487" s="1">
        <v>0</v>
      </c>
      <c r="P487" s="1">
        <v>0</v>
      </c>
      <c r="Q487" s="1">
        <v>107</v>
      </c>
      <c r="R487" s="1">
        <v>173</v>
      </c>
      <c r="S487" s="1">
        <v>140</v>
      </c>
      <c r="T487" s="1" t="s">
        <v>7</v>
      </c>
      <c r="U487" s="1">
        <v>108</v>
      </c>
      <c r="V487" s="1">
        <v>1</v>
      </c>
      <c r="W487" s="1">
        <v>0</v>
      </c>
      <c r="X487" s="1">
        <v>0</v>
      </c>
      <c r="Y487" s="1">
        <v>1</v>
      </c>
      <c r="Z487" s="1">
        <v>0</v>
      </c>
      <c r="AA487" s="1">
        <v>0</v>
      </c>
      <c r="AB487" s="1">
        <v>0</v>
      </c>
      <c r="AC487" s="1">
        <v>0</v>
      </c>
      <c r="AD487" s="1">
        <v>0</v>
      </c>
      <c r="AE487" s="1">
        <v>0</v>
      </c>
      <c r="AF487" s="1">
        <v>0</v>
      </c>
      <c r="AG487" s="1">
        <v>0</v>
      </c>
      <c r="AH487" s="1">
        <v>0</v>
      </c>
      <c r="AI487" s="1">
        <v>0</v>
      </c>
      <c r="AJ487" s="1">
        <v>0</v>
      </c>
      <c r="AK487" s="1">
        <v>0</v>
      </c>
      <c r="AL487" s="4" t="s">
        <v>137</v>
      </c>
    </row>
    <row r="488" spans="1:38" ht="15.6" x14ac:dyDescent="0.3">
      <c r="A488" s="3">
        <v>624</v>
      </c>
      <c r="B488" s="1" t="s">
        <v>76</v>
      </c>
      <c r="C488" s="1" t="s">
        <v>1867</v>
      </c>
      <c r="D488" s="1" t="s">
        <v>1299</v>
      </c>
      <c r="E488" s="1">
        <v>3.7</v>
      </c>
      <c r="F488" s="1" t="s">
        <v>1300</v>
      </c>
      <c r="G488" s="1" t="s">
        <v>461</v>
      </c>
      <c r="H488" s="1" t="s">
        <v>385</v>
      </c>
      <c r="I488" s="1" t="s">
        <v>118</v>
      </c>
      <c r="J488" s="1">
        <v>2006</v>
      </c>
      <c r="K488" s="1" t="s">
        <v>1945</v>
      </c>
      <c r="L488" s="1" t="s">
        <v>245</v>
      </c>
      <c r="M488" s="1" t="s">
        <v>140</v>
      </c>
      <c r="N488" s="18">
        <v>24908.44</v>
      </c>
      <c r="O488" s="1">
        <v>0</v>
      </c>
      <c r="P488" s="1">
        <v>0</v>
      </c>
      <c r="Q488" s="1">
        <v>64</v>
      </c>
      <c r="R488" s="1">
        <v>108</v>
      </c>
      <c r="S488" s="1">
        <v>86</v>
      </c>
      <c r="T488" s="1" t="s">
        <v>7</v>
      </c>
      <c r="U488" s="1">
        <v>15</v>
      </c>
      <c r="V488" s="1">
        <v>1</v>
      </c>
      <c r="W488" s="1">
        <v>0</v>
      </c>
      <c r="X488" s="1">
        <v>0</v>
      </c>
      <c r="Y488" s="1">
        <v>1</v>
      </c>
      <c r="Z488" s="1">
        <v>0</v>
      </c>
      <c r="AA488" s="1">
        <v>1</v>
      </c>
      <c r="AB488" s="1">
        <v>0</v>
      </c>
      <c r="AC488" s="1">
        <v>0</v>
      </c>
      <c r="AD488" s="1">
        <v>0</v>
      </c>
      <c r="AE488" s="1">
        <v>0</v>
      </c>
      <c r="AF488" s="1">
        <v>0</v>
      </c>
      <c r="AG488" s="1">
        <v>0</v>
      </c>
      <c r="AH488" s="1">
        <v>0</v>
      </c>
      <c r="AI488" s="1">
        <v>0</v>
      </c>
      <c r="AJ488" s="1">
        <v>0</v>
      </c>
      <c r="AK488" s="1">
        <v>0</v>
      </c>
      <c r="AL488" s="4" t="s">
        <v>85</v>
      </c>
    </row>
    <row r="489" spans="1:38" ht="15.6" x14ac:dyDescent="0.3">
      <c r="A489" s="3">
        <v>625</v>
      </c>
      <c r="B489" s="1" t="s">
        <v>254</v>
      </c>
      <c r="C489" s="1" t="s">
        <v>1868</v>
      </c>
      <c r="D489" s="1" t="s">
        <v>1301</v>
      </c>
      <c r="E489" s="1">
        <v>4.4000000000000004</v>
      </c>
      <c r="F489" s="1" t="s">
        <v>1302</v>
      </c>
      <c r="G489" s="1" t="s">
        <v>340</v>
      </c>
      <c r="H489" s="1" t="s">
        <v>340</v>
      </c>
      <c r="I489" s="2">
        <v>18264</v>
      </c>
      <c r="J489" s="1">
        <v>2012</v>
      </c>
      <c r="K489" s="1" t="s">
        <v>1945</v>
      </c>
      <c r="L489" s="1" t="s">
        <v>139</v>
      </c>
      <c r="M489" s="1" t="s">
        <v>140</v>
      </c>
      <c r="N489" s="18">
        <v>23943.11</v>
      </c>
      <c r="O489" s="1">
        <v>0</v>
      </c>
      <c r="P489" s="1">
        <v>0</v>
      </c>
      <c r="Q489" s="1">
        <v>89</v>
      </c>
      <c r="R489" s="1">
        <v>144</v>
      </c>
      <c r="S489" s="1">
        <v>116.5</v>
      </c>
      <c r="T489" s="1" t="s">
        <v>2</v>
      </c>
      <c r="U489" s="1">
        <v>9</v>
      </c>
      <c r="V489" s="1">
        <v>1</v>
      </c>
      <c r="W489" s="1">
        <v>0</v>
      </c>
      <c r="X489" s="1">
        <v>0</v>
      </c>
      <c r="Y489" s="1">
        <v>0</v>
      </c>
      <c r="Z489" s="1">
        <v>1</v>
      </c>
      <c r="AA489" s="1">
        <v>0</v>
      </c>
      <c r="AB489" s="1">
        <v>0</v>
      </c>
      <c r="AC489" s="1">
        <v>0</v>
      </c>
      <c r="AD489" s="1">
        <v>0</v>
      </c>
      <c r="AE489" s="1">
        <v>0</v>
      </c>
      <c r="AF489" s="1">
        <v>0</v>
      </c>
      <c r="AG489" s="1">
        <v>0</v>
      </c>
      <c r="AH489" s="1">
        <v>0</v>
      </c>
      <c r="AI489" s="1">
        <v>0</v>
      </c>
      <c r="AJ489" s="1">
        <v>0</v>
      </c>
      <c r="AK489" s="1">
        <v>0</v>
      </c>
      <c r="AL489" s="4" t="s">
        <v>85</v>
      </c>
    </row>
    <row r="490" spans="1:38" ht="15.6" x14ac:dyDescent="0.3">
      <c r="A490" s="3">
        <v>627</v>
      </c>
      <c r="B490" s="1" t="s">
        <v>998</v>
      </c>
      <c r="C490" s="1" t="s">
        <v>1777</v>
      </c>
      <c r="D490" s="1" t="s">
        <v>999</v>
      </c>
      <c r="E490" s="1">
        <v>3.5</v>
      </c>
      <c r="F490" s="1" t="s">
        <v>645</v>
      </c>
      <c r="G490" s="1" t="s">
        <v>266</v>
      </c>
      <c r="H490" s="1" t="s">
        <v>266</v>
      </c>
      <c r="I490" s="1" t="s">
        <v>104</v>
      </c>
      <c r="J490" s="1">
        <v>2010</v>
      </c>
      <c r="K490" s="1" t="s">
        <v>1945</v>
      </c>
      <c r="L490" s="1" t="s">
        <v>166</v>
      </c>
      <c r="M490" s="1" t="s">
        <v>166</v>
      </c>
      <c r="N490" s="18">
        <v>23934.77</v>
      </c>
      <c r="O490" s="1">
        <v>0</v>
      </c>
      <c r="P490" s="1">
        <v>0</v>
      </c>
      <c r="Q490" s="1">
        <v>109</v>
      </c>
      <c r="R490" s="1">
        <v>200</v>
      </c>
      <c r="S490" s="1">
        <v>154.5</v>
      </c>
      <c r="T490" s="1" t="s">
        <v>3</v>
      </c>
      <c r="U490" s="1">
        <v>11</v>
      </c>
      <c r="V490" s="1">
        <v>1</v>
      </c>
      <c r="W490" s="1">
        <v>0</v>
      </c>
      <c r="X490" s="1">
        <v>0</v>
      </c>
      <c r="Y490" s="1">
        <v>1</v>
      </c>
      <c r="Z490" s="1">
        <v>0</v>
      </c>
      <c r="AA490" s="1">
        <v>0</v>
      </c>
      <c r="AB490" s="1">
        <v>0</v>
      </c>
      <c r="AC490" s="1">
        <v>0</v>
      </c>
      <c r="AD490" s="1">
        <v>0</v>
      </c>
      <c r="AE490" s="1">
        <v>0</v>
      </c>
      <c r="AF490" s="1">
        <v>0</v>
      </c>
      <c r="AG490" s="1">
        <v>0</v>
      </c>
      <c r="AH490" s="1">
        <v>0</v>
      </c>
      <c r="AI490" s="1">
        <v>0</v>
      </c>
      <c r="AJ490" s="1">
        <v>0</v>
      </c>
      <c r="AK490" s="1">
        <v>0</v>
      </c>
      <c r="AL490" s="4" t="s">
        <v>137</v>
      </c>
    </row>
    <row r="491" spans="1:38" ht="15.6" x14ac:dyDescent="0.3">
      <c r="A491" s="3">
        <v>629</v>
      </c>
      <c r="B491" s="1" t="s">
        <v>1000</v>
      </c>
      <c r="C491" s="1" t="s">
        <v>1778</v>
      </c>
      <c r="D491" s="1" t="s">
        <v>1001</v>
      </c>
      <c r="E491" s="1">
        <v>3.7</v>
      </c>
      <c r="F491" s="1" t="s">
        <v>1004</v>
      </c>
      <c r="G491" s="1" t="s">
        <v>1002</v>
      </c>
      <c r="H491" s="1" t="s">
        <v>201</v>
      </c>
      <c r="I491" s="1" t="s">
        <v>80</v>
      </c>
      <c r="J491" s="1">
        <v>1973</v>
      </c>
      <c r="K491" s="1" t="s">
        <v>1946</v>
      </c>
      <c r="L491" s="1" t="s">
        <v>1003</v>
      </c>
      <c r="M491" s="1" t="s">
        <v>124</v>
      </c>
      <c r="N491" s="18">
        <v>27251.599999999999</v>
      </c>
      <c r="O491" s="1">
        <v>0</v>
      </c>
      <c r="P491" s="1">
        <v>0</v>
      </c>
      <c r="Q491" s="1">
        <v>61</v>
      </c>
      <c r="R491" s="1">
        <v>113</v>
      </c>
      <c r="S491" s="1">
        <v>87</v>
      </c>
      <c r="T491" s="1" t="s">
        <v>34</v>
      </c>
      <c r="U491" s="1">
        <v>48</v>
      </c>
      <c r="V491" s="1">
        <v>1</v>
      </c>
      <c r="W491" s="1">
        <v>0</v>
      </c>
      <c r="X491" s="1">
        <v>0</v>
      </c>
      <c r="Y491" s="1">
        <v>1</v>
      </c>
      <c r="Z491" s="1">
        <v>1</v>
      </c>
      <c r="AA491" s="1">
        <v>0</v>
      </c>
      <c r="AB491" s="1">
        <v>0</v>
      </c>
      <c r="AC491" s="1">
        <v>0</v>
      </c>
      <c r="AD491" s="1">
        <v>0</v>
      </c>
      <c r="AE491" s="1">
        <v>0</v>
      </c>
      <c r="AF491" s="1">
        <v>1</v>
      </c>
      <c r="AG491" s="1">
        <v>0</v>
      </c>
      <c r="AH491" s="1">
        <v>0</v>
      </c>
      <c r="AI491" s="1">
        <v>0</v>
      </c>
      <c r="AJ491" s="1">
        <v>0</v>
      </c>
      <c r="AK491" s="1">
        <v>0</v>
      </c>
      <c r="AL491" s="4" t="s">
        <v>84</v>
      </c>
    </row>
    <row r="492" spans="1:38" ht="15.6" x14ac:dyDescent="0.3">
      <c r="A492" s="3">
        <v>630</v>
      </c>
      <c r="B492" s="1" t="s">
        <v>743</v>
      </c>
      <c r="C492" s="1" t="s">
        <v>1698</v>
      </c>
      <c r="D492" s="1" t="s">
        <v>744</v>
      </c>
      <c r="E492" s="1">
        <v>3.6</v>
      </c>
      <c r="F492" s="1" t="s">
        <v>748</v>
      </c>
      <c r="G492" s="1" t="s">
        <v>745</v>
      </c>
      <c r="H492" s="1" t="s">
        <v>745</v>
      </c>
      <c r="I492" s="1" t="s">
        <v>104</v>
      </c>
      <c r="J492" s="1">
        <v>1986</v>
      </c>
      <c r="K492" s="1" t="s">
        <v>1945</v>
      </c>
      <c r="L492" s="1" t="s">
        <v>746</v>
      </c>
      <c r="M492" s="1" t="s">
        <v>747</v>
      </c>
      <c r="N492" s="18">
        <v>12914.58</v>
      </c>
      <c r="O492" s="1">
        <v>0</v>
      </c>
      <c r="P492" s="1">
        <v>0</v>
      </c>
      <c r="Q492" s="1">
        <v>35</v>
      </c>
      <c r="R492" s="1">
        <v>62</v>
      </c>
      <c r="S492" s="1">
        <v>48.5</v>
      </c>
      <c r="T492" s="1" t="s">
        <v>2</v>
      </c>
      <c r="U492" s="1">
        <v>35</v>
      </c>
      <c r="V492" s="1">
        <v>0</v>
      </c>
      <c r="W492" s="1">
        <v>0</v>
      </c>
      <c r="X492" s="1">
        <v>0</v>
      </c>
      <c r="Y492" s="1">
        <v>1</v>
      </c>
      <c r="Z492" s="1">
        <v>1</v>
      </c>
      <c r="AA492" s="1">
        <v>1</v>
      </c>
      <c r="AB492" s="1">
        <v>0</v>
      </c>
      <c r="AC492" s="1">
        <v>0</v>
      </c>
      <c r="AD492" s="1">
        <v>0</v>
      </c>
      <c r="AE492" s="1">
        <v>0</v>
      </c>
      <c r="AF492" s="1">
        <v>0</v>
      </c>
      <c r="AG492" s="1">
        <v>1</v>
      </c>
      <c r="AH492" s="1">
        <v>0</v>
      </c>
      <c r="AI492" s="1">
        <v>0</v>
      </c>
      <c r="AJ492" s="1">
        <v>0</v>
      </c>
      <c r="AK492" s="1">
        <v>1</v>
      </c>
      <c r="AL492" s="4" t="s">
        <v>85</v>
      </c>
    </row>
    <row r="493" spans="1:38" ht="15.6" x14ac:dyDescent="0.3">
      <c r="A493" s="3">
        <v>631</v>
      </c>
      <c r="B493" s="1" t="s">
        <v>259</v>
      </c>
      <c r="C493" s="1" t="s">
        <v>1869</v>
      </c>
      <c r="D493" s="1" t="s">
        <v>1303</v>
      </c>
      <c r="E493" s="1">
        <v>3.4</v>
      </c>
      <c r="F493" s="1" t="s">
        <v>1305</v>
      </c>
      <c r="G493" s="1" t="s">
        <v>470</v>
      </c>
      <c r="H493" s="1" t="s">
        <v>1304</v>
      </c>
      <c r="I493" s="1" t="s">
        <v>80</v>
      </c>
      <c r="J493" s="1">
        <v>2002</v>
      </c>
      <c r="K493" s="1" t="s">
        <v>1945</v>
      </c>
      <c r="L493" s="1" t="s">
        <v>245</v>
      </c>
      <c r="M493" s="1" t="s">
        <v>140</v>
      </c>
      <c r="N493" s="18">
        <v>22837.91</v>
      </c>
      <c r="O493" s="1">
        <v>0</v>
      </c>
      <c r="P493" s="1">
        <v>0</v>
      </c>
      <c r="Q493" s="1">
        <v>55</v>
      </c>
      <c r="R493" s="1">
        <v>105</v>
      </c>
      <c r="S493" s="1">
        <v>80</v>
      </c>
      <c r="T493" s="1" t="s">
        <v>9</v>
      </c>
      <c r="U493" s="1">
        <v>19</v>
      </c>
      <c r="V493" s="1">
        <v>1</v>
      </c>
      <c r="W493" s="1">
        <v>1</v>
      </c>
      <c r="X493" s="1">
        <v>0</v>
      </c>
      <c r="Y493" s="1">
        <v>1</v>
      </c>
      <c r="Z493" s="1">
        <v>1</v>
      </c>
      <c r="AA493" s="1">
        <v>0</v>
      </c>
      <c r="AB493" s="1">
        <v>0</v>
      </c>
      <c r="AC493" s="1">
        <v>0</v>
      </c>
      <c r="AD493" s="1">
        <v>0</v>
      </c>
      <c r="AE493" s="1">
        <v>0</v>
      </c>
      <c r="AF493" s="1">
        <v>1</v>
      </c>
      <c r="AG493" s="1">
        <v>0</v>
      </c>
      <c r="AH493" s="1">
        <v>0</v>
      </c>
      <c r="AI493" s="1">
        <v>0</v>
      </c>
      <c r="AJ493" s="1">
        <v>0</v>
      </c>
      <c r="AK493" s="1">
        <v>0</v>
      </c>
      <c r="AL493" s="4" t="s">
        <v>84</v>
      </c>
    </row>
    <row r="494" spans="1:38" ht="15.6" x14ac:dyDescent="0.3">
      <c r="A494" s="3">
        <v>632</v>
      </c>
      <c r="B494" s="1" t="s">
        <v>749</v>
      </c>
      <c r="C494" s="1" t="s">
        <v>1699</v>
      </c>
      <c r="D494" s="1" t="s">
        <v>750</v>
      </c>
      <c r="E494" s="1">
        <v>4</v>
      </c>
      <c r="F494" s="1" t="s">
        <v>753</v>
      </c>
      <c r="G494" s="1" t="s">
        <v>751</v>
      </c>
      <c r="H494" s="1" t="s">
        <v>752</v>
      </c>
      <c r="I494" s="1" t="s">
        <v>104</v>
      </c>
      <c r="J494" s="1">
        <v>1977</v>
      </c>
      <c r="K494" s="1" t="s">
        <v>135</v>
      </c>
      <c r="L494" s="1" t="s">
        <v>92</v>
      </c>
      <c r="M494" s="1" t="s">
        <v>93</v>
      </c>
      <c r="N494" s="18">
        <v>23197.08</v>
      </c>
      <c r="O494" s="1">
        <v>1</v>
      </c>
      <c r="P494" s="1">
        <v>0</v>
      </c>
      <c r="Q494" s="1">
        <v>37</v>
      </c>
      <c r="R494" s="1">
        <v>52</v>
      </c>
      <c r="S494" s="1">
        <v>44.5</v>
      </c>
      <c r="T494" s="1" t="s">
        <v>9</v>
      </c>
      <c r="U494" s="1">
        <v>44</v>
      </c>
      <c r="V494" s="1">
        <v>0</v>
      </c>
      <c r="W494" s="1">
        <v>0</v>
      </c>
      <c r="X494" s="1">
        <v>1</v>
      </c>
      <c r="Y494" s="1">
        <v>0</v>
      </c>
      <c r="Z494" s="1">
        <v>0</v>
      </c>
      <c r="AA494" s="1">
        <v>0</v>
      </c>
      <c r="AB494" s="1">
        <v>0</v>
      </c>
      <c r="AC494" s="1">
        <v>0</v>
      </c>
      <c r="AD494" s="1">
        <v>0</v>
      </c>
      <c r="AE494" s="1">
        <v>0</v>
      </c>
      <c r="AF494" s="1">
        <v>0</v>
      </c>
      <c r="AG494" s="1">
        <v>0</v>
      </c>
      <c r="AH494" s="1">
        <v>0</v>
      </c>
      <c r="AI494" s="1">
        <v>0</v>
      </c>
      <c r="AJ494" s="1">
        <v>0</v>
      </c>
      <c r="AK494" s="1">
        <v>0</v>
      </c>
      <c r="AL494" s="4" t="s">
        <v>84</v>
      </c>
    </row>
    <row r="495" spans="1:38" ht="15.6" x14ac:dyDescent="0.3">
      <c r="A495" s="3">
        <v>633</v>
      </c>
      <c r="B495" s="1" t="s">
        <v>754</v>
      </c>
      <c r="C495" s="1" t="s">
        <v>1700</v>
      </c>
      <c r="D495" s="1" t="s">
        <v>755</v>
      </c>
      <c r="E495" s="1">
        <v>2.4</v>
      </c>
      <c r="F495" s="1" t="s">
        <v>759</v>
      </c>
      <c r="G495" s="1" t="s">
        <v>756</v>
      </c>
      <c r="H495" s="1" t="s">
        <v>757</v>
      </c>
      <c r="I495" s="1" t="s">
        <v>80</v>
      </c>
      <c r="J495" s="1">
        <v>-1</v>
      </c>
      <c r="K495" s="1" t="s">
        <v>1945</v>
      </c>
      <c r="L495" s="1" t="s">
        <v>758</v>
      </c>
      <c r="M495" s="1" t="s">
        <v>277</v>
      </c>
      <c r="N495" s="18">
        <v>28509.61</v>
      </c>
      <c r="O495" s="1">
        <v>0</v>
      </c>
      <c r="P495" s="1">
        <v>0</v>
      </c>
      <c r="Q495" s="1">
        <v>39</v>
      </c>
      <c r="R495" s="1">
        <v>66</v>
      </c>
      <c r="S495" s="1">
        <v>52.5</v>
      </c>
      <c r="T495" s="1" t="s">
        <v>6</v>
      </c>
      <c r="U495" s="1">
        <v>-1</v>
      </c>
      <c r="V495" s="1">
        <v>0</v>
      </c>
      <c r="W495" s="1">
        <v>0</v>
      </c>
      <c r="X495" s="1">
        <v>0</v>
      </c>
      <c r="Y495" s="1">
        <v>0</v>
      </c>
      <c r="Z495" s="1">
        <v>0</v>
      </c>
      <c r="AA495" s="1">
        <v>0</v>
      </c>
      <c r="AB495" s="1">
        <v>0</v>
      </c>
      <c r="AC495" s="1">
        <v>0</v>
      </c>
      <c r="AD495" s="1">
        <v>0</v>
      </c>
      <c r="AE495" s="1">
        <v>0</v>
      </c>
      <c r="AF495" s="1">
        <v>0</v>
      </c>
      <c r="AG495" s="1">
        <v>0</v>
      </c>
      <c r="AH495" s="1">
        <v>0</v>
      </c>
      <c r="AI495" s="1">
        <v>0</v>
      </c>
      <c r="AJ495" s="1">
        <v>0</v>
      </c>
      <c r="AK495" s="1">
        <v>0</v>
      </c>
      <c r="AL495" s="4" t="s">
        <v>84</v>
      </c>
    </row>
    <row r="496" spans="1:38" ht="15.6" x14ac:dyDescent="0.3">
      <c r="A496" s="3">
        <v>634</v>
      </c>
      <c r="B496" s="1" t="s">
        <v>1306</v>
      </c>
      <c r="C496" s="1" t="s">
        <v>1870</v>
      </c>
      <c r="D496" s="1" t="s">
        <v>1307</v>
      </c>
      <c r="E496" s="1">
        <v>3.7</v>
      </c>
      <c r="F496" s="1" t="s">
        <v>323</v>
      </c>
      <c r="G496" s="1" t="s">
        <v>127</v>
      </c>
      <c r="H496" s="1" t="s">
        <v>322</v>
      </c>
      <c r="I496" s="1" t="s">
        <v>90</v>
      </c>
      <c r="J496" s="1">
        <v>1939</v>
      </c>
      <c r="K496" s="1" t="s">
        <v>1946</v>
      </c>
      <c r="L496" s="1" t="s">
        <v>81</v>
      </c>
      <c r="M496" s="1" t="s">
        <v>81</v>
      </c>
      <c r="N496" s="18">
        <v>18722.599999999999</v>
      </c>
      <c r="O496" s="1">
        <v>0</v>
      </c>
      <c r="P496" s="1">
        <v>0</v>
      </c>
      <c r="Q496" s="1">
        <v>135</v>
      </c>
      <c r="R496" s="1">
        <v>211</v>
      </c>
      <c r="S496" s="1">
        <v>173</v>
      </c>
      <c r="T496" s="1" t="s">
        <v>2</v>
      </c>
      <c r="U496" s="1">
        <v>82</v>
      </c>
      <c r="V496" s="1">
        <v>1</v>
      </c>
      <c r="W496" s="1">
        <v>0</v>
      </c>
      <c r="X496" s="1">
        <v>0</v>
      </c>
      <c r="Y496" s="1">
        <v>0</v>
      </c>
      <c r="Z496" s="1">
        <v>0</v>
      </c>
      <c r="AA496" s="1">
        <v>0</v>
      </c>
      <c r="AB496" s="1">
        <v>0</v>
      </c>
      <c r="AC496" s="1">
        <v>0</v>
      </c>
      <c r="AD496" s="1">
        <v>0</v>
      </c>
      <c r="AE496" s="1">
        <v>0</v>
      </c>
      <c r="AF496" s="1">
        <v>0</v>
      </c>
      <c r="AG496" s="1">
        <v>0</v>
      </c>
      <c r="AH496" s="1">
        <v>0</v>
      </c>
      <c r="AI496" s="1">
        <v>0</v>
      </c>
      <c r="AJ496" s="1">
        <v>0</v>
      </c>
      <c r="AK496" s="1">
        <v>0</v>
      </c>
      <c r="AL496" s="4" t="s">
        <v>85</v>
      </c>
    </row>
    <row r="497" spans="1:38" ht="15.6" x14ac:dyDescent="0.3">
      <c r="A497" s="3">
        <v>635</v>
      </c>
      <c r="B497" s="1" t="s">
        <v>259</v>
      </c>
      <c r="C497" s="1" t="s">
        <v>1871</v>
      </c>
      <c r="D497" s="1" t="s">
        <v>1308</v>
      </c>
      <c r="E497" s="1">
        <v>3.5</v>
      </c>
      <c r="F497" s="1" t="s">
        <v>1310</v>
      </c>
      <c r="G497" s="1" t="s">
        <v>491</v>
      </c>
      <c r="H497" s="1" t="s">
        <v>1309</v>
      </c>
      <c r="I497" s="1" t="s">
        <v>80</v>
      </c>
      <c r="J497" s="1">
        <v>1997</v>
      </c>
      <c r="K497" s="1" t="s">
        <v>1945</v>
      </c>
      <c r="L497" s="1" t="s">
        <v>166</v>
      </c>
      <c r="M497" s="1" t="s">
        <v>166</v>
      </c>
      <c r="N497" s="18">
        <v>30790.080000000002</v>
      </c>
      <c r="O497" s="1">
        <v>0</v>
      </c>
      <c r="P497" s="1">
        <v>0</v>
      </c>
      <c r="Q497" s="1">
        <v>57</v>
      </c>
      <c r="R497" s="1">
        <v>80</v>
      </c>
      <c r="S497" s="1">
        <v>68.5</v>
      </c>
      <c r="T497" s="1" t="s">
        <v>22</v>
      </c>
      <c r="U497" s="1">
        <v>24</v>
      </c>
      <c r="V497" s="1">
        <v>1</v>
      </c>
      <c r="W497" s="1">
        <v>1</v>
      </c>
      <c r="X497" s="1">
        <v>0</v>
      </c>
      <c r="Y497" s="1">
        <v>0</v>
      </c>
      <c r="Z497" s="1">
        <v>0</v>
      </c>
      <c r="AA497" s="1">
        <v>0</v>
      </c>
      <c r="AB497" s="1">
        <v>0</v>
      </c>
      <c r="AC497" s="1">
        <v>0</v>
      </c>
      <c r="AD497" s="1">
        <v>0</v>
      </c>
      <c r="AE497" s="1">
        <v>0</v>
      </c>
      <c r="AF497" s="1">
        <v>0</v>
      </c>
      <c r="AG497" s="1">
        <v>0</v>
      </c>
      <c r="AH497" s="1">
        <v>0</v>
      </c>
      <c r="AI497" s="1">
        <v>0</v>
      </c>
      <c r="AJ497" s="1">
        <v>0</v>
      </c>
      <c r="AK497" s="1">
        <v>0</v>
      </c>
      <c r="AL497" s="4" t="s">
        <v>84</v>
      </c>
    </row>
    <row r="498" spans="1:38" ht="15.6" x14ac:dyDescent="0.3">
      <c r="A498" s="3">
        <v>636</v>
      </c>
      <c r="B498" s="1" t="s">
        <v>1311</v>
      </c>
      <c r="C498" s="1" t="s">
        <v>1872</v>
      </c>
      <c r="D498" s="1" t="s">
        <v>1312</v>
      </c>
      <c r="E498" s="1">
        <v>4.4000000000000004</v>
      </c>
      <c r="F498" s="1" t="s">
        <v>1313</v>
      </c>
      <c r="G498" s="1" t="s">
        <v>111</v>
      </c>
      <c r="H498" s="1" t="s">
        <v>111</v>
      </c>
      <c r="I498" s="1" t="s">
        <v>104</v>
      </c>
      <c r="J498" s="1">
        <v>2001</v>
      </c>
      <c r="K498" s="1" t="s">
        <v>1945</v>
      </c>
      <c r="L498" s="1" t="s">
        <v>656</v>
      </c>
      <c r="M498" s="1" t="s">
        <v>124</v>
      </c>
      <c r="N498" s="18">
        <v>19169.669999999998</v>
      </c>
      <c r="O498" s="1">
        <v>0</v>
      </c>
      <c r="P498" s="1">
        <v>0</v>
      </c>
      <c r="Q498" s="1">
        <v>129</v>
      </c>
      <c r="R498" s="1">
        <v>215</v>
      </c>
      <c r="S498" s="1">
        <v>172</v>
      </c>
      <c r="T498" s="1" t="s">
        <v>4</v>
      </c>
      <c r="U498" s="1">
        <v>20</v>
      </c>
      <c r="V498" s="1">
        <v>0</v>
      </c>
      <c r="W498" s="1">
        <v>0</v>
      </c>
      <c r="X498" s="1">
        <v>0</v>
      </c>
      <c r="Y498" s="1">
        <v>0</v>
      </c>
      <c r="Z498" s="1">
        <v>0</v>
      </c>
      <c r="AA498" s="1">
        <v>0</v>
      </c>
      <c r="AB498" s="1">
        <v>0</v>
      </c>
      <c r="AC498" s="1">
        <v>0</v>
      </c>
      <c r="AD498" s="1">
        <v>0</v>
      </c>
      <c r="AE498" s="1">
        <v>0</v>
      </c>
      <c r="AF498" s="1">
        <v>0</v>
      </c>
      <c r="AG498" s="1">
        <v>0</v>
      </c>
      <c r="AH498" s="1">
        <v>0</v>
      </c>
      <c r="AI498" s="1">
        <v>0</v>
      </c>
      <c r="AJ498" s="1">
        <v>0</v>
      </c>
      <c r="AK498" s="1">
        <v>0</v>
      </c>
      <c r="AL498" s="4" t="s">
        <v>137</v>
      </c>
    </row>
    <row r="499" spans="1:38" ht="15.6" x14ac:dyDescent="0.3">
      <c r="A499" s="3">
        <v>637</v>
      </c>
      <c r="B499" s="1" t="s">
        <v>308</v>
      </c>
      <c r="C499" s="1" t="s">
        <v>1533</v>
      </c>
      <c r="D499" s="1" t="s">
        <v>309</v>
      </c>
      <c r="E499" s="1">
        <v>3.3</v>
      </c>
      <c r="F499" s="1" t="s">
        <v>311</v>
      </c>
      <c r="G499" s="1" t="s">
        <v>310</v>
      </c>
      <c r="H499" s="1" t="s">
        <v>310</v>
      </c>
      <c r="I499" s="1" t="s">
        <v>90</v>
      </c>
      <c r="J499" s="1">
        <v>1912</v>
      </c>
      <c r="K499" s="1" t="s">
        <v>1945</v>
      </c>
      <c r="L499" s="1" t="s">
        <v>190</v>
      </c>
      <c r="M499" s="1" t="s">
        <v>191</v>
      </c>
      <c r="N499" s="18">
        <v>14506.34</v>
      </c>
      <c r="O499" s="1">
        <v>0</v>
      </c>
      <c r="P499" s="1">
        <v>0</v>
      </c>
      <c r="Q499" s="1">
        <v>86</v>
      </c>
      <c r="R499" s="1">
        <v>143</v>
      </c>
      <c r="S499" s="1">
        <v>114.5</v>
      </c>
      <c r="T499" s="1" t="s">
        <v>3</v>
      </c>
      <c r="U499" s="1">
        <v>109</v>
      </c>
      <c r="V499" s="1">
        <v>1</v>
      </c>
      <c r="W499" s="1">
        <v>0</v>
      </c>
      <c r="X499" s="1">
        <v>0</v>
      </c>
      <c r="Y499" s="1">
        <v>0</v>
      </c>
      <c r="Z499" s="1">
        <v>0</v>
      </c>
      <c r="AA499" s="1">
        <v>0</v>
      </c>
      <c r="AB499" s="1">
        <v>0</v>
      </c>
      <c r="AC499" s="1">
        <v>0</v>
      </c>
      <c r="AD499" s="1">
        <v>0</v>
      </c>
      <c r="AE499" s="1">
        <v>0</v>
      </c>
      <c r="AF499" s="1">
        <v>0</v>
      </c>
      <c r="AG499" s="1">
        <v>0</v>
      </c>
      <c r="AH499" s="1">
        <v>0</v>
      </c>
      <c r="AI499" s="1">
        <v>0</v>
      </c>
      <c r="AJ499" s="1">
        <v>0</v>
      </c>
      <c r="AK499" s="1">
        <v>0</v>
      </c>
      <c r="AL499" s="4" t="s">
        <v>84</v>
      </c>
    </row>
    <row r="500" spans="1:38" ht="15.6" x14ac:dyDescent="0.3">
      <c r="A500" s="3">
        <v>638</v>
      </c>
      <c r="B500" s="1" t="s">
        <v>1314</v>
      </c>
      <c r="C500" s="1" t="s">
        <v>1873</v>
      </c>
      <c r="D500" s="1" t="s">
        <v>1315</v>
      </c>
      <c r="E500" s="1">
        <v>3.9</v>
      </c>
      <c r="F500" s="1" t="s">
        <v>1021</v>
      </c>
      <c r="G500" s="1" t="s">
        <v>1298</v>
      </c>
      <c r="H500" s="1" t="s">
        <v>1020</v>
      </c>
      <c r="I500" s="1" t="s">
        <v>90</v>
      </c>
      <c r="J500" s="1">
        <v>1913</v>
      </c>
      <c r="K500" s="1" t="s">
        <v>1946</v>
      </c>
      <c r="L500" s="1" t="s">
        <v>166</v>
      </c>
      <c r="M500" s="1" t="s">
        <v>166</v>
      </c>
      <c r="N500" s="18">
        <v>16128.52</v>
      </c>
      <c r="O500" s="1">
        <v>0</v>
      </c>
      <c r="P500" s="1">
        <v>0</v>
      </c>
      <c r="Q500" s="1">
        <v>63</v>
      </c>
      <c r="R500" s="1">
        <v>127</v>
      </c>
      <c r="S500" s="1">
        <v>95</v>
      </c>
      <c r="T500" s="1" t="s">
        <v>7</v>
      </c>
      <c r="U500" s="1">
        <v>108</v>
      </c>
      <c r="V500" s="1">
        <v>0</v>
      </c>
      <c r="W500" s="1">
        <v>0</v>
      </c>
      <c r="X500" s="1">
        <v>0</v>
      </c>
      <c r="Y500" s="1">
        <v>0</v>
      </c>
      <c r="Z500" s="1">
        <v>0</v>
      </c>
      <c r="AA500" s="1">
        <v>0</v>
      </c>
      <c r="AB500" s="1">
        <v>0</v>
      </c>
      <c r="AC500" s="1">
        <v>0</v>
      </c>
      <c r="AD500" s="1">
        <v>0</v>
      </c>
      <c r="AE500" s="1">
        <v>0</v>
      </c>
      <c r="AF500" s="1">
        <v>0</v>
      </c>
      <c r="AG500" s="1">
        <v>0</v>
      </c>
      <c r="AH500" s="1">
        <v>0</v>
      </c>
      <c r="AI500" s="1">
        <v>0</v>
      </c>
      <c r="AJ500" s="1">
        <v>0</v>
      </c>
      <c r="AK500" s="1">
        <v>0</v>
      </c>
      <c r="AL500" s="4" t="s">
        <v>137</v>
      </c>
    </row>
    <row r="501" spans="1:38" ht="15.6" x14ac:dyDescent="0.3">
      <c r="A501" s="3">
        <v>639</v>
      </c>
      <c r="B501" s="1" t="s">
        <v>1316</v>
      </c>
      <c r="C501" s="1" t="s">
        <v>1874</v>
      </c>
      <c r="D501" s="1" t="s">
        <v>1317</v>
      </c>
      <c r="E501" s="1">
        <v>3.2</v>
      </c>
      <c r="F501" s="1" t="s">
        <v>454</v>
      </c>
      <c r="G501" s="1" t="s">
        <v>452</v>
      </c>
      <c r="H501" s="1" t="s">
        <v>452</v>
      </c>
      <c r="I501" s="1" t="s">
        <v>150</v>
      </c>
      <c r="J501" s="1">
        <v>1958</v>
      </c>
      <c r="K501" s="1" t="s">
        <v>189</v>
      </c>
      <c r="L501" s="1" t="s">
        <v>453</v>
      </c>
      <c r="M501" s="1" t="s">
        <v>105</v>
      </c>
      <c r="N501" s="18">
        <v>19690.28</v>
      </c>
      <c r="O501" s="1">
        <v>0</v>
      </c>
      <c r="P501" s="1">
        <v>0</v>
      </c>
      <c r="Q501" s="1">
        <v>50</v>
      </c>
      <c r="R501" s="1">
        <v>89</v>
      </c>
      <c r="S501" s="1">
        <v>69.5</v>
      </c>
      <c r="T501" s="1" t="s">
        <v>3</v>
      </c>
      <c r="U501" s="1">
        <v>63</v>
      </c>
      <c r="V501" s="1">
        <v>1</v>
      </c>
      <c r="W501" s="1">
        <v>0</v>
      </c>
      <c r="X501" s="1">
        <v>0</v>
      </c>
      <c r="Y501" s="1">
        <v>1</v>
      </c>
      <c r="Z501" s="1">
        <v>1</v>
      </c>
      <c r="AA501" s="1">
        <v>1</v>
      </c>
      <c r="AB501" s="1">
        <v>0</v>
      </c>
      <c r="AC501" s="1">
        <v>0</v>
      </c>
      <c r="AD501" s="1">
        <v>0</v>
      </c>
      <c r="AE501" s="1">
        <v>0</v>
      </c>
      <c r="AF501" s="1">
        <v>0</v>
      </c>
      <c r="AG501" s="1">
        <v>1</v>
      </c>
      <c r="AH501" s="1">
        <v>0</v>
      </c>
      <c r="AI501" s="1">
        <v>0</v>
      </c>
      <c r="AJ501" s="1">
        <v>1</v>
      </c>
      <c r="AK501" s="1">
        <v>0</v>
      </c>
      <c r="AL501" s="4" t="s">
        <v>84</v>
      </c>
    </row>
    <row r="502" spans="1:38" ht="15.6" x14ac:dyDescent="0.3">
      <c r="A502" s="3">
        <v>640</v>
      </c>
      <c r="B502" s="1" t="s">
        <v>259</v>
      </c>
      <c r="C502" s="1" t="s">
        <v>1779</v>
      </c>
      <c r="D502" s="1" t="s">
        <v>1005</v>
      </c>
      <c r="E502" s="1">
        <v>3.2</v>
      </c>
      <c r="F502" s="1" t="s">
        <v>1006</v>
      </c>
      <c r="G502" s="1" t="s">
        <v>111</v>
      </c>
      <c r="H502" s="1" t="s">
        <v>111</v>
      </c>
      <c r="I502" s="1" t="s">
        <v>80</v>
      </c>
      <c r="J502" s="1">
        <v>2003</v>
      </c>
      <c r="K502" s="1" t="s">
        <v>1945</v>
      </c>
      <c r="L502" s="1" t="s">
        <v>151</v>
      </c>
      <c r="M502" s="1" t="s">
        <v>99</v>
      </c>
      <c r="N502" s="18">
        <v>20500.11</v>
      </c>
      <c r="O502" s="1">
        <v>0</v>
      </c>
      <c r="P502" s="1">
        <v>0</v>
      </c>
      <c r="Q502" s="1">
        <v>43</v>
      </c>
      <c r="R502" s="1">
        <v>86</v>
      </c>
      <c r="S502" s="1">
        <v>64.5</v>
      </c>
      <c r="T502" s="1" t="s">
        <v>4</v>
      </c>
      <c r="U502" s="1">
        <v>18</v>
      </c>
      <c r="V502" s="1">
        <v>1</v>
      </c>
      <c r="W502" s="1">
        <v>0</v>
      </c>
      <c r="X502" s="1">
        <v>1</v>
      </c>
      <c r="Y502" s="1">
        <v>1</v>
      </c>
      <c r="Z502" s="1">
        <v>1</v>
      </c>
      <c r="AA502" s="1">
        <v>0</v>
      </c>
      <c r="AB502" s="1">
        <v>0</v>
      </c>
      <c r="AC502" s="1">
        <v>0</v>
      </c>
      <c r="AD502" s="1">
        <v>0</v>
      </c>
      <c r="AE502" s="1">
        <v>0</v>
      </c>
      <c r="AF502" s="1">
        <v>0</v>
      </c>
      <c r="AG502" s="1">
        <v>0</v>
      </c>
      <c r="AH502" s="1">
        <v>0</v>
      </c>
      <c r="AI502" s="1">
        <v>0</v>
      </c>
      <c r="AJ502" s="1">
        <v>0</v>
      </c>
      <c r="AK502" s="1">
        <v>0</v>
      </c>
      <c r="AL502" s="4" t="s">
        <v>84</v>
      </c>
    </row>
    <row r="503" spans="1:38" ht="15.6" x14ac:dyDescent="0.3">
      <c r="A503" s="3">
        <v>642</v>
      </c>
      <c r="B503" s="1" t="s">
        <v>1007</v>
      </c>
      <c r="C503" s="1" t="s">
        <v>1780</v>
      </c>
      <c r="D503" s="1" t="s">
        <v>1008</v>
      </c>
      <c r="E503" s="1">
        <v>2.1</v>
      </c>
      <c r="F503" s="1" t="s">
        <v>1010</v>
      </c>
      <c r="G503" s="1" t="s">
        <v>1009</v>
      </c>
      <c r="H503" s="1" t="s">
        <v>1009</v>
      </c>
      <c r="I503" s="1" t="s">
        <v>118</v>
      </c>
      <c r="J503" s="1">
        <v>-1</v>
      </c>
      <c r="K503" s="1" t="s">
        <v>1946</v>
      </c>
      <c r="L503" s="1" t="s">
        <v>166</v>
      </c>
      <c r="M503" s="1" t="s">
        <v>166</v>
      </c>
      <c r="N503" s="18">
        <v>21277.279999999999</v>
      </c>
      <c r="O503" s="1">
        <v>0</v>
      </c>
      <c r="P503" s="1">
        <v>0</v>
      </c>
      <c r="Q503" s="1">
        <v>74</v>
      </c>
      <c r="R503" s="1">
        <v>149</v>
      </c>
      <c r="S503" s="1">
        <v>111.5</v>
      </c>
      <c r="T503" s="1" t="s">
        <v>2</v>
      </c>
      <c r="U503" s="1">
        <v>-1</v>
      </c>
      <c r="V503" s="1">
        <v>0</v>
      </c>
      <c r="W503" s="1">
        <v>0</v>
      </c>
      <c r="X503" s="1">
        <v>0</v>
      </c>
      <c r="Y503" s="1">
        <v>1</v>
      </c>
      <c r="Z503" s="1">
        <v>0</v>
      </c>
      <c r="AA503" s="1">
        <v>0</v>
      </c>
      <c r="AB503" s="1">
        <v>0</v>
      </c>
      <c r="AC503" s="1">
        <v>0</v>
      </c>
      <c r="AD503" s="1">
        <v>0</v>
      </c>
      <c r="AE503" s="1">
        <v>0</v>
      </c>
      <c r="AF503" s="1">
        <v>0</v>
      </c>
      <c r="AG503" s="1">
        <v>0</v>
      </c>
      <c r="AH503" s="1">
        <v>0</v>
      </c>
      <c r="AI503" s="1">
        <v>0</v>
      </c>
      <c r="AJ503" s="1">
        <v>0</v>
      </c>
      <c r="AK503" s="1">
        <v>0</v>
      </c>
      <c r="AL503" s="4" t="s">
        <v>137</v>
      </c>
    </row>
    <row r="504" spans="1:38" ht="15.6" x14ac:dyDescent="0.3">
      <c r="A504" s="3">
        <v>643</v>
      </c>
      <c r="B504" s="1" t="s">
        <v>76</v>
      </c>
      <c r="C504" s="1" t="s">
        <v>1875</v>
      </c>
      <c r="D504" s="1" t="s">
        <v>1318</v>
      </c>
      <c r="E504" s="1">
        <v>4</v>
      </c>
      <c r="F504" s="1" t="s">
        <v>1320</v>
      </c>
      <c r="G504" s="1" t="s">
        <v>111</v>
      </c>
      <c r="H504" s="1" t="s">
        <v>111</v>
      </c>
      <c r="I504" s="1" t="s">
        <v>80</v>
      </c>
      <c r="J504" s="1">
        <v>2007</v>
      </c>
      <c r="K504" s="1" t="s">
        <v>1945</v>
      </c>
      <c r="L504" s="1" t="s">
        <v>1319</v>
      </c>
      <c r="M504" s="1" t="s">
        <v>1259</v>
      </c>
      <c r="N504" s="18">
        <v>27456.06</v>
      </c>
      <c r="O504" s="1">
        <v>0</v>
      </c>
      <c r="P504" s="1">
        <v>0</v>
      </c>
      <c r="Q504" s="1">
        <v>71</v>
      </c>
      <c r="R504" s="1">
        <v>124</v>
      </c>
      <c r="S504" s="1">
        <v>97.5</v>
      </c>
      <c r="T504" s="1" t="s">
        <v>4</v>
      </c>
      <c r="U504" s="1">
        <v>14</v>
      </c>
      <c r="V504" s="1">
        <v>1</v>
      </c>
      <c r="W504" s="1">
        <v>0</v>
      </c>
      <c r="X504" s="1">
        <v>0</v>
      </c>
      <c r="Y504" s="1">
        <v>1</v>
      </c>
      <c r="Z504" s="1">
        <v>1</v>
      </c>
      <c r="AA504" s="1">
        <v>0</v>
      </c>
      <c r="AB504" s="1">
        <v>0</v>
      </c>
      <c r="AC504" s="1">
        <v>0</v>
      </c>
      <c r="AD504" s="1">
        <v>0</v>
      </c>
      <c r="AE504" s="1">
        <v>0</v>
      </c>
      <c r="AF504" s="1">
        <v>0</v>
      </c>
      <c r="AG504" s="1">
        <v>0</v>
      </c>
      <c r="AH504" s="1">
        <v>0</v>
      </c>
      <c r="AI504" s="1">
        <v>0</v>
      </c>
      <c r="AJ504" s="1">
        <v>0</v>
      </c>
      <c r="AK504" s="1">
        <v>0</v>
      </c>
      <c r="AL504" s="4" t="s">
        <v>84</v>
      </c>
    </row>
    <row r="505" spans="1:38" ht="15.6" x14ac:dyDescent="0.3">
      <c r="A505" s="3">
        <v>644</v>
      </c>
      <c r="B505" s="1" t="s">
        <v>1011</v>
      </c>
      <c r="C505" s="1" t="s">
        <v>1781</v>
      </c>
      <c r="D505" s="1" t="s">
        <v>1012</v>
      </c>
      <c r="E505" s="1">
        <v>3.7</v>
      </c>
      <c r="F505" s="1" t="s">
        <v>167</v>
      </c>
      <c r="G505" s="1" t="s">
        <v>164</v>
      </c>
      <c r="H505" s="1" t="s">
        <v>165</v>
      </c>
      <c r="I505" s="1" t="s">
        <v>90</v>
      </c>
      <c r="J505" s="1">
        <v>1781</v>
      </c>
      <c r="K505" s="1" t="s">
        <v>1946</v>
      </c>
      <c r="L505" s="1" t="s">
        <v>166</v>
      </c>
      <c r="M505" s="1" t="s">
        <v>166</v>
      </c>
      <c r="N505" s="18">
        <v>19537.740000000002</v>
      </c>
      <c r="O505" s="1">
        <v>0</v>
      </c>
      <c r="P505" s="1">
        <v>0</v>
      </c>
      <c r="Q505" s="1">
        <v>113</v>
      </c>
      <c r="R505" s="1">
        <v>196</v>
      </c>
      <c r="S505" s="1">
        <v>154.5</v>
      </c>
      <c r="T505" s="1" t="s">
        <v>3</v>
      </c>
      <c r="U505" s="1">
        <v>240</v>
      </c>
      <c r="V505" s="1">
        <v>0</v>
      </c>
      <c r="W505" s="1">
        <v>1</v>
      </c>
      <c r="X505" s="1">
        <v>1</v>
      </c>
      <c r="Y505" s="1">
        <v>1</v>
      </c>
      <c r="Z505" s="1">
        <v>1</v>
      </c>
      <c r="AA505" s="1">
        <v>0</v>
      </c>
      <c r="AB505" s="1">
        <v>0</v>
      </c>
      <c r="AC505" s="1">
        <v>0</v>
      </c>
      <c r="AD505" s="1">
        <v>0</v>
      </c>
      <c r="AE505" s="1">
        <v>0</v>
      </c>
      <c r="AF505" s="1">
        <v>1</v>
      </c>
      <c r="AG505" s="1">
        <v>0</v>
      </c>
      <c r="AH505" s="1">
        <v>0</v>
      </c>
      <c r="AI505" s="1">
        <v>0</v>
      </c>
      <c r="AJ505" s="1">
        <v>1</v>
      </c>
      <c r="AK505" s="1">
        <v>0</v>
      </c>
      <c r="AL505" s="4" t="s">
        <v>85</v>
      </c>
    </row>
    <row r="506" spans="1:38" ht="15.6" x14ac:dyDescent="0.3">
      <c r="A506" s="3">
        <v>645</v>
      </c>
      <c r="B506" s="1" t="s">
        <v>760</v>
      </c>
      <c r="C506" s="1" t="s">
        <v>1652</v>
      </c>
      <c r="D506" s="1" t="s">
        <v>761</v>
      </c>
      <c r="E506" s="1">
        <v>2.6</v>
      </c>
      <c r="F506" s="1" t="s">
        <v>599</v>
      </c>
      <c r="G506" s="1" t="s">
        <v>388</v>
      </c>
      <c r="H506" s="1" t="s">
        <v>388</v>
      </c>
      <c r="I506" s="1" t="s">
        <v>80</v>
      </c>
      <c r="J506" s="1">
        <v>1984</v>
      </c>
      <c r="K506" s="1" t="s">
        <v>597</v>
      </c>
      <c r="L506" s="1" t="s">
        <v>598</v>
      </c>
      <c r="M506" s="1" t="s">
        <v>472</v>
      </c>
      <c r="N506" s="18">
        <v>25043.48</v>
      </c>
      <c r="O506" s="1">
        <v>0</v>
      </c>
      <c r="P506" s="1">
        <v>0</v>
      </c>
      <c r="Q506" s="1">
        <v>81</v>
      </c>
      <c r="R506" s="1">
        <v>167</v>
      </c>
      <c r="S506" s="1">
        <v>124</v>
      </c>
      <c r="T506" s="1" t="s">
        <v>8</v>
      </c>
      <c r="U506" s="1">
        <v>37</v>
      </c>
      <c r="V506" s="1">
        <v>0</v>
      </c>
      <c r="W506" s="1">
        <v>0</v>
      </c>
      <c r="X506" s="1">
        <v>0</v>
      </c>
      <c r="Y506" s="1">
        <v>0</v>
      </c>
      <c r="Z506" s="1">
        <v>0</v>
      </c>
      <c r="AA506" s="1">
        <v>0</v>
      </c>
      <c r="AB506" s="1">
        <v>0</v>
      </c>
      <c r="AC506" s="1">
        <v>0</v>
      </c>
      <c r="AD506" s="1">
        <v>0</v>
      </c>
      <c r="AE506" s="1">
        <v>0</v>
      </c>
      <c r="AF506" s="1">
        <v>0</v>
      </c>
      <c r="AG506" s="1">
        <v>0</v>
      </c>
      <c r="AH506" s="1">
        <v>0</v>
      </c>
      <c r="AI506" s="1">
        <v>0</v>
      </c>
      <c r="AJ506" s="1">
        <v>0</v>
      </c>
      <c r="AK506" s="1">
        <v>0</v>
      </c>
      <c r="AL506" s="4" t="s">
        <v>137</v>
      </c>
    </row>
    <row r="507" spans="1:38" ht="15.6" x14ac:dyDescent="0.3">
      <c r="A507" s="3">
        <v>646</v>
      </c>
      <c r="B507" s="1" t="s">
        <v>76</v>
      </c>
      <c r="C507" s="1" t="s">
        <v>1876</v>
      </c>
      <c r="D507" s="1" t="s">
        <v>1321</v>
      </c>
      <c r="E507" s="1">
        <v>3.4</v>
      </c>
      <c r="F507" s="1" t="s">
        <v>1323</v>
      </c>
      <c r="G507" s="1" t="s">
        <v>111</v>
      </c>
      <c r="H507" s="1" t="s">
        <v>1322</v>
      </c>
      <c r="I507" s="1" t="s">
        <v>118</v>
      </c>
      <c r="J507" s="1">
        <v>2011</v>
      </c>
      <c r="K507" s="1" t="s">
        <v>1945</v>
      </c>
      <c r="L507" s="1" t="s">
        <v>92</v>
      </c>
      <c r="M507" s="1" t="s">
        <v>93</v>
      </c>
      <c r="N507" s="18">
        <v>20040.88</v>
      </c>
      <c r="O507" s="1">
        <v>0</v>
      </c>
      <c r="P507" s="1">
        <v>0</v>
      </c>
      <c r="Q507" s="1">
        <v>69</v>
      </c>
      <c r="R507" s="1">
        <v>121</v>
      </c>
      <c r="S507" s="1">
        <v>95</v>
      </c>
      <c r="T507" s="1" t="s">
        <v>4</v>
      </c>
      <c r="U507" s="1">
        <v>10</v>
      </c>
      <c r="V507" s="1">
        <v>1</v>
      </c>
      <c r="W507" s="1">
        <v>1</v>
      </c>
      <c r="X507" s="1">
        <v>1</v>
      </c>
      <c r="Y507" s="1">
        <v>0</v>
      </c>
      <c r="Z507" s="1">
        <v>1</v>
      </c>
      <c r="AA507" s="1">
        <v>0</v>
      </c>
      <c r="AB507" s="1">
        <v>0</v>
      </c>
      <c r="AC507" s="1">
        <v>0</v>
      </c>
      <c r="AD507" s="1">
        <v>0</v>
      </c>
      <c r="AE507" s="1">
        <v>0</v>
      </c>
      <c r="AF507" s="1">
        <v>0</v>
      </c>
      <c r="AG507" s="1">
        <v>1</v>
      </c>
      <c r="AH507" s="1">
        <v>0</v>
      </c>
      <c r="AI507" s="1">
        <v>0</v>
      </c>
      <c r="AJ507" s="1">
        <v>0</v>
      </c>
      <c r="AK507" s="1">
        <v>0</v>
      </c>
      <c r="AL507" s="4" t="s">
        <v>84</v>
      </c>
    </row>
    <row r="508" spans="1:38" ht="15.6" x14ac:dyDescent="0.3">
      <c r="A508" s="3">
        <v>647</v>
      </c>
      <c r="B508" s="1" t="s">
        <v>254</v>
      </c>
      <c r="C508" s="1" t="s">
        <v>1782</v>
      </c>
      <c r="D508" s="1" t="s">
        <v>1013</v>
      </c>
      <c r="E508" s="1">
        <v>4.4000000000000004</v>
      </c>
      <c r="F508" s="1" t="s">
        <v>553</v>
      </c>
      <c r="G508" s="1" t="s">
        <v>201</v>
      </c>
      <c r="H508" s="1" t="s">
        <v>201</v>
      </c>
      <c r="I508" s="1" t="s">
        <v>118</v>
      </c>
      <c r="J508" s="1">
        <v>2008</v>
      </c>
      <c r="K508" s="1" t="s">
        <v>1945</v>
      </c>
      <c r="L508" s="1" t="s">
        <v>129</v>
      </c>
      <c r="M508" s="1" t="s">
        <v>99</v>
      </c>
      <c r="N508" s="18">
        <v>17792.71</v>
      </c>
      <c r="O508" s="1">
        <v>0</v>
      </c>
      <c r="P508" s="1">
        <v>0</v>
      </c>
      <c r="Q508" s="1">
        <v>97</v>
      </c>
      <c r="R508" s="1">
        <v>160</v>
      </c>
      <c r="S508" s="1">
        <v>128.5</v>
      </c>
      <c r="T508" s="1" t="s">
        <v>6</v>
      </c>
      <c r="U508" s="1">
        <v>13</v>
      </c>
      <c r="V508" s="1">
        <v>1</v>
      </c>
      <c r="W508" s="1">
        <v>0</v>
      </c>
      <c r="X508" s="1">
        <v>1</v>
      </c>
      <c r="Y508" s="1">
        <v>1</v>
      </c>
      <c r="Z508" s="1">
        <v>1</v>
      </c>
      <c r="AA508" s="1">
        <v>0</v>
      </c>
      <c r="AB508" s="1">
        <v>0</v>
      </c>
      <c r="AC508" s="1">
        <v>0</v>
      </c>
      <c r="AD508" s="1">
        <v>0</v>
      </c>
      <c r="AE508" s="1">
        <v>0</v>
      </c>
      <c r="AF508" s="1">
        <v>1</v>
      </c>
      <c r="AG508" s="1">
        <v>1</v>
      </c>
      <c r="AH508" s="1">
        <v>0</v>
      </c>
      <c r="AI508" s="1">
        <v>0</v>
      </c>
      <c r="AJ508" s="1">
        <v>0</v>
      </c>
      <c r="AK508" s="1">
        <v>0</v>
      </c>
      <c r="AL508" s="4" t="s">
        <v>84</v>
      </c>
    </row>
    <row r="509" spans="1:38" ht="15.6" x14ac:dyDescent="0.3">
      <c r="A509" s="3">
        <v>648</v>
      </c>
      <c r="B509" s="1" t="s">
        <v>1306</v>
      </c>
      <c r="C509" s="1" t="s">
        <v>1877</v>
      </c>
      <c r="D509" s="1" t="s">
        <v>1324</v>
      </c>
      <c r="E509" s="1">
        <v>3.2</v>
      </c>
      <c r="F509" s="1" t="s">
        <v>1325</v>
      </c>
      <c r="G509" s="1" t="s">
        <v>143</v>
      </c>
      <c r="H509" s="1" t="s">
        <v>143</v>
      </c>
      <c r="I509" s="1" t="s">
        <v>80</v>
      </c>
      <c r="J509" s="1">
        <v>2006</v>
      </c>
      <c r="K509" s="1" t="s">
        <v>171</v>
      </c>
      <c r="L509" s="1" t="s">
        <v>182</v>
      </c>
      <c r="M509" s="1" t="s">
        <v>140</v>
      </c>
      <c r="N509" s="18">
        <v>18866.04</v>
      </c>
      <c r="O509" s="1">
        <v>0</v>
      </c>
      <c r="P509" s="1">
        <v>0</v>
      </c>
      <c r="Q509" s="1">
        <v>150</v>
      </c>
      <c r="R509" s="1">
        <v>238</v>
      </c>
      <c r="S509" s="1">
        <v>194</v>
      </c>
      <c r="T509" s="1" t="s">
        <v>2</v>
      </c>
      <c r="U509" s="1">
        <v>15</v>
      </c>
      <c r="V509" s="1">
        <v>0</v>
      </c>
      <c r="W509" s="1">
        <v>0</v>
      </c>
      <c r="X509" s="1">
        <v>1</v>
      </c>
      <c r="Y509" s="1">
        <v>1</v>
      </c>
      <c r="Z509" s="1">
        <v>0</v>
      </c>
      <c r="AA509" s="1">
        <v>0</v>
      </c>
      <c r="AB509" s="1">
        <v>0</v>
      </c>
      <c r="AC509" s="1">
        <v>0</v>
      </c>
      <c r="AD509" s="1">
        <v>0</v>
      </c>
      <c r="AE509" s="1">
        <v>0</v>
      </c>
      <c r="AF509" s="1">
        <v>0</v>
      </c>
      <c r="AG509" s="1">
        <v>0</v>
      </c>
      <c r="AH509" s="1">
        <v>0</v>
      </c>
      <c r="AI509" s="1">
        <v>0</v>
      </c>
      <c r="AJ509" s="1">
        <v>0</v>
      </c>
      <c r="AK509" s="1">
        <v>0</v>
      </c>
      <c r="AL509" s="4" t="s">
        <v>84</v>
      </c>
    </row>
    <row r="510" spans="1:38" ht="15.6" x14ac:dyDescent="0.3">
      <c r="A510" s="3">
        <v>651</v>
      </c>
      <c r="B510" s="1" t="s">
        <v>76</v>
      </c>
      <c r="C510" s="1" t="s">
        <v>1878</v>
      </c>
      <c r="D510" s="1" t="s">
        <v>1326</v>
      </c>
      <c r="E510" s="1">
        <v>3.5</v>
      </c>
      <c r="F510" s="1" t="s">
        <v>1327</v>
      </c>
      <c r="G510" s="1" t="s">
        <v>111</v>
      </c>
      <c r="H510" s="1" t="s">
        <v>111</v>
      </c>
      <c r="I510" s="1" t="s">
        <v>118</v>
      </c>
      <c r="J510" s="1">
        <v>2005</v>
      </c>
      <c r="K510" s="1" t="s">
        <v>1946</v>
      </c>
      <c r="L510" s="1" t="s">
        <v>113</v>
      </c>
      <c r="M510" s="1" t="s">
        <v>99</v>
      </c>
      <c r="N510" s="18">
        <v>18256.75</v>
      </c>
      <c r="O510" s="1">
        <v>0</v>
      </c>
      <c r="P510" s="1">
        <v>0</v>
      </c>
      <c r="Q510" s="1">
        <v>77</v>
      </c>
      <c r="R510" s="1">
        <v>132</v>
      </c>
      <c r="S510" s="1">
        <v>104.5</v>
      </c>
      <c r="T510" s="1" t="s">
        <v>4</v>
      </c>
      <c r="U510" s="1">
        <v>16</v>
      </c>
      <c r="V510" s="1">
        <v>1</v>
      </c>
      <c r="W510" s="1">
        <v>1</v>
      </c>
      <c r="X510" s="1">
        <v>1</v>
      </c>
      <c r="Y510" s="1">
        <v>1</v>
      </c>
      <c r="Z510" s="1">
        <v>1</v>
      </c>
      <c r="AA510" s="1">
        <v>0</v>
      </c>
      <c r="AB510" s="1">
        <v>0</v>
      </c>
      <c r="AC510" s="1">
        <v>0</v>
      </c>
      <c r="AD510" s="1">
        <v>0</v>
      </c>
      <c r="AE510" s="1">
        <v>0</v>
      </c>
      <c r="AF510" s="1">
        <v>0</v>
      </c>
      <c r="AG510" s="1">
        <v>0</v>
      </c>
      <c r="AH510" s="1">
        <v>0</v>
      </c>
      <c r="AI510" s="1">
        <v>0</v>
      </c>
      <c r="AJ510" s="1">
        <v>0</v>
      </c>
      <c r="AK510" s="1">
        <v>0</v>
      </c>
      <c r="AL510" s="4" t="s">
        <v>85</v>
      </c>
    </row>
    <row r="511" spans="1:38" ht="15.6" x14ac:dyDescent="0.3">
      <c r="A511" s="3">
        <v>652</v>
      </c>
      <c r="B511" s="1" t="s">
        <v>1014</v>
      </c>
      <c r="C511" s="1" t="s">
        <v>1783</v>
      </c>
      <c r="D511" s="1" t="s">
        <v>1015</v>
      </c>
      <c r="E511" s="1">
        <v>3.7</v>
      </c>
      <c r="F511" s="1" t="s">
        <v>1017</v>
      </c>
      <c r="G511" s="1" t="s">
        <v>1016</v>
      </c>
      <c r="H511" s="1" t="s">
        <v>1016</v>
      </c>
      <c r="I511" s="1" t="s">
        <v>80</v>
      </c>
      <c r="J511" s="1">
        <v>1966</v>
      </c>
      <c r="K511" s="1" t="s">
        <v>135</v>
      </c>
      <c r="L511" s="1" t="s">
        <v>92</v>
      </c>
      <c r="M511" s="1" t="s">
        <v>93</v>
      </c>
      <c r="N511" s="18">
        <v>14847.98</v>
      </c>
      <c r="O511" s="1">
        <v>1</v>
      </c>
      <c r="P511" s="1">
        <v>0</v>
      </c>
      <c r="Q511" s="1">
        <v>49</v>
      </c>
      <c r="R511" s="1">
        <v>81</v>
      </c>
      <c r="S511" s="1">
        <v>65</v>
      </c>
      <c r="T511" s="1" t="s">
        <v>16</v>
      </c>
      <c r="U511" s="1">
        <v>55</v>
      </c>
      <c r="V511" s="1">
        <v>0</v>
      </c>
      <c r="W511" s="1">
        <v>0</v>
      </c>
      <c r="X511" s="1">
        <v>0</v>
      </c>
      <c r="Y511" s="1">
        <v>0</v>
      </c>
      <c r="Z511" s="1">
        <v>0</v>
      </c>
      <c r="AA511" s="1">
        <v>0</v>
      </c>
      <c r="AB511" s="1">
        <v>0</v>
      </c>
      <c r="AC511" s="1">
        <v>0</v>
      </c>
      <c r="AD511" s="1">
        <v>0</v>
      </c>
      <c r="AE511" s="1">
        <v>0</v>
      </c>
      <c r="AF511" s="1">
        <v>0</v>
      </c>
      <c r="AG511" s="1">
        <v>0</v>
      </c>
      <c r="AH511" s="1">
        <v>0</v>
      </c>
      <c r="AI511" s="1">
        <v>0</v>
      </c>
      <c r="AJ511" s="1">
        <v>0</v>
      </c>
      <c r="AK511" s="1">
        <v>0</v>
      </c>
      <c r="AL511" s="4" t="s">
        <v>84</v>
      </c>
    </row>
    <row r="512" spans="1:38" ht="15.6" x14ac:dyDescent="0.3">
      <c r="A512" s="3">
        <v>653</v>
      </c>
      <c r="B512" s="1" t="s">
        <v>1328</v>
      </c>
      <c r="C512" s="1" t="s">
        <v>1879</v>
      </c>
      <c r="D512" s="1" t="s">
        <v>1329</v>
      </c>
      <c r="E512" s="1">
        <v>4.2</v>
      </c>
      <c r="F512" s="1" t="s">
        <v>246</v>
      </c>
      <c r="G512" s="1" t="s">
        <v>477</v>
      </c>
      <c r="H512" s="1" t="s">
        <v>201</v>
      </c>
      <c r="I512" s="1" t="s">
        <v>118</v>
      </c>
      <c r="J512" s="1">
        <v>2008</v>
      </c>
      <c r="K512" s="1" t="s">
        <v>1945</v>
      </c>
      <c r="L512" s="1" t="s">
        <v>245</v>
      </c>
      <c r="M512" s="1" t="s">
        <v>140</v>
      </c>
      <c r="N512" s="18">
        <v>15700.58</v>
      </c>
      <c r="O512" s="1">
        <v>0</v>
      </c>
      <c r="P512" s="1">
        <v>0</v>
      </c>
      <c r="Q512" s="1">
        <v>59</v>
      </c>
      <c r="R512" s="1">
        <v>112</v>
      </c>
      <c r="S512" s="1">
        <v>85.5</v>
      </c>
      <c r="T512" s="1" t="s">
        <v>11</v>
      </c>
      <c r="U512" s="1">
        <v>13</v>
      </c>
      <c r="V512" s="1">
        <v>1</v>
      </c>
      <c r="W512" s="1">
        <v>0</v>
      </c>
      <c r="X512" s="1">
        <v>0</v>
      </c>
      <c r="Y512" s="1">
        <v>1</v>
      </c>
      <c r="Z512" s="1">
        <v>1</v>
      </c>
      <c r="AA512" s="1">
        <v>0</v>
      </c>
      <c r="AB512" s="1">
        <v>0</v>
      </c>
      <c r="AC512" s="1">
        <v>0</v>
      </c>
      <c r="AD512" s="1">
        <v>0</v>
      </c>
      <c r="AE512" s="1">
        <v>0</v>
      </c>
      <c r="AF512" s="1">
        <v>1</v>
      </c>
      <c r="AG512" s="1">
        <v>0</v>
      </c>
      <c r="AH512" s="1">
        <v>0</v>
      </c>
      <c r="AI512" s="1">
        <v>0</v>
      </c>
      <c r="AJ512" s="1">
        <v>0</v>
      </c>
      <c r="AK512" s="1">
        <v>0</v>
      </c>
      <c r="AL512" s="4" t="s">
        <v>84</v>
      </c>
    </row>
    <row r="513" spans="1:38" ht="15.6" x14ac:dyDescent="0.3">
      <c r="A513" s="3">
        <v>654</v>
      </c>
      <c r="B513" s="1" t="s">
        <v>1330</v>
      </c>
      <c r="C513" s="1" t="s">
        <v>1880</v>
      </c>
      <c r="D513" s="1" t="s">
        <v>1331</v>
      </c>
      <c r="E513" s="1">
        <v>4.2</v>
      </c>
      <c r="F513" s="1" t="s">
        <v>591</v>
      </c>
      <c r="G513" s="1" t="s">
        <v>588</v>
      </c>
      <c r="H513" s="1" t="s">
        <v>588</v>
      </c>
      <c r="I513" s="1" t="s">
        <v>90</v>
      </c>
      <c r="J513" s="1">
        <v>-1</v>
      </c>
      <c r="K513" s="1" t="s">
        <v>189</v>
      </c>
      <c r="L513" s="1" t="s">
        <v>589</v>
      </c>
      <c r="M513" s="1" t="s">
        <v>590</v>
      </c>
      <c r="N513" s="18">
        <v>23176.65</v>
      </c>
      <c r="O513" s="1">
        <v>0</v>
      </c>
      <c r="P513" s="1">
        <v>0</v>
      </c>
      <c r="Q513" s="1">
        <v>35</v>
      </c>
      <c r="R513" s="1">
        <v>65</v>
      </c>
      <c r="S513" s="1">
        <v>50</v>
      </c>
      <c r="T513" s="1" t="s">
        <v>18</v>
      </c>
      <c r="U513" s="1">
        <v>-1</v>
      </c>
      <c r="V513" s="1">
        <v>0</v>
      </c>
      <c r="W513" s="1">
        <v>0</v>
      </c>
      <c r="X513" s="1">
        <v>1</v>
      </c>
      <c r="Y513" s="1">
        <v>1</v>
      </c>
      <c r="Z513" s="1">
        <v>1</v>
      </c>
      <c r="AA513" s="1">
        <v>0</v>
      </c>
      <c r="AB513" s="1">
        <v>0</v>
      </c>
      <c r="AC513" s="1">
        <v>0</v>
      </c>
      <c r="AD513" s="1">
        <v>0</v>
      </c>
      <c r="AE513" s="1">
        <v>0</v>
      </c>
      <c r="AF513" s="1">
        <v>0</v>
      </c>
      <c r="AG513" s="1">
        <v>0</v>
      </c>
      <c r="AH513" s="1">
        <v>0</v>
      </c>
      <c r="AI513" s="1">
        <v>0</v>
      </c>
      <c r="AJ513" s="1">
        <v>0</v>
      </c>
      <c r="AK513" s="1">
        <v>0</v>
      </c>
      <c r="AL513" s="4" t="s">
        <v>84</v>
      </c>
    </row>
    <row r="514" spans="1:38" ht="15.6" x14ac:dyDescent="0.3">
      <c r="A514" s="3">
        <v>655</v>
      </c>
      <c r="B514" s="1" t="s">
        <v>259</v>
      </c>
      <c r="C514" s="1" t="s">
        <v>1881</v>
      </c>
      <c r="D514" s="1" t="s">
        <v>1332</v>
      </c>
      <c r="E514" s="1">
        <v>3.1</v>
      </c>
      <c r="F514" s="1" t="s">
        <v>805</v>
      </c>
      <c r="G514" s="1" t="s">
        <v>1333</v>
      </c>
      <c r="H514" s="1" t="s">
        <v>803</v>
      </c>
      <c r="I514" s="1" t="s">
        <v>104</v>
      </c>
      <c r="J514" s="1">
        <v>1997</v>
      </c>
      <c r="K514" s="1" t="s">
        <v>1946</v>
      </c>
      <c r="L514" s="1" t="s">
        <v>804</v>
      </c>
      <c r="M514" s="1" t="s">
        <v>173</v>
      </c>
      <c r="N514" s="18">
        <v>16059.12</v>
      </c>
      <c r="O514" s="1">
        <v>0</v>
      </c>
      <c r="P514" s="1">
        <v>0</v>
      </c>
      <c r="Q514" s="1">
        <v>79</v>
      </c>
      <c r="R514" s="1">
        <v>147</v>
      </c>
      <c r="S514" s="1">
        <v>113</v>
      </c>
      <c r="T514" s="1" t="s">
        <v>2</v>
      </c>
      <c r="U514" s="1">
        <v>24</v>
      </c>
      <c r="V514" s="1">
        <v>1</v>
      </c>
      <c r="W514" s="1">
        <v>1</v>
      </c>
      <c r="X514" s="1">
        <v>1</v>
      </c>
      <c r="Y514" s="1">
        <v>1</v>
      </c>
      <c r="Z514" s="1">
        <v>1</v>
      </c>
      <c r="AA514" s="1">
        <v>0</v>
      </c>
      <c r="AB514" s="1">
        <v>0</v>
      </c>
      <c r="AC514" s="1">
        <v>0</v>
      </c>
      <c r="AD514" s="1">
        <v>0</v>
      </c>
      <c r="AE514" s="1">
        <v>0</v>
      </c>
      <c r="AF514" s="1">
        <v>0</v>
      </c>
      <c r="AG514" s="1">
        <v>0</v>
      </c>
      <c r="AH514" s="1">
        <v>0</v>
      </c>
      <c r="AI514" s="1">
        <v>0</v>
      </c>
      <c r="AJ514" s="1">
        <v>1</v>
      </c>
      <c r="AK514" s="1">
        <v>0</v>
      </c>
      <c r="AL514" s="4" t="s">
        <v>84</v>
      </c>
    </row>
    <row r="515" spans="1:38" ht="15.6" x14ac:dyDescent="0.3">
      <c r="A515" s="3">
        <v>658</v>
      </c>
      <c r="B515" s="1" t="s">
        <v>1334</v>
      </c>
      <c r="C515" s="1" t="s">
        <v>1757</v>
      </c>
      <c r="D515" s="1" t="s">
        <v>1335</v>
      </c>
      <c r="E515" s="1">
        <v>3.9</v>
      </c>
      <c r="F515" s="1" t="s">
        <v>1337</v>
      </c>
      <c r="G515" s="1" t="s">
        <v>164</v>
      </c>
      <c r="H515" s="1" t="s">
        <v>1336</v>
      </c>
      <c r="I515" s="1" t="s">
        <v>90</v>
      </c>
      <c r="J515" s="1">
        <v>1830</v>
      </c>
      <c r="K515" s="1" t="s">
        <v>1946</v>
      </c>
      <c r="L515" s="1" t="s">
        <v>166</v>
      </c>
      <c r="M515" s="1" t="s">
        <v>166</v>
      </c>
      <c r="N515" s="18">
        <v>13843.07</v>
      </c>
      <c r="O515" s="1">
        <v>0</v>
      </c>
      <c r="P515" s="1">
        <v>0</v>
      </c>
      <c r="Q515" s="1">
        <v>62</v>
      </c>
      <c r="R515" s="1">
        <v>119</v>
      </c>
      <c r="S515" s="1">
        <v>90.5</v>
      </c>
      <c r="T515" s="1" t="s">
        <v>3</v>
      </c>
      <c r="U515" s="1">
        <v>191</v>
      </c>
      <c r="V515" s="1">
        <v>0</v>
      </c>
      <c r="W515" s="1">
        <v>0</v>
      </c>
      <c r="X515" s="1">
        <v>1</v>
      </c>
      <c r="Y515" s="1">
        <v>0</v>
      </c>
      <c r="Z515" s="1">
        <v>0</v>
      </c>
      <c r="AA515" s="1">
        <v>0</v>
      </c>
      <c r="AB515" s="1">
        <v>0</v>
      </c>
      <c r="AC515" s="1">
        <v>0</v>
      </c>
      <c r="AD515" s="1">
        <v>0</v>
      </c>
      <c r="AE515" s="1">
        <v>0</v>
      </c>
      <c r="AF515" s="1">
        <v>0</v>
      </c>
      <c r="AG515" s="1">
        <v>0</v>
      </c>
      <c r="AH515" s="1">
        <v>0</v>
      </c>
      <c r="AI515" s="1">
        <v>0</v>
      </c>
      <c r="AJ515" s="1">
        <v>0</v>
      </c>
      <c r="AK515" s="1">
        <v>0</v>
      </c>
      <c r="AL515" s="4" t="s">
        <v>85</v>
      </c>
    </row>
    <row r="516" spans="1:38" ht="15.6" x14ac:dyDescent="0.3">
      <c r="A516" s="3">
        <v>660</v>
      </c>
      <c r="B516" s="1" t="s">
        <v>254</v>
      </c>
      <c r="C516" s="1" t="s">
        <v>1882</v>
      </c>
      <c r="D516" s="1" t="s">
        <v>1338</v>
      </c>
      <c r="E516" s="1">
        <v>4.3</v>
      </c>
      <c r="F516" s="1" t="s">
        <v>1339</v>
      </c>
      <c r="G516" s="1" t="s">
        <v>519</v>
      </c>
      <c r="H516" s="1" t="s">
        <v>519</v>
      </c>
      <c r="I516" s="1" t="s">
        <v>112</v>
      </c>
      <c r="J516" s="1">
        <v>2008</v>
      </c>
      <c r="K516" s="1" t="s">
        <v>1945</v>
      </c>
      <c r="L516" s="1" t="s">
        <v>249</v>
      </c>
      <c r="M516" s="1" t="s">
        <v>140</v>
      </c>
      <c r="N516" s="18">
        <v>13695.6</v>
      </c>
      <c r="O516" s="1">
        <v>0</v>
      </c>
      <c r="P516" s="1">
        <v>0</v>
      </c>
      <c r="Q516" s="1">
        <v>119</v>
      </c>
      <c r="R516" s="1">
        <v>187</v>
      </c>
      <c r="S516" s="1">
        <v>153</v>
      </c>
      <c r="T516" s="1" t="s">
        <v>2</v>
      </c>
      <c r="U516" s="1">
        <v>13</v>
      </c>
      <c r="V516" s="1">
        <v>1</v>
      </c>
      <c r="W516" s="1">
        <v>1</v>
      </c>
      <c r="X516" s="1">
        <v>0</v>
      </c>
      <c r="Y516" s="1">
        <v>1</v>
      </c>
      <c r="Z516" s="1">
        <v>0</v>
      </c>
      <c r="AA516" s="1">
        <v>0</v>
      </c>
      <c r="AB516" s="1">
        <v>0</v>
      </c>
      <c r="AC516" s="1">
        <v>0</v>
      </c>
      <c r="AD516" s="1">
        <v>0</v>
      </c>
      <c r="AE516" s="1">
        <v>0</v>
      </c>
      <c r="AF516" s="1">
        <v>0</v>
      </c>
      <c r="AG516" s="1">
        <v>0</v>
      </c>
      <c r="AH516" s="1">
        <v>0</v>
      </c>
      <c r="AI516" s="1">
        <v>0</v>
      </c>
      <c r="AJ516" s="1">
        <v>0</v>
      </c>
      <c r="AK516" s="1">
        <v>0</v>
      </c>
      <c r="AL516" s="4" t="s">
        <v>84</v>
      </c>
    </row>
    <row r="517" spans="1:38" ht="15.6" x14ac:dyDescent="0.3">
      <c r="A517" s="3">
        <v>661</v>
      </c>
      <c r="B517" s="1" t="s">
        <v>1340</v>
      </c>
      <c r="C517" s="1" t="s">
        <v>1883</v>
      </c>
      <c r="D517" s="1" t="s">
        <v>1341</v>
      </c>
      <c r="E517" s="1">
        <v>3.3</v>
      </c>
      <c r="F517" s="1" t="s">
        <v>1343</v>
      </c>
      <c r="G517" s="1" t="s">
        <v>1342</v>
      </c>
      <c r="H517" s="1" t="s">
        <v>1342</v>
      </c>
      <c r="I517" s="1" t="s">
        <v>104</v>
      </c>
      <c r="J517" s="1">
        <v>1988</v>
      </c>
      <c r="K517" s="1" t="s">
        <v>1946</v>
      </c>
      <c r="L517" s="1" t="s">
        <v>129</v>
      </c>
      <c r="M517" s="1" t="s">
        <v>99</v>
      </c>
      <c r="N517" s="18">
        <v>20932.87</v>
      </c>
      <c r="O517" s="1">
        <v>0</v>
      </c>
      <c r="P517" s="1">
        <v>0</v>
      </c>
      <c r="Q517" s="1">
        <v>90</v>
      </c>
      <c r="R517" s="1">
        <v>157</v>
      </c>
      <c r="S517" s="1">
        <v>123.5</v>
      </c>
      <c r="T517" s="1" t="s">
        <v>2</v>
      </c>
      <c r="U517" s="1">
        <v>33</v>
      </c>
      <c r="V517" s="1">
        <v>0</v>
      </c>
      <c r="W517" s="1">
        <v>0</v>
      </c>
      <c r="X517" s="1">
        <v>0</v>
      </c>
      <c r="Y517" s="1">
        <v>1</v>
      </c>
      <c r="Z517" s="1">
        <v>1</v>
      </c>
      <c r="AA517" s="1">
        <v>1</v>
      </c>
      <c r="AB517" s="1">
        <v>0</v>
      </c>
      <c r="AC517" s="1">
        <v>0</v>
      </c>
      <c r="AD517" s="1">
        <v>0</v>
      </c>
      <c r="AE517" s="1">
        <v>0</v>
      </c>
      <c r="AF517" s="1">
        <v>0</v>
      </c>
      <c r="AG517" s="1">
        <v>1</v>
      </c>
      <c r="AH517" s="1">
        <v>0</v>
      </c>
      <c r="AI517" s="1">
        <v>0</v>
      </c>
      <c r="AJ517" s="1">
        <v>1</v>
      </c>
      <c r="AK517" s="1">
        <v>0</v>
      </c>
      <c r="AL517" s="4" t="s">
        <v>85</v>
      </c>
    </row>
    <row r="518" spans="1:38" ht="15.6" x14ac:dyDescent="0.3">
      <c r="A518" s="3">
        <v>662</v>
      </c>
      <c r="B518" s="1" t="s">
        <v>1344</v>
      </c>
      <c r="C518" s="1" t="s">
        <v>1884</v>
      </c>
      <c r="D518" s="1" t="s">
        <v>1345</v>
      </c>
      <c r="E518" s="1">
        <v>3.9</v>
      </c>
      <c r="F518" s="1" t="s">
        <v>1346</v>
      </c>
      <c r="G518" s="1" t="s">
        <v>111</v>
      </c>
      <c r="H518" s="1" t="s">
        <v>111</v>
      </c>
      <c r="I518" s="1" t="s">
        <v>118</v>
      </c>
      <c r="J518" s="1">
        <v>2010</v>
      </c>
      <c r="K518" s="1" t="s">
        <v>1945</v>
      </c>
      <c r="L518" s="1" t="s">
        <v>139</v>
      </c>
      <c r="M518" s="1" t="s">
        <v>140</v>
      </c>
      <c r="N518" s="18">
        <v>16621.79</v>
      </c>
      <c r="O518" s="1">
        <v>0</v>
      </c>
      <c r="P518" s="1">
        <v>0</v>
      </c>
      <c r="Q518" s="1">
        <v>32</v>
      </c>
      <c r="R518" s="1">
        <v>62</v>
      </c>
      <c r="S518" s="1">
        <v>47</v>
      </c>
      <c r="T518" s="1" t="s">
        <v>4</v>
      </c>
      <c r="U518" s="1">
        <v>11</v>
      </c>
      <c r="V518" s="1">
        <v>0</v>
      </c>
      <c r="W518" s="1">
        <v>1</v>
      </c>
      <c r="X518" s="1">
        <v>0</v>
      </c>
      <c r="Y518" s="1">
        <v>0</v>
      </c>
      <c r="Z518" s="1">
        <v>1</v>
      </c>
      <c r="AA518" s="1">
        <v>0</v>
      </c>
      <c r="AB518" s="1">
        <v>0</v>
      </c>
      <c r="AC518" s="1">
        <v>0</v>
      </c>
      <c r="AD518" s="1">
        <v>0</v>
      </c>
      <c r="AE518" s="1">
        <v>0</v>
      </c>
      <c r="AF518" s="1">
        <v>0</v>
      </c>
      <c r="AG518" s="1">
        <v>0</v>
      </c>
      <c r="AH518" s="1">
        <v>0</v>
      </c>
      <c r="AI518" s="1">
        <v>0</v>
      </c>
      <c r="AJ518" s="1">
        <v>0</v>
      </c>
      <c r="AK518" s="1">
        <v>0</v>
      </c>
      <c r="AL518" s="4" t="s">
        <v>84</v>
      </c>
    </row>
    <row r="519" spans="1:38" ht="15.6" x14ac:dyDescent="0.3">
      <c r="A519" s="3">
        <v>663</v>
      </c>
      <c r="B519" s="1" t="s">
        <v>762</v>
      </c>
      <c r="C519" s="1" t="s">
        <v>1701</v>
      </c>
      <c r="D519" s="1" t="s">
        <v>763</v>
      </c>
      <c r="E519" s="1">
        <v>3.5</v>
      </c>
      <c r="F519" s="1" t="s">
        <v>765</v>
      </c>
      <c r="G519" s="1" t="s">
        <v>764</v>
      </c>
      <c r="H519" s="1" t="s">
        <v>764</v>
      </c>
      <c r="I519" s="1" t="s">
        <v>80</v>
      </c>
      <c r="J519" s="1">
        <v>1996</v>
      </c>
      <c r="K519" s="1" t="s">
        <v>189</v>
      </c>
      <c r="L519" s="1" t="s">
        <v>92</v>
      </c>
      <c r="M519" s="1" t="s">
        <v>93</v>
      </c>
      <c r="N519" s="18">
        <v>23023.27</v>
      </c>
      <c r="O519" s="1">
        <v>0</v>
      </c>
      <c r="P519" s="1">
        <v>0</v>
      </c>
      <c r="Q519" s="1">
        <v>42</v>
      </c>
      <c r="R519" s="1">
        <v>86</v>
      </c>
      <c r="S519" s="1">
        <v>64</v>
      </c>
      <c r="T519" s="1" t="s">
        <v>2</v>
      </c>
      <c r="U519" s="1">
        <v>25</v>
      </c>
      <c r="V519" s="1">
        <v>0</v>
      </c>
      <c r="W519" s="1">
        <v>0</v>
      </c>
      <c r="X519" s="1">
        <v>0</v>
      </c>
      <c r="Y519" s="1">
        <v>0</v>
      </c>
      <c r="Z519" s="1">
        <v>1</v>
      </c>
      <c r="AA519" s="1">
        <v>0</v>
      </c>
      <c r="AB519" s="1">
        <v>0</v>
      </c>
      <c r="AC519" s="1">
        <v>0</v>
      </c>
      <c r="AD519" s="1">
        <v>0</v>
      </c>
      <c r="AE519" s="1">
        <v>0</v>
      </c>
      <c r="AF519" s="1">
        <v>0</v>
      </c>
      <c r="AG519" s="1">
        <v>1</v>
      </c>
      <c r="AH519" s="1">
        <v>0</v>
      </c>
      <c r="AI519" s="1">
        <v>0</v>
      </c>
      <c r="AJ519" s="1">
        <v>0</v>
      </c>
      <c r="AK519" s="1">
        <v>0</v>
      </c>
      <c r="AL519" s="4" t="s">
        <v>84</v>
      </c>
    </row>
    <row r="520" spans="1:38" ht="15.6" x14ac:dyDescent="0.3">
      <c r="A520" s="3">
        <v>664</v>
      </c>
      <c r="B520" s="1" t="s">
        <v>1347</v>
      </c>
      <c r="C520" s="1" t="s">
        <v>1885</v>
      </c>
      <c r="D520" s="1" t="s">
        <v>1348</v>
      </c>
      <c r="E520" s="1">
        <v>4</v>
      </c>
      <c r="F520" s="1" t="s">
        <v>1349</v>
      </c>
      <c r="G520" s="1" t="s">
        <v>127</v>
      </c>
      <c r="H520" s="1" t="s">
        <v>127</v>
      </c>
      <c r="I520" s="1" t="s">
        <v>90</v>
      </c>
      <c r="J520" s="1">
        <v>1982</v>
      </c>
      <c r="K520" s="1" t="s">
        <v>1946</v>
      </c>
      <c r="L520" s="1" t="s">
        <v>249</v>
      </c>
      <c r="M520" s="1" t="s">
        <v>140</v>
      </c>
      <c r="N520" s="18">
        <v>22773.69</v>
      </c>
      <c r="O520" s="1">
        <v>0</v>
      </c>
      <c r="P520" s="1">
        <v>0</v>
      </c>
      <c r="Q520" s="1">
        <v>116</v>
      </c>
      <c r="R520" s="1">
        <v>208</v>
      </c>
      <c r="S520" s="1">
        <v>162</v>
      </c>
      <c r="T520" s="1" t="s">
        <v>2</v>
      </c>
      <c r="U520" s="1">
        <v>39</v>
      </c>
      <c r="V520" s="1">
        <v>1</v>
      </c>
      <c r="W520" s="1">
        <v>0</v>
      </c>
      <c r="X520" s="1">
        <v>0</v>
      </c>
      <c r="Y520" s="1">
        <v>1</v>
      </c>
      <c r="Z520" s="1">
        <v>1</v>
      </c>
      <c r="AA520" s="1">
        <v>0</v>
      </c>
      <c r="AB520" s="1">
        <v>0</v>
      </c>
      <c r="AC520" s="1">
        <v>0</v>
      </c>
      <c r="AD520" s="1">
        <v>0</v>
      </c>
      <c r="AE520" s="1">
        <v>0</v>
      </c>
      <c r="AF520" s="1">
        <v>1</v>
      </c>
      <c r="AG520" s="1">
        <v>1</v>
      </c>
      <c r="AH520" s="1">
        <v>1</v>
      </c>
      <c r="AI520" s="1">
        <v>0</v>
      </c>
      <c r="AJ520" s="1">
        <v>0</v>
      </c>
      <c r="AK520" s="1">
        <v>0</v>
      </c>
      <c r="AL520" s="4" t="s">
        <v>85</v>
      </c>
    </row>
    <row r="521" spans="1:38" ht="15.6" x14ac:dyDescent="0.3">
      <c r="A521" s="3">
        <v>665</v>
      </c>
      <c r="B521" s="1" t="s">
        <v>1018</v>
      </c>
      <c r="C521" s="1" t="s">
        <v>1784</v>
      </c>
      <c r="D521" s="1" t="s">
        <v>1019</v>
      </c>
      <c r="E521" s="1">
        <v>3.9</v>
      </c>
      <c r="F521" s="1" t="s">
        <v>1021</v>
      </c>
      <c r="G521" s="1" t="s">
        <v>111</v>
      </c>
      <c r="H521" s="1" t="s">
        <v>1020</v>
      </c>
      <c r="I521" s="1" t="s">
        <v>90</v>
      </c>
      <c r="J521" s="1">
        <v>1913</v>
      </c>
      <c r="K521" s="1" t="s">
        <v>1946</v>
      </c>
      <c r="L521" s="1" t="s">
        <v>166</v>
      </c>
      <c r="M521" s="1" t="s">
        <v>166</v>
      </c>
      <c r="N521" s="18">
        <v>20401.419999999998</v>
      </c>
      <c r="O521" s="1">
        <v>0</v>
      </c>
      <c r="P521" s="1">
        <v>0</v>
      </c>
      <c r="Q521" s="1">
        <v>102</v>
      </c>
      <c r="R521" s="1">
        <v>172</v>
      </c>
      <c r="S521" s="1">
        <v>137</v>
      </c>
      <c r="T521" s="1" t="s">
        <v>4</v>
      </c>
      <c r="U521" s="1">
        <v>108</v>
      </c>
      <c r="V521" s="1">
        <v>1</v>
      </c>
      <c r="W521" s="1">
        <v>0</v>
      </c>
      <c r="X521" s="1">
        <v>0</v>
      </c>
      <c r="Y521" s="1">
        <v>0</v>
      </c>
      <c r="Z521" s="1">
        <v>0</v>
      </c>
      <c r="AA521" s="1">
        <v>0</v>
      </c>
      <c r="AB521" s="1">
        <v>0</v>
      </c>
      <c r="AC521" s="1">
        <v>0</v>
      </c>
      <c r="AD521" s="1">
        <v>0</v>
      </c>
      <c r="AE521" s="1">
        <v>0</v>
      </c>
      <c r="AF521" s="1">
        <v>0</v>
      </c>
      <c r="AG521" s="1">
        <v>0</v>
      </c>
      <c r="AH521" s="1">
        <v>0</v>
      </c>
      <c r="AI521" s="1">
        <v>0</v>
      </c>
      <c r="AJ521" s="1">
        <v>0</v>
      </c>
      <c r="AK521" s="1">
        <v>0</v>
      </c>
      <c r="AL521" s="4" t="s">
        <v>137</v>
      </c>
    </row>
    <row r="522" spans="1:38" ht="15.6" x14ac:dyDescent="0.3">
      <c r="A522" s="3">
        <v>666</v>
      </c>
      <c r="B522" s="1" t="s">
        <v>766</v>
      </c>
      <c r="C522" s="1" t="s">
        <v>1702</v>
      </c>
      <c r="D522" s="1" t="s">
        <v>767</v>
      </c>
      <c r="E522" s="1">
        <v>3</v>
      </c>
      <c r="F522" s="1" t="s">
        <v>770</v>
      </c>
      <c r="G522" s="1" t="s">
        <v>768</v>
      </c>
      <c r="H522" s="1" t="s">
        <v>768</v>
      </c>
      <c r="I522" s="1" t="s">
        <v>90</v>
      </c>
      <c r="J522" s="1">
        <v>1958</v>
      </c>
      <c r="K522" s="1" t="s">
        <v>1945</v>
      </c>
      <c r="L522" s="1" t="s">
        <v>769</v>
      </c>
      <c r="M522" s="1" t="s">
        <v>145</v>
      </c>
      <c r="N522" s="18">
        <v>19732.71</v>
      </c>
      <c r="O522" s="1">
        <v>0</v>
      </c>
      <c r="P522" s="1">
        <v>0</v>
      </c>
      <c r="Q522" s="1">
        <v>69</v>
      </c>
      <c r="R522" s="1">
        <v>127</v>
      </c>
      <c r="S522" s="1">
        <v>98</v>
      </c>
      <c r="T522" s="1" t="s">
        <v>15</v>
      </c>
      <c r="U522" s="1">
        <v>63</v>
      </c>
      <c r="V522" s="1">
        <v>1</v>
      </c>
      <c r="W522" s="1">
        <v>0</v>
      </c>
      <c r="X522" s="1">
        <v>0</v>
      </c>
      <c r="Y522" s="1">
        <v>0</v>
      </c>
      <c r="Z522" s="1">
        <v>1</v>
      </c>
      <c r="AA522" s="1">
        <v>0</v>
      </c>
      <c r="AB522" s="1">
        <v>0</v>
      </c>
      <c r="AC522" s="1">
        <v>0</v>
      </c>
      <c r="AD522" s="1">
        <v>0</v>
      </c>
      <c r="AE522" s="1">
        <v>0</v>
      </c>
      <c r="AF522" s="1">
        <v>0</v>
      </c>
      <c r="AG522" s="1">
        <v>0</v>
      </c>
      <c r="AH522" s="1">
        <v>0</v>
      </c>
      <c r="AI522" s="1">
        <v>0</v>
      </c>
      <c r="AJ522" s="1">
        <v>0</v>
      </c>
      <c r="AK522" s="1">
        <v>0</v>
      </c>
      <c r="AL522" s="4" t="s">
        <v>85</v>
      </c>
    </row>
    <row r="523" spans="1:38" ht="15.6" x14ac:dyDescent="0.3">
      <c r="A523" s="3">
        <v>668</v>
      </c>
      <c r="B523" s="1" t="s">
        <v>76</v>
      </c>
      <c r="C523" s="1" t="s">
        <v>1576</v>
      </c>
      <c r="D523" s="1" t="s">
        <v>316</v>
      </c>
      <c r="E523" s="1">
        <v>3.7</v>
      </c>
      <c r="F523" s="1" t="s">
        <v>319</v>
      </c>
      <c r="G523" s="1" t="s">
        <v>317</v>
      </c>
      <c r="H523" s="1" t="s">
        <v>318</v>
      </c>
      <c r="I523" s="1" t="s">
        <v>90</v>
      </c>
      <c r="J523" s="1">
        <v>1863</v>
      </c>
      <c r="K523" s="1" t="s">
        <v>1946</v>
      </c>
      <c r="L523" s="1" t="s">
        <v>197</v>
      </c>
      <c r="M523" s="1" t="s">
        <v>191</v>
      </c>
      <c r="N523" s="18">
        <v>17887</v>
      </c>
      <c r="O523" s="1">
        <v>0</v>
      </c>
      <c r="P523" s="1">
        <v>0</v>
      </c>
      <c r="Q523" s="1">
        <v>86</v>
      </c>
      <c r="R523" s="1">
        <v>144</v>
      </c>
      <c r="S523" s="1">
        <v>115</v>
      </c>
      <c r="T523" s="1" t="s">
        <v>4</v>
      </c>
      <c r="U523" s="1">
        <v>158</v>
      </c>
      <c r="V523" s="1">
        <v>1</v>
      </c>
      <c r="W523" s="1">
        <v>0</v>
      </c>
      <c r="X523" s="1">
        <v>0</v>
      </c>
      <c r="Y523" s="1">
        <v>1</v>
      </c>
      <c r="Z523" s="1">
        <v>1</v>
      </c>
      <c r="AA523" s="1">
        <v>0</v>
      </c>
      <c r="AB523" s="1">
        <v>0</v>
      </c>
      <c r="AC523" s="1">
        <v>0</v>
      </c>
      <c r="AD523" s="1">
        <v>0</v>
      </c>
      <c r="AE523" s="1">
        <v>0</v>
      </c>
      <c r="AF523" s="1">
        <v>0</v>
      </c>
      <c r="AG523" s="1">
        <v>0</v>
      </c>
      <c r="AH523" s="1">
        <v>0</v>
      </c>
      <c r="AI523" s="1">
        <v>0</v>
      </c>
      <c r="AJ523" s="1">
        <v>0</v>
      </c>
      <c r="AK523" s="1">
        <v>0</v>
      </c>
      <c r="AL523" s="4" t="s">
        <v>85</v>
      </c>
    </row>
    <row r="524" spans="1:38" ht="15.6" x14ac:dyDescent="0.3">
      <c r="A524" s="3">
        <v>669</v>
      </c>
      <c r="B524" s="1" t="s">
        <v>254</v>
      </c>
      <c r="C524" s="1" t="s">
        <v>1886</v>
      </c>
      <c r="D524" s="1" t="s">
        <v>255</v>
      </c>
      <c r="E524" s="1">
        <v>3.5</v>
      </c>
      <c r="F524" s="1" t="s">
        <v>258</v>
      </c>
      <c r="G524" s="1" t="s">
        <v>1350</v>
      </c>
      <c r="H524" s="1" t="s">
        <v>257</v>
      </c>
      <c r="I524" s="1" t="s">
        <v>150</v>
      </c>
      <c r="J524" s="1">
        <v>1870</v>
      </c>
      <c r="K524" s="1" t="s">
        <v>1946</v>
      </c>
      <c r="L524" s="1" t="s">
        <v>166</v>
      </c>
      <c r="M524" s="1" t="s">
        <v>166</v>
      </c>
      <c r="N524" s="18">
        <v>28860.26</v>
      </c>
      <c r="O524" s="1">
        <v>0</v>
      </c>
      <c r="P524" s="1">
        <v>0</v>
      </c>
      <c r="Q524" s="1">
        <v>102</v>
      </c>
      <c r="R524" s="1">
        <v>165</v>
      </c>
      <c r="S524" s="1">
        <v>133.5</v>
      </c>
      <c r="T524" s="1" t="s">
        <v>16</v>
      </c>
      <c r="U524" s="1">
        <v>151</v>
      </c>
      <c r="V524" s="1">
        <v>1</v>
      </c>
      <c r="W524" s="1">
        <v>0</v>
      </c>
      <c r="X524" s="1">
        <v>0</v>
      </c>
      <c r="Y524" s="1">
        <v>1</v>
      </c>
      <c r="Z524" s="1">
        <v>0</v>
      </c>
      <c r="AA524" s="1">
        <v>0</v>
      </c>
      <c r="AB524" s="1">
        <v>0</v>
      </c>
      <c r="AC524" s="1">
        <v>0</v>
      </c>
      <c r="AD524" s="1">
        <v>0</v>
      </c>
      <c r="AE524" s="1">
        <v>0</v>
      </c>
      <c r="AF524" s="1">
        <v>0</v>
      </c>
      <c r="AG524" s="1">
        <v>0</v>
      </c>
      <c r="AH524" s="1">
        <v>0</v>
      </c>
      <c r="AI524" s="1">
        <v>0</v>
      </c>
      <c r="AJ524" s="1">
        <v>0</v>
      </c>
      <c r="AK524" s="1">
        <v>0</v>
      </c>
      <c r="AL524" s="4" t="s">
        <v>85</v>
      </c>
    </row>
    <row r="525" spans="1:38" ht="15.6" x14ac:dyDescent="0.3">
      <c r="A525" s="3">
        <v>670</v>
      </c>
      <c r="B525" s="1" t="s">
        <v>259</v>
      </c>
      <c r="C525" s="1" t="s">
        <v>1613</v>
      </c>
      <c r="D525" s="1" t="s">
        <v>1022</v>
      </c>
      <c r="E525" s="1">
        <v>4</v>
      </c>
      <c r="F525" s="1" t="s">
        <v>192</v>
      </c>
      <c r="G525" s="1" t="s">
        <v>188</v>
      </c>
      <c r="H525" s="1" t="s">
        <v>188</v>
      </c>
      <c r="I525" s="1" t="s">
        <v>80</v>
      </c>
      <c r="J525" s="1">
        <v>1915</v>
      </c>
      <c r="K525" s="1" t="s">
        <v>189</v>
      </c>
      <c r="L525" s="1" t="s">
        <v>190</v>
      </c>
      <c r="M525" s="1" t="s">
        <v>191</v>
      </c>
      <c r="N525" s="18">
        <v>25662.16</v>
      </c>
      <c r="O525" s="1">
        <v>0</v>
      </c>
      <c r="P525" s="1">
        <v>0</v>
      </c>
      <c r="Q525" s="1">
        <v>74</v>
      </c>
      <c r="R525" s="1">
        <v>124</v>
      </c>
      <c r="S525" s="1">
        <v>99</v>
      </c>
      <c r="T525" s="1" t="s">
        <v>16</v>
      </c>
      <c r="U525" s="1">
        <v>106</v>
      </c>
      <c r="V525" s="1">
        <v>1</v>
      </c>
      <c r="W525" s="1">
        <v>0</v>
      </c>
      <c r="X525" s="1">
        <v>1</v>
      </c>
      <c r="Y525" s="1">
        <v>0</v>
      </c>
      <c r="Z525" s="1">
        <v>1</v>
      </c>
      <c r="AA525" s="1">
        <v>0</v>
      </c>
      <c r="AB525" s="1">
        <v>0</v>
      </c>
      <c r="AC525" s="1">
        <v>0</v>
      </c>
      <c r="AD525" s="1">
        <v>0</v>
      </c>
      <c r="AE525" s="1">
        <v>0</v>
      </c>
      <c r="AF525" s="1">
        <v>0</v>
      </c>
      <c r="AG525" s="1">
        <v>0</v>
      </c>
      <c r="AH525" s="1">
        <v>0</v>
      </c>
      <c r="AI525" s="1">
        <v>0</v>
      </c>
      <c r="AJ525" s="1">
        <v>0</v>
      </c>
      <c r="AK525" s="1">
        <v>0</v>
      </c>
      <c r="AL525" s="4" t="s">
        <v>85</v>
      </c>
    </row>
    <row r="526" spans="1:38" ht="15.6" x14ac:dyDescent="0.3">
      <c r="A526" s="3">
        <v>671</v>
      </c>
      <c r="B526" s="1" t="s">
        <v>774</v>
      </c>
      <c r="C526" s="1" t="s">
        <v>1703</v>
      </c>
      <c r="D526" s="1" t="s">
        <v>775</v>
      </c>
      <c r="E526" s="1">
        <v>3.3</v>
      </c>
      <c r="F526" s="1" t="s">
        <v>776</v>
      </c>
      <c r="G526" s="1" t="s">
        <v>458</v>
      </c>
      <c r="H526" s="1" t="s">
        <v>458</v>
      </c>
      <c r="I526" s="1" t="s">
        <v>80</v>
      </c>
      <c r="J526" s="1">
        <v>1964</v>
      </c>
      <c r="K526" s="1" t="s">
        <v>1945</v>
      </c>
      <c r="L526" s="1" t="s">
        <v>758</v>
      </c>
      <c r="M526" s="1" t="s">
        <v>277</v>
      </c>
      <c r="N526" s="18">
        <v>34973.43</v>
      </c>
      <c r="O526" s="1">
        <v>0</v>
      </c>
      <c r="P526" s="1">
        <v>0</v>
      </c>
      <c r="Q526" s="1">
        <v>40</v>
      </c>
      <c r="R526" s="1">
        <v>68</v>
      </c>
      <c r="S526" s="1">
        <v>54</v>
      </c>
      <c r="T526" s="1" t="s">
        <v>20</v>
      </c>
      <c r="U526" s="1">
        <v>57</v>
      </c>
      <c r="V526" s="1">
        <v>0</v>
      </c>
      <c r="W526" s="1">
        <v>0</v>
      </c>
      <c r="X526" s="1">
        <v>0</v>
      </c>
      <c r="Y526" s="1">
        <v>0</v>
      </c>
      <c r="Z526" s="1">
        <v>0</v>
      </c>
      <c r="AA526" s="1">
        <v>0</v>
      </c>
      <c r="AB526" s="1">
        <v>0</v>
      </c>
      <c r="AC526" s="1">
        <v>0</v>
      </c>
      <c r="AD526" s="1">
        <v>0</v>
      </c>
      <c r="AE526" s="1">
        <v>0</v>
      </c>
      <c r="AF526" s="1">
        <v>0</v>
      </c>
      <c r="AG526" s="1">
        <v>0</v>
      </c>
      <c r="AH526" s="1">
        <v>0</v>
      </c>
      <c r="AI526" s="1">
        <v>0</v>
      </c>
      <c r="AJ526" s="1">
        <v>0</v>
      </c>
      <c r="AK526" s="1">
        <v>0</v>
      </c>
      <c r="AL526" s="4" t="s">
        <v>84</v>
      </c>
    </row>
    <row r="527" spans="1:38" ht="15.6" x14ac:dyDescent="0.3">
      <c r="A527" s="3">
        <v>672</v>
      </c>
      <c r="B527" s="1" t="s">
        <v>521</v>
      </c>
      <c r="C527" s="1" t="s">
        <v>1786</v>
      </c>
      <c r="D527" s="1" t="s">
        <v>1351</v>
      </c>
      <c r="E527" s="1">
        <v>3.2</v>
      </c>
      <c r="F527" s="1" t="s">
        <v>1352</v>
      </c>
      <c r="G527" s="1" t="s">
        <v>1107</v>
      </c>
      <c r="H527" s="1" t="s">
        <v>371</v>
      </c>
      <c r="I527" s="1" t="s">
        <v>104</v>
      </c>
      <c r="J527" s="1">
        <v>2004</v>
      </c>
      <c r="K527" s="1" t="s">
        <v>1945</v>
      </c>
      <c r="L527" s="1" t="s">
        <v>92</v>
      </c>
      <c r="M527" s="1" t="s">
        <v>93</v>
      </c>
      <c r="N527" s="18">
        <v>29393.55</v>
      </c>
      <c r="O527" s="1">
        <v>0</v>
      </c>
      <c r="P527" s="1">
        <v>0</v>
      </c>
      <c r="Q527" s="1">
        <v>76</v>
      </c>
      <c r="R527" s="1">
        <v>142</v>
      </c>
      <c r="S527" s="1">
        <v>109</v>
      </c>
      <c r="T527" s="1" t="s">
        <v>15</v>
      </c>
      <c r="U527" s="1">
        <v>17</v>
      </c>
      <c r="V527" s="1">
        <v>0</v>
      </c>
      <c r="W527" s="1">
        <v>0</v>
      </c>
      <c r="X527" s="1">
        <v>1</v>
      </c>
      <c r="Y527" s="1">
        <v>1</v>
      </c>
      <c r="Z527" s="1">
        <v>0</v>
      </c>
      <c r="AA527" s="1">
        <v>0</v>
      </c>
      <c r="AB527" s="1">
        <v>0</v>
      </c>
      <c r="AC527" s="1">
        <v>0</v>
      </c>
      <c r="AD527" s="1">
        <v>0</v>
      </c>
      <c r="AE527" s="1">
        <v>0</v>
      </c>
      <c r="AF527" s="1">
        <v>1</v>
      </c>
      <c r="AG527" s="1">
        <v>0</v>
      </c>
      <c r="AH527" s="1">
        <v>0</v>
      </c>
      <c r="AI527" s="1">
        <v>0</v>
      </c>
      <c r="AJ527" s="1">
        <v>0</v>
      </c>
      <c r="AK527" s="1">
        <v>0</v>
      </c>
      <c r="AL527" s="4" t="s">
        <v>84</v>
      </c>
    </row>
    <row r="528" spans="1:38" ht="15.6" x14ac:dyDescent="0.3">
      <c r="A528" s="3">
        <v>673</v>
      </c>
      <c r="B528" s="1" t="s">
        <v>259</v>
      </c>
      <c r="C528" s="1" t="s">
        <v>1786</v>
      </c>
      <c r="D528" s="1" t="s">
        <v>1026</v>
      </c>
      <c r="E528" s="1">
        <v>3.4</v>
      </c>
      <c r="F528" s="1" t="s">
        <v>1027</v>
      </c>
      <c r="G528" s="1" t="s">
        <v>512</v>
      </c>
      <c r="H528" s="1" t="s">
        <v>385</v>
      </c>
      <c r="I528" s="1" t="s">
        <v>118</v>
      </c>
      <c r="J528" s="1">
        <v>1999</v>
      </c>
      <c r="K528" s="1" t="s">
        <v>1945</v>
      </c>
      <c r="L528" s="1" t="s">
        <v>245</v>
      </c>
      <c r="M528" s="1" t="s">
        <v>140</v>
      </c>
      <c r="N528" s="18">
        <v>25790.23</v>
      </c>
      <c r="O528" s="1">
        <v>0</v>
      </c>
      <c r="P528" s="1">
        <v>0</v>
      </c>
      <c r="Q528" s="1">
        <v>76</v>
      </c>
      <c r="R528" s="1">
        <v>142</v>
      </c>
      <c r="S528" s="1">
        <v>109</v>
      </c>
      <c r="T528" s="1" t="s">
        <v>7</v>
      </c>
      <c r="U528" s="1">
        <v>22</v>
      </c>
      <c r="V528" s="1">
        <v>0</v>
      </c>
      <c r="W528" s="1">
        <v>0</v>
      </c>
      <c r="X528" s="1">
        <v>1</v>
      </c>
      <c r="Y528" s="1">
        <v>0</v>
      </c>
      <c r="Z528" s="1">
        <v>0</v>
      </c>
      <c r="AA528" s="1">
        <v>0</v>
      </c>
      <c r="AB528" s="1">
        <v>0</v>
      </c>
      <c r="AC528" s="1">
        <v>0</v>
      </c>
      <c r="AD528" s="1">
        <v>0</v>
      </c>
      <c r="AE528" s="1">
        <v>0</v>
      </c>
      <c r="AF528" s="1">
        <v>0</v>
      </c>
      <c r="AG528" s="1">
        <v>0</v>
      </c>
      <c r="AH528" s="1">
        <v>0</v>
      </c>
      <c r="AI528" s="1">
        <v>0</v>
      </c>
      <c r="AJ528" s="1">
        <v>0</v>
      </c>
      <c r="AK528" s="1">
        <v>0</v>
      </c>
      <c r="AL528" s="4" t="s">
        <v>85</v>
      </c>
    </row>
    <row r="529" spans="1:38" ht="15.6" x14ac:dyDescent="0.3">
      <c r="A529" s="3">
        <v>674</v>
      </c>
      <c r="B529" s="1" t="s">
        <v>254</v>
      </c>
      <c r="C529" s="1" t="s">
        <v>1785</v>
      </c>
      <c r="D529" s="1" t="s">
        <v>1023</v>
      </c>
      <c r="E529" s="1">
        <v>4.4000000000000004</v>
      </c>
      <c r="F529" s="1" t="s">
        <v>1025</v>
      </c>
      <c r="G529" s="1" t="s">
        <v>1024</v>
      </c>
      <c r="H529" s="1" t="s">
        <v>1024</v>
      </c>
      <c r="I529" s="1" t="s">
        <v>104</v>
      </c>
      <c r="J529" s="1">
        <v>1984</v>
      </c>
      <c r="K529" s="1" t="s">
        <v>1945</v>
      </c>
      <c r="L529" s="1" t="s">
        <v>249</v>
      </c>
      <c r="M529" s="1" t="s">
        <v>140</v>
      </c>
      <c r="N529" s="18">
        <v>19445.349999999999</v>
      </c>
      <c r="O529" s="1">
        <v>0</v>
      </c>
      <c r="P529" s="1">
        <v>0</v>
      </c>
      <c r="Q529" s="1">
        <v>108</v>
      </c>
      <c r="R529" s="1">
        <v>171</v>
      </c>
      <c r="S529" s="1">
        <v>139.5</v>
      </c>
      <c r="T529" s="1" t="s">
        <v>3</v>
      </c>
      <c r="U529" s="1">
        <v>37</v>
      </c>
      <c r="V529" s="1">
        <v>1</v>
      </c>
      <c r="W529" s="1">
        <v>0</v>
      </c>
      <c r="X529" s="1">
        <v>0</v>
      </c>
      <c r="Y529" s="1">
        <v>0</v>
      </c>
      <c r="Z529" s="1">
        <v>1</v>
      </c>
      <c r="AA529" s="1">
        <v>0</v>
      </c>
      <c r="AB529" s="1">
        <v>0</v>
      </c>
      <c r="AC529" s="1">
        <v>0</v>
      </c>
      <c r="AD529" s="1">
        <v>0</v>
      </c>
      <c r="AE529" s="1">
        <v>0</v>
      </c>
      <c r="AF529" s="1">
        <v>0</v>
      </c>
      <c r="AG529" s="1">
        <v>1</v>
      </c>
      <c r="AH529" s="1">
        <v>1</v>
      </c>
      <c r="AI529" s="1">
        <v>0</v>
      </c>
      <c r="AJ529" s="1">
        <v>0</v>
      </c>
      <c r="AK529" s="1">
        <v>0</v>
      </c>
      <c r="AL529" s="4" t="s">
        <v>85</v>
      </c>
    </row>
    <row r="530" spans="1:38" ht="15.6" x14ac:dyDescent="0.3">
      <c r="A530" s="3">
        <v>675</v>
      </c>
      <c r="B530" s="1" t="s">
        <v>1028</v>
      </c>
      <c r="C530" s="1" t="s">
        <v>1787</v>
      </c>
      <c r="D530" s="1" t="s">
        <v>1029</v>
      </c>
      <c r="E530" s="1">
        <v>3.3</v>
      </c>
      <c r="F530" s="1" t="s">
        <v>311</v>
      </c>
      <c r="G530" s="1" t="s">
        <v>201</v>
      </c>
      <c r="H530" s="1" t="s">
        <v>310</v>
      </c>
      <c r="I530" s="1" t="s">
        <v>90</v>
      </c>
      <c r="J530" s="1">
        <v>1912</v>
      </c>
      <c r="K530" s="1" t="s">
        <v>1945</v>
      </c>
      <c r="L530" s="1" t="s">
        <v>190</v>
      </c>
      <c r="M530" s="1" t="s">
        <v>191</v>
      </c>
      <c r="N530" s="18">
        <v>18602.560000000001</v>
      </c>
      <c r="O530" s="1">
        <v>0</v>
      </c>
      <c r="P530" s="1">
        <v>0</v>
      </c>
      <c r="Q530" s="1">
        <v>202</v>
      </c>
      <c r="R530" s="1">
        <v>306</v>
      </c>
      <c r="S530" s="1">
        <v>254</v>
      </c>
      <c r="T530" s="1" t="s">
        <v>6</v>
      </c>
      <c r="U530" s="1">
        <v>109</v>
      </c>
      <c r="V530" s="1">
        <v>1</v>
      </c>
      <c r="W530" s="1">
        <v>0</v>
      </c>
      <c r="X530" s="1">
        <v>0</v>
      </c>
      <c r="Y530" s="1">
        <v>0</v>
      </c>
      <c r="Z530" s="1">
        <v>0</v>
      </c>
      <c r="AA530" s="1">
        <v>1</v>
      </c>
      <c r="AB530" s="1">
        <v>0</v>
      </c>
      <c r="AC530" s="1">
        <v>0</v>
      </c>
      <c r="AD530" s="1">
        <v>0</v>
      </c>
      <c r="AE530" s="1">
        <v>0</v>
      </c>
      <c r="AF530" s="1">
        <v>0</v>
      </c>
      <c r="AG530" s="1">
        <v>0</v>
      </c>
      <c r="AH530" s="1">
        <v>0</v>
      </c>
      <c r="AI530" s="1">
        <v>0</v>
      </c>
      <c r="AJ530" s="1">
        <v>0</v>
      </c>
      <c r="AK530" s="1">
        <v>0</v>
      </c>
      <c r="AL530" s="4" t="s">
        <v>85</v>
      </c>
    </row>
    <row r="531" spans="1:38" ht="15.6" x14ac:dyDescent="0.3">
      <c r="A531" s="3">
        <v>676</v>
      </c>
      <c r="B531" s="1" t="s">
        <v>568</v>
      </c>
      <c r="C531" s="1" t="s">
        <v>1887</v>
      </c>
      <c r="D531" s="1" t="s">
        <v>1353</v>
      </c>
      <c r="E531" s="1">
        <v>3.2</v>
      </c>
      <c r="F531" s="1" t="s">
        <v>1354</v>
      </c>
      <c r="G531" s="1" t="s">
        <v>111</v>
      </c>
      <c r="H531" s="1" t="s">
        <v>111</v>
      </c>
      <c r="I531" s="1" t="s">
        <v>104</v>
      </c>
      <c r="J531" s="1">
        <v>1975</v>
      </c>
      <c r="K531" s="1" t="s">
        <v>1945</v>
      </c>
      <c r="L531" s="1" t="s">
        <v>249</v>
      </c>
      <c r="M531" s="1" t="s">
        <v>140</v>
      </c>
      <c r="N531" s="18">
        <v>16571.5</v>
      </c>
      <c r="O531" s="1">
        <v>0</v>
      </c>
      <c r="P531" s="1">
        <v>0</v>
      </c>
      <c r="Q531" s="1">
        <v>91</v>
      </c>
      <c r="R531" s="1">
        <v>159</v>
      </c>
      <c r="S531" s="1">
        <v>125</v>
      </c>
      <c r="T531" s="1" t="s">
        <v>4</v>
      </c>
      <c r="U531" s="1">
        <v>46</v>
      </c>
      <c r="V531" s="1">
        <v>1</v>
      </c>
      <c r="W531" s="1">
        <v>0</v>
      </c>
      <c r="X531" s="1">
        <v>1</v>
      </c>
      <c r="Y531" s="1">
        <v>1</v>
      </c>
      <c r="Z531" s="1">
        <v>1</v>
      </c>
      <c r="AA531" s="1">
        <v>0</v>
      </c>
      <c r="AB531" s="1">
        <v>0</v>
      </c>
      <c r="AC531" s="1">
        <v>1</v>
      </c>
      <c r="AD531" s="1">
        <v>0</v>
      </c>
      <c r="AE531" s="1">
        <v>1</v>
      </c>
      <c r="AF531" s="1">
        <v>0</v>
      </c>
      <c r="AG531" s="1">
        <v>0</v>
      </c>
      <c r="AH531" s="1">
        <v>0</v>
      </c>
      <c r="AI531" s="1">
        <v>0</v>
      </c>
      <c r="AJ531" s="1">
        <v>0</v>
      </c>
      <c r="AK531" s="1">
        <v>0</v>
      </c>
      <c r="AL531" s="4" t="s">
        <v>85</v>
      </c>
    </row>
    <row r="532" spans="1:38" ht="15.6" x14ac:dyDescent="0.3">
      <c r="A532" s="3">
        <v>678</v>
      </c>
      <c r="B532" s="1" t="s">
        <v>1355</v>
      </c>
      <c r="C532" s="1" t="s">
        <v>1888</v>
      </c>
      <c r="D532" s="1" t="s">
        <v>1356</v>
      </c>
      <c r="E532" s="1">
        <v>3.8</v>
      </c>
      <c r="F532" s="1" t="s">
        <v>234</v>
      </c>
      <c r="G532" s="1" t="s">
        <v>164</v>
      </c>
      <c r="H532" s="1" t="s">
        <v>233</v>
      </c>
      <c r="I532" s="1" t="s">
        <v>90</v>
      </c>
      <c r="J532" s="1">
        <v>1996</v>
      </c>
      <c r="K532" s="1" t="s">
        <v>1946</v>
      </c>
      <c r="L532" s="1" t="s">
        <v>166</v>
      </c>
      <c r="M532" s="1" t="s">
        <v>166</v>
      </c>
      <c r="N532" s="18">
        <v>16201.19</v>
      </c>
      <c r="O532" s="1">
        <v>0</v>
      </c>
      <c r="P532" s="1">
        <v>0</v>
      </c>
      <c r="Q532" s="1">
        <v>80</v>
      </c>
      <c r="R532" s="1">
        <v>133</v>
      </c>
      <c r="S532" s="1">
        <v>106.5</v>
      </c>
      <c r="T532" s="1" t="s">
        <v>3</v>
      </c>
      <c r="U532" s="1">
        <v>25</v>
      </c>
      <c r="V532" s="1">
        <v>1</v>
      </c>
      <c r="W532" s="1">
        <v>0</v>
      </c>
      <c r="X532" s="1">
        <v>0</v>
      </c>
      <c r="Y532" s="1">
        <v>0</v>
      </c>
      <c r="Z532" s="1">
        <v>1</v>
      </c>
      <c r="AA532" s="1">
        <v>1</v>
      </c>
      <c r="AB532" s="1">
        <v>0</v>
      </c>
      <c r="AC532" s="1">
        <v>0</v>
      </c>
      <c r="AD532" s="1">
        <v>0</v>
      </c>
      <c r="AE532" s="1">
        <v>0</v>
      </c>
      <c r="AF532" s="1">
        <v>0</v>
      </c>
      <c r="AG532" s="1">
        <v>1</v>
      </c>
      <c r="AH532" s="1">
        <v>1</v>
      </c>
      <c r="AI532" s="1">
        <v>0</v>
      </c>
      <c r="AJ532" s="1">
        <v>0</v>
      </c>
      <c r="AK532" s="1">
        <v>0</v>
      </c>
      <c r="AL532" s="4" t="s">
        <v>85</v>
      </c>
    </row>
    <row r="533" spans="1:38" ht="15.6" x14ac:dyDescent="0.3">
      <c r="A533" s="3">
        <v>679</v>
      </c>
      <c r="B533" s="1" t="s">
        <v>1030</v>
      </c>
      <c r="C533" s="1" t="s">
        <v>1788</v>
      </c>
      <c r="D533" s="1" t="s">
        <v>1031</v>
      </c>
      <c r="E533" s="1">
        <v>2.9</v>
      </c>
      <c r="F533" s="1" t="s">
        <v>1032</v>
      </c>
      <c r="G533" s="1" t="s">
        <v>628</v>
      </c>
      <c r="H533" s="1" t="s">
        <v>143</v>
      </c>
      <c r="I533" s="1" t="s">
        <v>118</v>
      </c>
      <c r="J533" s="1">
        <v>2012</v>
      </c>
      <c r="K533" s="1" t="s">
        <v>171</v>
      </c>
      <c r="L533" s="1" t="s">
        <v>166</v>
      </c>
      <c r="M533" s="1" t="s">
        <v>166</v>
      </c>
      <c r="N533" s="18">
        <v>31579.34</v>
      </c>
      <c r="O533" s="1">
        <v>0</v>
      </c>
      <c r="P533" s="1">
        <v>0</v>
      </c>
      <c r="Q533" s="1">
        <v>49</v>
      </c>
      <c r="R533" s="1">
        <v>97</v>
      </c>
      <c r="S533" s="1">
        <v>73</v>
      </c>
      <c r="T533" s="1" t="s">
        <v>2</v>
      </c>
      <c r="U533" s="1">
        <v>9</v>
      </c>
      <c r="V533" s="1">
        <v>0</v>
      </c>
      <c r="W533" s="1">
        <v>0</v>
      </c>
      <c r="X533" s="1">
        <v>0</v>
      </c>
      <c r="Y533" s="1">
        <v>0</v>
      </c>
      <c r="Z533" s="1">
        <v>0</v>
      </c>
      <c r="AA533" s="1">
        <v>0</v>
      </c>
      <c r="AB533" s="1">
        <v>0</v>
      </c>
      <c r="AC533" s="1">
        <v>0</v>
      </c>
      <c r="AD533" s="1">
        <v>0</v>
      </c>
      <c r="AE533" s="1">
        <v>0</v>
      </c>
      <c r="AF533" s="1">
        <v>0</v>
      </c>
      <c r="AG533" s="1">
        <v>0</v>
      </c>
      <c r="AH533" s="1">
        <v>0</v>
      </c>
      <c r="AI533" s="1">
        <v>0</v>
      </c>
      <c r="AJ533" s="1">
        <v>0</v>
      </c>
      <c r="AK533" s="1">
        <v>0</v>
      </c>
      <c r="AL533" s="4" t="s">
        <v>137</v>
      </c>
    </row>
    <row r="534" spans="1:38" ht="15.6" x14ac:dyDescent="0.3">
      <c r="A534" s="3">
        <v>681</v>
      </c>
      <c r="B534" s="1" t="s">
        <v>777</v>
      </c>
      <c r="C534" s="1" t="s">
        <v>1704</v>
      </c>
      <c r="D534" s="1" t="s">
        <v>778</v>
      </c>
      <c r="E534" s="1">
        <v>2.7</v>
      </c>
      <c r="F534" s="1" t="s">
        <v>779</v>
      </c>
      <c r="G534" s="1" t="s">
        <v>512</v>
      </c>
      <c r="H534" s="1" t="s">
        <v>512</v>
      </c>
      <c r="I534" s="1" t="s">
        <v>118</v>
      </c>
      <c r="J534" s="1">
        <v>1961</v>
      </c>
      <c r="K534" s="1" t="s">
        <v>1945</v>
      </c>
      <c r="L534" s="1" t="s">
        <v>166</v>
      </c>
      <c r="M534" s="1" t="s">
        <v>166</v>
      </c>
      <c r="N534" s="18">
        <v>19678.96</v>
      </c>
      <c r="O534" s="1">
        <v>0</v>
      </c>
      <c r="P534" s="1">
        <v>0</v>
      </c>
      <c r="Q534" s="1">
        <v>49</v>
      </c>
      <c r="R534" s="1">
        <v>113</v>
      </c>
      <c r="S534" s="1">
        <v>81</v>
      </c>
      <c r="T534" s="1" t="s">
        <v>7</v>
      </c>
      <c r="U534" s="1">
        <v>60</v>
      </c>
      <c r="V534" s="1">
        <v>0</v>
      </c>
      <c r="W534" s="1">
        <v>0</v>
      </c>
      <c r="X534" s="1">
        <v>0</v>
      </c>
      <c r="Y534" s="1">
        <v>1</v>
      </c>
      <c r="Z534" s="1">
        <v>0</v>
      </c>
      <c r="AA534" s="1">
        <v>0</v>
      </c>
      <c r="AB534" s="1">
        <v>0</v>
      </c>
      <c r="AC534" s="1">
        <v>0</v>
      </c>
      <c r="AD534" s="1">
        <v>0</v>
      </c>
      <c r="AE534" s="1">
        <v>0</v>
      </c>
      <c r="AF534" s="1">
        <v>0</v>
      </c>
      <c r="AG534" s="1">
        <v>0</v>
      </c>
      <c r="AH534" s="1">
        <v>0</v>
      </c>
      <c r="AI534" s="1">
        <v>0</v>
      </c>
      <c r="AJ534" s="1">
        <v>0</v>
      </c>
      <c r="AK534" s="1">
        <v>0</v>
      </c>
      <c r="AL534" s="4" t="s">
        <v>137</v>
      </c>
    </row>
    <row r="535" spans="1:38" ht="15.6" x14ac:dyDescent="0.3">
      <c r="A535" s="3">
        <v>682</v>
      </c>
      <c r="B535" s="1" t="s">
        <v>771</v>
      </c>
      <c r="C535" s="1" t="s">
        <v>1681</v>
      </c>
      <c r="D535" s="1" t="s">
        <v>772</v>
      </c>
      <c r="E535" s="1">
        <v>3.6</v>
      </c>
      <c r="F535" s="1" t="s">
        <v>688</v>
      </c>
      <c r="G535" s="1" t="s">
        <v>773</v>
      </c>
      <c r="H535" s="1" t="s">
        <v>687</v>
      </c>
      <c r="I535" s="1" t="s">
        <v>104</v>
      </c>
      <c r="J535" s="1">
        <v>1935</v>
      </c>
      <c r="K535" s="1" t="s">
        <v>189</v>
      </c>
      <c r="L535" s="1" t="s">
        <v>92</v>
      </c>
      <c r="M535" s="1" t="s">
        <v>93</v>
      </c>
      <c r="N535" s="18">
        <v>21284.2</v>
      </c>
      <c r="O535" s="1">
        <v>1</v>
      </c>
      <c r="P535" s="1">
        <v>0</v>
      </c>
      <c r="Q535" s="1">
        <v>43</v>
      </c>
      <c r="R535" s="1">
        <v>70</v>
      </c>
      <c r="S535" s="1">
        <v>56.5</v>
      </c>
      <c r="T535" s="1" t="s">
        <v>24</v>
      </c>
      <c r="U535" s="1">
        <v>86</v>
      </c>
      <c r="V535" s="1">
        <v>0</v>
      </c>
      <c r="W535" s="1">
        <v>0</v>
      </c>
      <c r="X535" s="1">
        <v>0</v>
      </c>
      <c r="Y535" s="1">
        <v>0</v>
      </c>
      <c r="Z535" s="1">
        <v>0</v>
      </c>
      <c r="AA535" s="1">
        <v>0</v>
      </c>
      <c r="AB535" s="1">
        <v>0</v>
      </c>
      <c r="AC535" s="1">
        <v>0</v>
      </c>
      <c r="AD535" s="1">
        <v>0</v>
      </c>
      <c r="AE535" s="1">
        <v>0</v>
      </c>
      <c r="AF535" s="1">
        <v>0</v>
      </c>
      <c r="AG535" s="1">
        <v>0</v>
      </c>
      <c r="AH535" s="1">
        <v>0</v>
      </c>
      <c r="AI535" s="1">
        <v>0</v>
      </c>
      <c r="AJ535" s="1">
        <v>0</v>
      </c>
      <c r="AK535" s="1">
        <v>0</v>
      </c>
      <c r="AL535" s="4" t="s">
        <v>84</v>
      </c>
    </row>
    <row r="536" spans="1:38" ht="15.6" x14ac:dyDescent="0.3">
      <c r="A536" s="3">
        <v>683</v>
      </c>
      <c r="B536" s="1" t="s">
        <v>1033</v>
      </c>
      <c r="C536" s="1" t="s">
        <v>1789</v>
      </c>
      <c r="D536" s="1" t="s">
        <v>1034</v>
      </c>
      <c r="E536" s="1">
        <v>3.1</v>
      </c>
      <c r="F536" s="1" t="s">
        <v>987</v>
      </c>
      <c r="G536" s="1" t="s">
        <v>986</v>
      </c>
      <c r="H536" s="1" t="s">
        <v>986</v>
      </c>
      <c r="I536" s="1" t="s">
        <v>150</v>
      </c>
      <c r="J536" s="1">
        <v>1875</v>
      </c>
      <c r="K536" s="1" t="s">
        <v>1945</v>
      </c>
      <c r="L536" s="1" t="s">
        <v>276</v>
      </c>
      <c r="M536" s="1" t="s">
        <v>277</v>
      </c>
      <c r="N536" s="18">
        <v>26328.11</v>
      </c>
      <c r="O536" s="1">
        <v>0</v>
      </c>
      <c r="P536" s="1">
        <v>0</v>
      </c>
      <c r="Q536" s="1">
        <v>65</v>
      </c>
      <c r="R536" s="1">
        <v>134</v>
      </c>
      <c r="S536" s="1">
        <v>99.5</v>
      </c>
      <c r="T536" s="1" t="s">
        <v>11</v>
      </c>
      <c r="U536" s="1">
        <v>146</v>
      </c>
      <c r="V536" s="1">
        <v>0</v>
      </c>
      <c r="W536" s="1">
        <v>0</v>
      </c>
      <c r="X536" s="1">
        <v>0</v>
      </c>
      <c r="Y536" s="1">
        <v>1</v>
      </c>
      <c r="Z536" s="1">
        <v>0</v>
      </c>
      <c r="AA536" s="1">
        <v>0</v>
      </c>
      <c r="AB536" s="1">
        <v>0</v>
      </c>
      <c r="AC536" s="1">
        <v>0</v>
      </c>
      <c r="AD536" s="1">
        <v>0</v>
      </c>
      <c r="AE536" s="1">
        <v>0</v>
      </c>
      <c r="AF536" s="1">
        <v>0</v>
      </c>
      <c r="AG536" s="1">
        <v>0</v>
      </c>
      <c r="AH536" s="1">
        <v>0</v>
      </c>
      <c r="AI536" s="1">
        <v>0</v>
      </c>
      <c r="AJ536" s="1">
        <v>0</v>
      </c>
      <c r="AK536" s="1">
        <v>0</v>
      </c>
      <c r="AL536" s="4" t="s">
        <v>84</v>
      </c>
    </row>
    <row r="537" spans="1:38" ht="15.6" x14ac:dyDescent="0.3">
      <c r="A537" s="3">
        <v>685</v>
      </c>
      <c r="B537" s="1" t="s">
        <v>1035</v>
      </c>
      <c r="C537" s="1" t="s">
        <v>1790</v>
      </c>
      <c r="D537" s="1" t="s">
        <v>1036</v>
      </c>
      <c r="E537" s="1">
        <v>3.3</v>
      </c>
      <c r="F537" s="1" t="s">
        <v>1038</v>
      </c>
      <c r="G537" s="1" t="s">
        <v>1037</v>
      </c>
      <c r="H537" s="1" t="s">
        <v>1037</v>
      </c>
      <c r="I537" s="1" t="s">
        <v>80</v>
      </c>
      <c r="J537" s="1">
        <v>1989</v>
      </c>
      <c r="K537" s="1" t="s">
        <v>1945</v>
      </c>
      <c r="L537" s="1" t="s">
        <v>190</v>
      </c>
      <c r="M537" s="1" t="s">
        <v>191</v>
      </c>
      <c r="N537" s="18">
        <v>26894.92</v>
      </c>
      <c r="O537" s="1">
        <v>0</v>
      </c>
      <c r="P537" s="1">
        <v>0</v>
      </c>
      <c r="Q537" s="1">
        <v>32</v>
      </c>
      <c r="R537" s="1">
        <v>59</v>
      </c>
      <c r="S537" s="1">
        <v>45.5</v>
      </c>
      <c r="T537" s="1" t="s">
        <v>14</v>
      </c>
      <c r="U537" s="1">
        <v>32</v>
      </c>
      <c r="V537" s="1">
        <v>0</v>
      </c>
      <c r="W537" s="1">
        <v>0</v>
      </c>
      <c r="X537" s="1">
        <v>0</v>
      </c>
      <c r="Y537" s="1">
        <v>0</v>
      </c>
      <c r="Z537" s="1">
        <v>0</v>
      </c>
      <c r="AA537" s="1">
        <v>0</v>
      </c>
      <c r="AB537" s="1">
        <v>0</v>
      </c>
      <c r="AC537" s="1">
        <v>0</v>
      </c>
      <c r="AD537" s="1">
        <v>0</v>
      </c>
      <c r="AE537" s="1">
        <v>0</v>
      </c>
      <c r="AF537" s="1">
        <v>0</v>
      </c>
      <c r="AG537" s="1">
        <v>0</v>
      </c>
      <c r="AH537" s="1">
        <v>0</v>
      </c>
      <c r="AI537" s="1">
        <v>0</v>
      </c>
      <c r="AJ537" s="1">
        <v>0</v>
      </c>
      <c r="AK537" s="1">
        <v>0</v>
      </c>
      <c r="AL537" s="4" t="s">
        <v>84</v>
      </c>
    </row>
    <row r="538" spans="1:38" ht="15.6" x14ac:dyDescent="0.3">
      <c r="A538" s="3">
        <v>687</v>
      </c>
      <c r="B538" s="1" t="s">
        <v>1357</v>
      </c>
      <c r="C538" s="1" t="s">
        <v>1889</v>
      </c>
      <c r="D538" s="1" t="s">
        <v>1358</v>
      </c>
      <c r="E538" s="1">
        <v>3.7</v>
      </c>
      <c r="F538" s="1" t="s">
        <v>224</v>
      </c>
      <c r="G538" s="1" t="s">
        <v>222</v>
      </c>
      <c r="H538" s="1" t="s">
        <v>222</v>
      </c>
      <c r="I538" s="1" t="s">
        <v>150</v>
      </c>
      <c r="J538" s="1">
        <v>1852</v>
      </c>
      <c r="K538" s="1" t="s">
        <v>1946</v>
      </c>
      <c r="L538" s="1" t="s">
        <v>190</v>
      </c>
      <c r="M538" s="1" t="s">
        <v>191</v>
      </c>
      <c r="N538" s="18">
        <v>21366.71</v>
      </c>
      <c r="O538" s="1">
        <v>0</v>
      </c>
      <c r="P538" s="1">
        <v>0</v>
      </c>
      <c r="Q538" s="1">
        <v>39</v>
      </c>
      <c r="R538" s="1">
        <v>69</v>
      </c>
      <c r="S538" s="1">
        <v>54</v>
      </c>
      <c r="T538" s="1" t="s">
        <v>3</v>
      </c>
      <c r="U538" s="1">
        <v>169</v>
      </c>
      <c r="V538" s="1">
        <v>0</v>
      </c>
      <c r="W538" s="1">
        <v>0</v>
      </c>
      <c r="X538" s="1">
        <v>0</v>
      </c>
      <c r="Y538" s="1">
        <v>0</v>
      </c>
      <c r="Z538" s="1">
        <v>1</v>
      </c>
      <c r="AA538" s="1">
        <v>0</v>
      </c>
      <c r="AB538" s="1">
        <v>0</v>
      </c>
      <c r="AC538" s="1">
        <v>0</v>
      </c>
      <c r="AD538" s="1">
        <v>0</v>
      </c>
      <c r="AE538" s="1">
        <v>0</v>
      </c>
      <c r="AF538" s="1">
        <v>0</v>
      </c>
      <c r="AG538" s="1">
        <v>0</v>
      </c>
      <c r="AH538" s="1">
        <v>0</v>
      </c>
      <c r="AI538" s="1">
        <v>0</v>
      </c>
      <c r="AJ538" s="1">
        <v>0</v>
      </c>
      <c r="AK538" s="1">
        <v>0</v>
      </c>
      <c r="AL538" s="4" t="s">
        <v>84</v>
      </c>
    </row>
    <row r="539" spans="1:38" ht="15.6" x14ac:dyDescent="0.3">
      <c r="A539" s="3">
        <v>688</v>
      </c>
      <c r="B539" s="1" t="s">
        <v>780</v>
      </c>
      <c r="C539" s="1" t="s">
        <v>1791</v>
      </c>
      <c r="D539" s="1" t="s">
        <v>1039</v>
      </c>
      <c r="E539" s="1">
        <v>4.5</v>
      </c>
      <c r="F539" s="1" t="s">
        <v>1040</v>
      </c>
      <c r="G539" s="1" t="s">
        <v>371</v>
      </c>
      <c r="H539" s="1" t="s">
        <v>371</v>
      </c>
      <c r="I539" s="1" t="s">
        <v>112</v>
      </c>
      <c r="J539" s="1">
        <v>1996</v>
      </c>
      <c r="K539" s="1" t="s">
        <v>1945</v>
      </c>
      <c r="L539" s="1" t="s">
        <v>129</v>
      </c>
      <c r="M539" s="1" t="s">
        <v>99</v>
      </c>
      <c r="N539" s="18">
        <v>15767.77</v>
      </c>
      <c r="O539" s="1">
        <v>0</v>
      </c>
      <c r="P539" s="1">
        <v>0</v>
      </c>
      <c r="Q539" s="1">
        <v>87</v>
      </c>
      <c r="R539" s="1">
        <v>158</v>
      </c>
      <c r="S539" s="1">
        <v>122.5</v>
      </c>
      <c r="T539" s="1" t="s">
        <v>19</v>
      </c>
      <c r="U539" s="1">
        <v>25</v>
      </c>
      <c r="V539" s="1">
        <v>1</v>
      </c>
      <c r="W539" s="1">
        <v>1</v>
      </c>
      <c r="X539" s="1">
        <v>1</v>
      </c>
      <c r="Y539" s="1">
        <v>0</v>
      </c>
      <c r="Z539" s="1">
        <v>1</v>
      </c>
      <c r="AA539" s="1">
        <v>0</v>
      </c>
      <c r="AB539" s="1">
        <v>0</v>
      </c>
      <c r="AC539" s="1">
        <v>0</v>
      </c>
      <c r="AD539" s="1">
        <v>0</v>
      </c>
      <c r="AE539" s="1">
        <v>0</v>
      </c>
      <c r="AF539" s="1">
        <v>1</v>
      </c>
      <c r="AG539" s="1">
        <v>0</v>
      </c>
      <c r="AH539" s="1">
        <v>0</v>
      </c>
      <c r="AI539" s="1">
        <v>0</v>
      </c>
      <c r="AJ539" s="1">
        <v>1</v>
      </c>
      <c r="AK539" s="1">
        <v>0</v>
      </c>
      <c r="AL539" s="4" t="s">
        <v>84</v>
      </c>
    </row>
    <row r="540" spans="1:38" ht="15.6" x14ac:dyDescent="0.3">
      <c r="A540" s="3">
        <v>689</v>
      </c>
      <c r="B540" s="1" t="s">
        <v>947</v>
      </c>
      <c r="C540" s="1" t="s">
        <v>1890</v>
      </c>
      <c r="D540" s="1" t="s">
        <v>1359</v>
      </c>
      <c r="E540" s="1">
        <v>3</v>
      </c>
      <c r="F540" s="1" t="s">
        <v>1360</v>
      </c>
      <c r="G540" s="1" t="s">
        <v>577</v>
      </c>
      <c r="H540" s="1" t="s">
        <v>577</v>
      </c>
      <c r="I540" s="1" t="s">
        <v>104</v>
      </c>
      <c r="J540" s="1">
        <v>1977</v>
      </c>
      <c r="K540" s="1" t="s">
        <v>171</v>
      </c>
      <c r="L540" s="1" t="s">
        <v>182</v>
      </c>
      <c r="M540" s="1" t="s">
        <v>140</v>
      </c>
      <c r="N540" s="18">
        <v>26224.720000000001</v>
      </c>
      <c r="O540" s="1">
        <v>0</v>
      </c>
      <c r="P540" s="1">
        <v>0</v>
      </c>
      <c r="Q540" s="1">
        <v>27</v>
      </c>
      <c r="R540" s="1">
        <v>48</v>
      </c>
      <c r="S540" s="1">
        <v>37.5</v>
      </c>
      <c r="T540" s="1" t="s">
        <v>13</v>
      </c>
      <c r="U540" s="1">
        <v>44</v>
      </c>
      <c r="V540" s="1">
        <v>0</v>
      </c>
      <c r="W540" s="1">
        <v>0</v>
      </c>
      <c r="X540" s="1">
        <v>0</v>
      </c>
      <c r="Y540" s="1">
        <v>1</v>
      </c>
      <c r="Z540" s="1">
        <v>1</v>
      </c>
      <c r="AA540" s="1">
        <v>0</v>
      </c>
      <c r="AB540" s="1">
        <v>0</v>
      </c>
      <c r="AC540" s="1">
        <v>0</v>
      </c>
      <c r="AD540" s="1">
        <v>0</v>
      </c>
      <c r="AE540" s="1">
        <v>0</v>
      </c>
      <c r="AF540" s="1">
        <v>0</v>
      </c>
      <c r="AG540" s="1">
        <v>0</v>
      </c>
      <c r="AH540" s="1">
        <v>0</v>
      </c>
      <c r="AI540" s="1">
        <v>0</v>
      </c>
      <c r="AJ540" s="1">
        <v>0</v>
      </c>
      <c r="AK540" s="1">
        <v>0</v>
      </c>
      <c r="AL540" s="4" t="s">
        <v>85</v>
      </c>
    </row>
    <row r="541" spans="1:38" ht="15.6" x14ac:dyDescent="0.3">
      <c r="A541" s="3">
        <v>690</v>
      </c>
      <c r="B541" s="1" t="s">
        <v>1361</v>
      </c>
      <c r="C541" s="1" t="s">
        <v>1891</v>
      </c>
      <c r="D541" s="1" t="s">
        <v>1362</v>
      </c>
      <c r="E541" s="1">
        <v>3.8</v>
      </c>
      <c r="F541" s="1" t="s">
        <v>793</v>
      </c>
      <c r="G541" s="1" t="s">
        <v>111</v>
      </c>
      <c r="H541" s="1" t="s">
        <v>111</v>
      </c>
      <c r="I541" s="1" t="s">
        <v>104</v>
      </c>
      <c r="J541" s="1">
        <v>2002</v>
      </c>
      <c r="K541" s="1" t="s">
        <v>1945</v>
      </c>
      <c r="L541" s="1" t="s">
        <v>582</v>
      </c>
      <c r="M541" s="1" t="s">
        <v>583</v>
      </c>
      <c r="N541" s="18">
        <v>26036.37</v>
      </c>
      <c r="O541" s="1">
        <v>0</v>
      </c>
      <c r="P541" s="1">
        <v>0</v>
      </c>
      <c r="Q541" s="1">
        <v>36</v>
      </c>
      <c r="R541" s="1">
        <v>71</v>
      </c>
      <c r="S541" s="1">
        <v>53.5</v>
      </c>
      <c r="T541" s="1" t="s">
        <v>4</v>
      </c>
      <c r="U541" s="1">
        <v>19</v>
      </c>
      <c r="V541" s="1">
        <v>1</v>
      </c>
      <c r="W541" s="1">
        <v>0</v>
      </c>
      <c r="X541" s="1">
        <v>0</v>
      </c>
      <c r="Y541" s="1">
        <v>1</v>
      </c>
      <c r="Z541" s="1">
        <v>1</v>
      </c>
      <c r="AA541" s="1">
        <v>0</v>
      </c>
      <c r="AB541" s="1">
        <v>0</v>
      </c>
      <c r="AC541" s="1">
        <v>0</v>
      </c>
      <c r="AD541" s="1">
        <v>0</v>
      </c>
      <c r="AE541" s="1">
        <v>0</v>
      </c>
      <c r="AF541" s="1">
        <v>0</v>
      </c>
      <c r="AG541" s="1">
        <v>0</v>
      </c>
      <c r="AH541" s="1">
        <v>1</v>
      </c>
      <c r="AI541" s="1">
        <v>0</v>
      </c>
      <c r="AJ541" s="1">
        <v>0</v>
      </c>
      <c r="AK541" s="1">
        <v>1</v>
      </c>
      <c r="AL541" s="4" t="s">
        <v>85</v>
      </c>
    </row>
    <row r="542" spans="1:38" ht="15.6" x14ac:dyDescent="0.3">
      <c r="A542" s="3">
        <v>691</v>
      </c>
      <c r="B542" s="1" t="s">
        <v>1041</v>
      </c>
      <c r="C542" s="1" t="s">
        <v>1792</v>
      </c>
      <c r="D542" s="1" t="s">
        <v>1042</v>
      </c>
      <c r="E542" s="1">
        <v>3.9</v>
      </c>
      <c r="F542" s="1" t="s">
        <v>436</v>
      </c>
      <c r="G542" s="1" t="s">
        <v>201</v>
      </c>
      <c r="H542" s="1" t="s">
        <v>201</v>
      </c>
      <c r="I542" s="1" t="s">
        <v>150</v>
      </c>
      <c r="J542" s="1">
        <v>1968</v>
      </c>
      <c r="K542" s="1" t="s">
        <v>1946</v>
      </c>
      <c r="L542" s="1" t="s">
        <v>435</v>
      </c>
      <c r="M542" s="1" t="s">
        <v>124</v>
      </c>
      <c r="N542" s="18">
        <v>19986.78</v>
      </c>
      <c r="O542" s="1">
        <v>0</v>
      </c>
      <c r="P542" s="1">
        <v>0</v>
      </c>
      <c r="Q542" s="1">
        <v>107</v>
      </c>
      <c r="R542" s="1">
        <v>173</v>
      </c>
      <c r="S542" s="1">
        <v>140</v>
      </c>
      <c r="T542" s="1" t="s">
        <v>6</v>
      </c>
      <c r="U542" s="1">
        <v>53</v>
      </c>
      <c r="V542" s="1">
        <v>1</v>
      </c>
      <c r="W542" s="1">
        <v>0</v>
      </c>
      <c r="X542" s="1">
        <v>0</v>
      </c>
      <c r="Y542" s="1">
        <v>1</v>
      </c>
      <c r="Z542" s="1">
        <v>1</v>
      </c>
      <c r="AA542" s="1">
        <v>1</v>
      </c>
      <c r="AB542" s="1">
        <v>0</v>
      </c>
      <c r="AC542" s="1">
        <v>0</v>
      </c>
      <c r="AD542" s="1">
        <v>0</v>
      </c>
      <c r="AE542" s="1">
        <v>0</v>
      </c>
      <c r="AF542" s="1">
        <v>0</v>
      </c>
      <c r="AG542" s="1">
        <v>0</v>
      </c>
      <c r="AH542" s="1">
        <v>0</v>
      </c>
      <c r="AI542" s="1">
        <v>0</v>
      </c>
      <c r="AJ542" s="1">
        <v>0</v>
      </c>
      <c r="AK542" s="1">
        <v>0</v>
      </c>
      <c r="AL542" s="4" t="s">
        <v>84</v>
      </c>
    </row>
    <row r="543" spans="1:38" ht="15.6" x14ac:dyDescent="0.3">
      <c r="A543" s="3">
        <v>692</v>
      </c>
      <c r="B543" s="1" t="s">
        <v>1043</v>
      </c>
      <c r="C543" s="1" t="s">
        <v>1793</v>
      </c>
      <c r="D543" s="1" t="s">
        <v>1044</v>
      </c>
      <c r="E543" s="1">
        <v>3.2</v>
      </c>
      <c r="F543" s="1" t="s">
        <v>454</v>
      </c>
      <c r="G543" s="1" t="s">
        <v>1045</v>
      </c>
      <c r="H543" s="1" t="s">
        <v>452</v>
      </c>
      <c r="I543" s="1" t="s">
        <v>150</v>
      </c>
      <c r="J543" s="1">
        <v>1958</v>
      </c>
      <c r="K543" s="1" t="s">
        <v>189</v>
      </c>
      <c r="L543" s="1" t="s">
        <v>453</v>
      </c>
      <c r="M543" s="1" t="s">
        <v>105</v>
      </c>
      <c r="N543" s="18">
        <v>36102.39</v>
      </c>
      <c r="O543" s="1">
        <v>0</v>
      </c>
      <c r="P543" s="1">
        <v>0</v>
      </c>
      <c r="Q543" s="1">
        <v>56</v>
      </c>
      <c r="R543" s="1">
        <v>99</v>
      </c>
      <c r="S543" s="1">
        <v>77.5</v>
      </c>
      <c r="T543" s="1" t="s">
        <v>5</v>
      </c>
      <c r="U543" s="1">
        <v>63</v>
      </c>
      <c r="V543" s="1">
        <v>0</v>
      </c>
      <c r="W543" s="1">
        <v>0</v>
      </c>
      <c r="X543" s="1">
        <v>0</v>
      </c>
      <c r="Y543" s="1">
        <v>0</v>
      </c>
      <c r="Z543" s="1">
        <v>0</v>
      </c>
      <c r="AA543" s="1">
        <v>0</v>
      </c>
      <c r="AB543" s="1">
        <v>0</v>
      </c>
      <c r="AC543" s="1">
        <v>0</v>
      </c>
      <c r="AD543" s="1">
        <v>0</v>
      </c>
      <c r="AE543" s="1">
        <v>0</v>
      </c>
      <c r="AF543" s="1">
        <v>0</v>
      </c>
      <c r="AG543" s="1">
        <v>0</v>
      </c>
      <c r="AH543" s="1">
        <v>0</v>
      </c>
      <c r="AI543" s="1">
        <v>0</v>
      </c>
      <c r="AJ543" s="1">
        <v>0</v>
      </c>
      <c r="AK543" s="1">
        <v>0</v>
      </c>
      <c r="AL543" s="4" t="s">
        <v>137</v>
      </c>
    </row>
    <row r="544" spans="1:38" ht="15.6" x14ac:dyDescent="0.3">
      <c r="A544" s="3">
        <v>694</v>
      </c>
      <c r="B544" s="1" t="s">
        <v>1046</v>
      </c>
      <c r="C544" s="1" t="s">
        <v>1794</v>
      </c>
      <c r="D544" s="1" t="s">
        <v>1047</v>
      </c>
      <c r="E544" s="1">
        <v>3.3</v>
      </c>
      <c r="F544" s="1" t="s">
        <v>1050</v>
      </c>
      <c r="G544" s="1" t="s">
        <v>164</v>
      </c>
      <c r="H544" s="1" t="s">
        <v>164</v>
      </c>
      <c r="I544" s="2">
        <v>18264</v>
      </c>
      <c r="J544" s="1">
        <v>1976</v>
      </c>
      <c r="K544" s="1" t="s">
        <v>1945</v>
      </c>
      <c r="L544" s="1" t="s">
        <v>1048</v>
      </c>
      <c r="M544" s="1" t="s">
        <v>1049</v>
      </c>
      <c r="N544" s="18">
        <v>32334.2</v>
      </c>
      <c r="O544" s="1">
        <v>1</v>
      </c>
      <c r="P544" s="1">
        <v>1</v>
      </c>
      <c r="Q544" s="1">
        <v>52</v>
      </c>
      <c r="R544" s="1">
        <v>58</v>
      </c>
      <c r="S544" s="1">
        <v>55</v>
      </c>
      <c r="T544" s="1" t="s">
        <v>3</v>
      </c>
      <c r="U544" s="1">
        <v>45</v>
      </c>
      <c r="V544" s="1">
        <v>0</v>
      </c>
      <c r="W544" s="1">
        <v>0</v>
      </c>
      <c r="X544" s="1">
        <v>0</v>
      </c>
      <c r="Y544" s="1">
        <v>1</v>
      </c>
      <c r="Z544" s="1">
        <v>0</v>
      </c>
      <c r="AA544" s="1">
        <v>0</v>
      </c>
      <c r="AB544" s="1">
        <v>0</v>
      </c>
      <c r="AC544" s="1">
        <v>0</v>
      </c>
      <c r="AD544" s="1">
        <v>0</v>
      </c>
      <c r="AE544" s="1">
        <v>0</v>
      </c>
      <c r="AF544" s="1">
        <v>0</v>
      </c>
      <c r="AG544" s="1">
        <v>0</v>
      </c>
      <c r="AH544" s="1">
        <v>0</v>
      </c>
      <c r="AI544" s="1">
        <v>0</v>
      </c>
      <c r="AJ544" s="1">
        <v>0</v>
      </c>
      <c r="AK544" s="1">
        <v>0</v>
      </c>
      <c r="AL544" s="4" t="s">
        <v>84</v>
      </c>
    </row>
    <row r="545" spans="1:38" ht="15.6" x14ac:dyDescent="0.3">
      <c r="A545" s="3">
        <v>695</v>
      </c>
      <c r="B545" s="1" t="s">
        <v>1051</v>
      </c>
      <c r="C545" s="1" t="s">
        <v>1795</v>
      </c>
      <c r="D545" s="1" t="s">
        <v>1052</v>
      </c>
      <c r="E545" s="1">
        <v>3.1</v>
      </c>
      <c r="F545" s="1" t="s">
        <v>987</v>
      </c>
      <c r="G545" s="1" t="s">
        <v>986</v>
      </c>
      <c r="H545" s="1" t="s">
        <v>986</v>
      </c>
      <c r="I545" s="1" t="s">
        <v>150</v>
      </c>
      <c r="J545" s="1">
        <v>1875</v>
      </c>
      <c r="K545" s="1" t="s">
        <v>1945</v>
      </c>
      <c r="L545" s="1" t="s">
        <v>276</v>
      </c>
      <c r="M545" s="1" t="s">
        <v>277</v>
      </c>
      <c r="N545" s="18">
        <v>20336.330000000002</v>
      </c>
      <c r="O545" s="1">
        <v>0</v>
      </c>
      <c r="P545" s="1">
        <v>0</v>
      </c>
      <c r="Q545" s="1">
        <v>80</v>
      </c>
      <c r="R545" s="1">
        <v>155</v>
      </c>
      <c r="S545" s="1">
        <v>117.5</v>
      </c>
      <c r="T545" s="1" t="s">
        <v>11</v>
      </c>
      <c r="U545" s="1">
        <v>146</v>
      </c>
      <c r="V545" s="1">
        <v>0</v>
      </c>
      <c r="W545" s="1">
        <v>0</v>
      </c>
      <c r="X545" s="1">
        <v>0</v>
      </c>
      <c r="Y545" s="1">
        <v>1</v>
      </c>
      <c r="Z545" s="1">
        <v>0</v>
      </c>
      <c r="AA545" s="1">
        <v>0</v>
      </c>
      <c r="AB545" s="1">
        <v>0</v>
      </c>
      <c r="AC545" s="1">
        <v>0</v>
      </c>
      <c r="AD545" s="1">
        <v>0</v>
      </c>
      <c r="AE545" s="1">
        <v>0</v>
      </c>
      <c r="AF545" s="1">
        <v>0</v>
      </c>
      <c r="AG545" s="1">
        <v>0</v>
      </c>
      <c r="AH545" s="1">
        <v>0</v>
      </c>
      <c r="AI545" s="1">
        <v>0</v>
      </c>
      <c r="AJ545" s="1">
        <v>0</v>
      </c>
      <c r="AK545" s="1">
        <v>0</v>
      </c>
      <c r="AL545" s="4" t="s">
        <v>85</v>
      </c>
    </row>
    <row r="546" spans="1:38" ht="15.6" x14ac:dyDescent="0.3">
      <c r="A546" s="3">
        <v>696</v>
      </c>
      <c r="B546" s="1" t="s">
        <v>1053</v>
      </c>
      <c r="C546" s="1" t="s">
        <v>1796</v>
      </c>
      <c r="D546" s="1" t="s">
        <v>1054</v>
      </c>
      <c r="E546" s="1">
        <v>2.4</v>
      </c>
      <c r="F546" s="1" t="s">
        <v>1055</v>
      </c>
      <c r="G546" s="1" t="s">
        <v>321</v>
      </c>
      <c r="H546" s="1" t="s">
        <v>321</v>
      </c>
      <c r="I546" s="1" t="s">
        <v>80</v>
      </c>
      <c r="J546" s="1">
        <v>2006</v>
      </c>
      <c r="K546" s="1" t="s">
        <v>1945</v>
      </c>
      <c r="L546" s="1" t="s">
        <v>166</v>
      </c>
      <c r="M546" s="1" t="s">
        <v>166</v>
      </c>
      <c r="N546" s="18">
        <v>24686.85</v>
      </c>
      <c r="O546" s="1">
        <v>0</v>
      </c>
      <c r="P546" s="1">
        <v>0</v>
      </c>
      <c r="Q546" s="1">
        <v>43</v>
      </c>
      <c r="R546" s="1">
        <v>98</v>
      </c>
      <c r="S546" s="1">
        <v>70.5</v>
      </c>
      <c r="T546" s="1" t="s">
        <v>2</v>
      </c>
      <c r="U546" s="1">
        <v>15</v>
      </c>
      <c r="V546" s="1">
        <v>0</v>
      </c>
      <c r="W546" s="1">
        <v>0</v>
      </c>
      <c r="X546" s="1">
        <v>0</v>
      </c>
      <c r="Y546" s="1">
        <v>0</v>
      </c>
      <c r="Z546" s="1">
        <v>0</v>
      </c>
      <c r="AA546" s="1">
        <v>0</v>
      </c>
      <c r="AB546" s="1">
        <v>0</v>
      </c>
      <c r="AC546" s="1">
        <v>0</v>
      </c>
      <c r="AD546" s="1">
        <v>0</v>
      </c>
      <c r="AE546" s="1">
        <v>0</v>
      </c>
      <c r="AF546" s="1">
        <v>0</v>
      </c>
      <c r="AG546" s="1">
        <v>0</v>
      </c>
      <c r="AH546" s="1">
        <v>0</v>
      </c>
      <c r="AI546" s="1">
        <v>0</v>
      </c>
      <c r="AJ546" s="1">
        <v>0</v>
      </c>
      <c r="AK546" s="1">
        <v>0</v>
      </c>
      <c r="AL546" s="4" t="s">
        <v>85</v>
      </c>
    </row>
    <row r="547" spans="1:38" ht="15.6" x14ac:dyDescent="0.3">
      <c r="A547" s="3">
        <v>697</v>
      </c>
      <c r="B547" s="1" t="s">
        <v>1059</v>
      </c>
      <c r="C547" s="1" t="s">
        <v>1798</v>
      </c>
      <c r="D547" s="1" t="s">
        <v>1060</v>
      </c>
      <c r="E547" s="1">
        <v>2.9</v>
      </c>
      <c r="F547" s="1" t="s">
        <v>1063</v>
      </c>
      <c r="G547" s="1" t="s">
        <v>1061</v>
      </c>
      <c r="H547" s="1" t="s">
        <v>1062</v>
      </c>
      <c r="I547" s="1" t="s">
        <v>104</v>
      </c>
      <c r="J547" s="1">
        <v>2015</v>
      </c>
      <c r="K547" s="1" t="s">
        <v>1945</v>
      </c>
      <c r="L547" s="1" t="s">
        <v>166</v>
      </c>
      <c r="M547" s="1" t="s">
        <v>166</v>
      </c>
      <c r="N547" s="18">
        <v>22073.34</v>
      </c>
      <c r="O547" s="1">
        <v>0</v>
      </c>
      <c r="P547" s="1">
        <v>0</v>
      </c>
      <c r="Q547" s="1">
        <v>44</v>
      </c>
      <c r="R547" s="1">
        <v>96</v>
      </c>
      <c r="S547" s="1">
        <v>70</v>
      </c>
      <c r="T547" s="1" t="s">
        <v>4</v>
      </c>
      <c r="U547" s="1">
        <v>6</v>
      </c>
      <c r="V547" s="1">
        <v>0</v>
      </c>
      <c r="W547" s="1">
        <v>0</v>
      </c>
      <c r="X547" s="1">
        <v>0</v>
      </c>
      <c r="Y547" s="1">
        <v>1</v>
      </c>
      <c r="Z547" s="1">
        <v>0</v>
      </c>
      <c r="AA547" s="1">
        <v>0</v>
      </c>
      <c r="AB547" s="1">
        <v>0</v>
      </c>
      <c r="AC547" s="1">
        <v>0</v>
      </c>
      <c r="AD547" s="1">
        <v>0</v>
      </c>
      <c r="AE547" s="1">
        <v>0</v>
      </c>
      <c r="AF547" s="1">
        <v>0</v>
      </c>
      <c r="AG547" s="1">
        <v>0</v>
      </c>
      <c r="AH547" s="1">
        <v>0</v>
      </c>
      <c r="AI547" s="1">
        <v>0</v>
      </c>
      <c r="AJ547" s="1">
        <v>0</v>
      </c>
      <c r="AK547" s="1">
        <v>0</v>
      </c>
      <c r="AL547" s="4" t="s">
        <v>84</v>
      </c>
    </row>
    <row r="548" spans="1:38" ht="15.6" x14ac:dyDescent="0.3">
      <c r="A548" s="3">
        <v>698</v>
      </c>
      <c r="B548" s="1" t="s">
        <v>1056</v>
      </c>
      <c r="C548" s="1" t="s">
        <v>1797</v>
      </c>
      <c r="D548" s="1" t="s">
        <v>1057</v>
      </c>
      <c r="E548" s="1">
        <v>4.8</v>
      </c>
      <c r="F548" s="1" t="s">
        <v>1058</v>
      </c>
      <c r="G548" s="1" t="s">
        <v>143</v>
      </c>
      <c r="H548" s="1" t="s">
        <v>143</v>
      </c>
      <c r="I548" s="1" t="s">
        <v>112</v>
      </c>
      <c r="J548" s="1">
        <v>2011</v>
      </c>
      <c r="K548" s="1" t="s">
        <v>1945</v>
      </c>
      <c r="L548" s="1" t="s">
        <v>249</v>
      </c>
      <c r="M548" s="1" t="s">
        <v>140</v>
      </c>
      <c r="N548" s="18">
        <v>26381.05</v>
      </c>
      <c r="O548" s="1">
        <v>0</v>
      </c>
      <c r="P548" s="1">
        <v>0</v>
      </c>
      <c r="Q548" s="1">
        <v>45</v>
      </c>
      <c r="R548" s="1">
        <v>78</v>
      </c>
      <c r="S548" s="1">
        <v>61.5</v>
      </c>
      <c r="T548" s="1" t="s">
        <v>2</v>
      </c>
      <c r="U548" s="1">
        <v>10</v>
      </c>
      <c r="V548" s="1">
        <v>0</v>
      </c>
      <c r="W548" s="1">
        <v>0</v>
      </c>
      <c r="X548" s="1">
        <v>0</v>
      </c>
      <c r="Y548" s="1">
        <v>1</v>
      </c>
      <c r="Z548" s="1">
        <v>1</v>
      </c>
      <c r="AA548" s="1">
        <v>0</v>
      </c>
      <c r="AB548" s="1">
        <v>0</v>
      </c>
      <c r="AC548" s="1">
        <v>0</v>
      </c>
      <c r="AD548" s="1">
        <v>0</v>
      </c>
      <c r="AE548" s="1">
        <v>0</v>
      </c>
      <c r="AF548" s="1">
        <v>0</v>
      </c>
      <c r="AG548" s="1">
        <v>1</v>
      </c>
      <c r="AH548" s="1">
        <v>0</v>
      </c>
      <c r="AI548" s="1">
        <v>0</v>
      </c>
      <c r="AJ548" s="1">
        <v>0</v>
      </c>
      <c r="AK548" s="1">
        <v>0</v>
      </c>
      <c r="AL548" s="4" t="s">
        <v>84</v>
      </c>
    </row>
    <row r="549" spans="1:38" ht="15.6" x14ac:dyDescent="0.3">
      <c r="A549" s="3">
        <v>699</v>
      </c>
      <c r="B549" s="1" t="s">
        <v>1064</v>
      </c>
      <c r="C549" s="1" t="s">
        <v>1799</v>
      </c>
      <c r="D549" s="1" t="s">
        <v>1065</v>
      </c>
      <c r="E549" s="1">
        <v>2.9</v>
      </c>
      <c r="F549" s="1" t="s">
        <v>1063</v>
      </c>
      <c r="G549" s="1" t="s">
        <v>1066</v>
      </c>
      <c r="H549" s="1" t="s">
        <v>1062</v>
      </c>
      <c r="I549" s="1" t="s">
        <v>104</v>
      </c>
      <c r="J549" s="1">
        <v>2015</v>
      </c>
      <c r="K549" s="1" t="s">
        <v>1945</v>
      </c>
      <c r="L549" s="1" t="s">
        <v>166</v>
      </c>
      <c r="M549" s="1" t="s">
        <v>166</v>
      </c>
      <c r="N549" s="18">
        <v>30422.87</v>
      </c>
      <c r="O549" s="1">
        <v>0</v>
      </c>
      <c r="P549" s="1">
        <v>0</v>
      </c>
      <c r="Q549" s="1">
        <v>50</v>
      </c>
      <c r="R549" s="1">
        <v>110</v>
      </c>
      <c r="S549" s="1">
        <v>80</v>
      </c>
      <c r="T549" s="1" t="s">
        <v>25</v>
      </c>
      <c r="U549" s="1">
        <v>6</v>
      </c>
      <c r="V549" s="1">
        <v>0</v>
      </c>
      <c r="W549" s="1">
        <v>0</v>
      </c>
      <c r="X549" s="1">
        <v>0</v>
      </c>
      <c r="Y549" s="1">
        <v>1</v>
      </c>
      <c r="Z549" s="1">
        <v>0</v>
      </c>
      <c r="AA549" s="1">
        <v>0</v>
      </c>
      <c r="AB549" s="1">
        <v>0</v>
      </c>
      <c r="AC549" s="1">
        <v>0</v>
      </c>
      <c r="AD549" s="1">
        <v>0</v>
      </c>
      <c r="AE549" s="1">
        <v>0</v>
      </c>
      <c r="AF549" s="1">
        <v>0</v>
      </c>
      <c r="AG549" s="1">
        <v>0</v>
      </c>
      <c r="AH549" s="1">
        <v>0</v>
      </c>
      <c r="AI549" s="1">
        <v>0</v>
      </c>
      <c r="AJ549" s="1">
        <v>0</v>
      </c>
      <c r="AK549" s="1">
        <v>0</v>
      </c>
      <c r="AL549" s="4" t="s">
        <v>84</v>
      </c>
    </row>
    <row r="550" spans="1:38" ht="15.6" x14ac:dyDescent="0.3">
      <c r="A550" s="3">
        <v>700</v>
      </c>
      <c r="B550" s="1" t="s">
        <v>76</v>
      </c>
      <c r="C550" s="1" t="s">
        <v>1586</v>
      </c>
      <c r="D550" s="1" t="s">
        <v>353</v>
      </c>
      <c r="E550" s="1">
        <v>4.7</v>
      </c>
      <c r="F550" s="1" t="s">
        <v>355</v>
      </c>
      <c r="G550" s="1" t="s">
        <v>354</v>
      </c>
      <c r="H550" s="1" t="s">
        <v>354</v>
      </c>
      <c r="I550" s="1" t="s">
        <v>112</v>
      </c>
      <c r="J550" s="1">
        <v>2003</v>
      </c>
      <c r="K550" s="1" t="s">
        <v>1945</v>
      </c>
      <c r="L550" s="1" t="s">
        <v>249</v>
      </c>
      <c r="M550" s="1" t="s">
        <v>140</v>
      </c>
      <c r="N550" s="18">
        <v>22296.42</v>
      </c>
      <c r="O550" s="1">
        <v>0</v>
      </c>
      <c r="P550" s="1">
        <v>0</v>
      </c>
      <c r="Q550" s="1">
        <v>60</v>
      </c>
      <c r="R550" s="1">
        <v>99</v>
      </c>
      <c r="S550" s="1">
        <v>79.5</v>
      </c>
      <c r="T550" s="1" t="s">
        <v>25</v>
      </c>
      <c r="U550" s="1">
        <v>18</v>
      </c>
      <c r="V550" s="1">
        <v>1</v>
      </c>
      <c r="W550" s="1">
        <v>0</v>
      </c>
      <c r="X550" s="1">
        <v>0</v>
      </c>
      <c r="Y550" s="1">
        <v>1</v>
      </c>
      <c r="Z550" s="1">
        <v>1</v>
      </c>
      <c r="AA550" s="1">
        <v>0</v>
      </c>
      <c r="AB550" s="1">
        <v>1</v>
      </c>
      <c r="AC550" s="1">
        <v>1</v>
      </c>
      <c r="AD550" s="1">
        <v>1</v>
      </c>
      <c r="AE550" s="1">
        <v>0</v>
      </c>
      <c r="AF550" s="1">
        <v>0</v>
      </c>
      <c r="AG550" s="1">
        <v>0</v>
      </c>
      <c r="AH550" s="1">
        <v>0</v>
      </c>
      <c r="AI550" s="1">
        <v>0</v>
      </c>
      <c r="AJ550" s="1">
        <v>0</v>
      </c>
      <c r="AK550" s="1">
        <v>0</v>
      </c>
      <c r="AL550" s="4" t="s">
        <v>84</v>
      </c>
    </row>
    <row r="551" spans="1:38" ht="15.6" x14ac:dyDescent="0.3">
      <c r="A551" s="3">
        <v>701</v>
      </c>
      <c r="B551" s="1" t="s">
        <v>1363</v>
      </c>
      <c r="C551" s="1" t="s">
        <v>1892</v>
      </c>
      <c r="D551" s="1" t="s">
        <v>1364</v>
      </c>
      <c r="E551" s="1">
        <v>4.7</v>
      </c>
      <c r="F551" s="1" t="s">
        <v>1365</v>
      </c>
      <c r="G551" s="1" t="s">
        <v>181</v>
      </c>
      <c r="H551" s="1" t="s">
        <v>181</v>
      </c>
      <c r="I551" s="1" t="s">
        <v>80</v>
      </c>
      <c r="J551" s="1">
        <v>2014</v>
      </c>
      <c r="K551" s="1" t="s">
        <v>1945</v>
      </c>
      <c r="L551" s="1" t="s">
        <v>249</v>
      </c>
      <c r="M551" s="1" t="s">
        <v>140</v>
      </c>
      <c r="N551" s="18">
        <v>15749.95</v>
      </c>
      <c r="O551" s="1">
        <v>0</v>
      </c>
      <c r="P551" s="1">
        <v>0</v>
      </c>
      <c r="Q551" s="1">
        <v>130</v>
      </c>
      <c r="R551" s="1">
        <v>206</v>
      </c>
      <c r="S551" s="1">
        <v>168</v>
      </c>
      <c r="T551" s="1" t="s">
        <v>2</v>
      </c>
      <c r="U551" s="1">
        <v>7</v>
      </c>
      <c r="V551" s="1">
        <v>1</v>
      </c>
      <c r="W551" s="1">
        <v>0</v>
      </c>
      <c r="X551" s="1">
        <v>0</v>
      </c>
      <c r="Y551" s="1">
        <v>1</v>
      </c>
      <c r="Z551" s="1">
        <v>1</v>
      </c>
      <c r="AA551" s="1">
        <v>0</v>
      </c>
      <c r="AB551" s="1">
        <v>0</v>
      </c>
      <c r="AC551" s="1">
        <v>0</v>
      </c>
      <c r="AD551" s="1">
        <v>0</v>
      </c>
      <c r="AE551" s="1">
        <v>0</v>
      </c>
      <c r="AF551" s="1">
        <v>0</v>
      </c>
      <c r="AG551" s="1">
        <v>1</v>
      </c>
      <c r="AH551" s="1">
        <v>0</v>
      </c>
      <c r="AI551" s="1">
        <v>0</v>
      </c>
      <c r="AJ551" s="1">
        <v>0</v>
      </c>
      <c r="AK551" s="1">
        <v>0</v>
      </c>
      <c r="AL551" s="4" t="s">
        <v>84</v>
      </c>
    </row>
    <row r="552" spans="1:38" ht="15.6" x14ac:dyDescent="0.3">
      <c r="A552" s="3">
        <v>702</v>
      </c>
      <c r="B552" s="1" t="s">
        <v>1067</v>
      </c>
      <c r="C552" s="1" t="s">
        <v>1800</v>
      </c>
      <c r="D552" s="1" t="s">
        <v>1068</v>
      </c>
      <c r="E552" s="1">
        <v>3.4</v>
      </c>
      <c r="F552" s="1" t="s">
        <v>1070</v>
      </c>
      <c r="G552" s="1" t="s">
        <v>1069</v>
      </c>
      <c r="H552" s="1" t="s">
        <v>1069</v>
      </c>
      <c r="I552" s="1" t="s">
        <v>104</v>
      </c>
      <c r="J552" s="1">
        <v>1988</v>
      </c>
      <c r="K552" s="1" t="s">
        <v>1945</v>
      </c>
      <c r="L552" s="1" t="s">
        <v>190</v>
      </c>
      <c r="M552" s="1" t="s">
        <v>191</v>
      </c>
      <c r="N552" s="18">
        <v>21028.26</v>
      </c>
      <c r="O552" s="1">
        <v>0</v>
      </c>
      <c r="P552" s="1">
        <v>0</v>
      </c>
      <c r="Q552" s="1">
        <v>61</v>
      </c>
      <c r="R552" s="1">
        <v>119</v>
      </c>
      <c r="S552" s="1">
        <v>90</v>
      </c>
      <c r="T552" s="1" t="s">
        <v>3</v>
      </c>
      <c r="U552" s="1">
        <v>33</v>
      </c>
      <c r="V552" s="1">
        <v>0</v>
      </c>
      <c r="W552" s="1">
        <v>1</v>
      </c>
      <c r="X552" s="1">
        <v>0</v>
      </c>
      <c r="Y552" s="1">
        <v>1</v>
      </c>
      <c r="Z552" s="1">
        <v>1</v>
      </c>
      <c r="AA552" s="1">
        <v>0</v>
      </c>
      <c r="AB552" s="1">
        <v>0</v>
      </c>
      <c r="AC552" s="1">
        <v>0</v>
      </c>
      <c r="AD552" s="1">
        <v>0</v>
      </c>
      <c r="AE552" s="1">
        <v>0</v>
      </c>
      <c r="AF552" s="1">
        <v>1</v>
      </c>
      <c r="AG552" s="1">
        <v>0</v>
      </c>
      <c r="AH552" s="1">
        <v>0</v>
      </c>
      <c r="AI552" s="1">
        <v>0</v>
      </c>
      <c r="AJ552" s="1">
        <v>0</v>
      </c>
      <c r="AK552" s="1">
        <v>0</v>
      </c>
      <c r="AL552" s="4" t="s">
        <v>84</v>
      </c>
    </row>
    <row r="553" spans="1:38" ht="15.6" x14ac:dyDescent="0.3">
      <c r="A553" s="3">
        <v>703</v>
      </c>
      <c r="B553" s="1" t="s">
        <v>1071</v>
      </c>
      <c r="C553" s="1" t="s">
        <v>1801</v>
      </c>
      <c r="D553" s="1" t="s">
        <v>1072</v>
      </c>
      <c r="E553" s="1">
        <v>-1</v>
      </c>
      <c r="F553" s="1" t="s">
        <v>1073</v>
      </c>
      <c r="G553" s="1" t="s">
        <v>164</v>
      </c>
      <c r="H553" s="1" t="s">
        <v>802</v>
      </c>
      <c r="I553" s="1" t="s">
        <v>284</v>
      </c>
      <c r="J553" s="1">
        <v>-1</v>
      </c>
      <c r="K553" s="1" t="s">
        <v>1945</v>
      </c>
      <c r="L553" s="1">
        <v>-1</v>
      </c>
      <c r="M553" s="1">
        <v>-1</v>
      </c>
      <c r="N553" s="18">
        <v>20812</v>
      </c>
      <c r="O553" s="1">
        <v>0</v>
      </c>
      <c r="P553" s="1">
        <v>1</v>
      </c>
      <c r="Q553" s="1">
        <v>100</v>
      </c>
      <c r="R553" s="1">
        <v>140</v>
      </c>
      <c r="S553" s="1">
        <v>120</v>
      </c>
      <c r="T553" s="1" t="s">
        <v>3</v>
      </c>
      <c r="U553" s="1">
        <v>-1</v>
      </c>
      <c r="V553" s="1">
        <v>0</v>
      </c>
      <c r="W553" s="1">
        <v>0</v>
      </c>
      <c r="X553" s="1">
        <v>0</v>
      </c>
      <c r="Y553" s="1">
        <v>1</v>
      </c>
      <c r="Z553" s="1">
        <v>0</v>
      </c>
      <c r="AA553" s="1">
        <v>0</v>
      </c>
      <c r="AB553" s="1">
        <v>0</v>
      </c>
      <c r="AC553" s="1">
        <v>0</v>
      </c>
      <c r="AD553" s="1">
        <v>0</v>
      </c>
      <c r="AE553" s="1">
        <v>0</v>
      </c>
      <c r="AF553" s="1">
        <v>0</v>
      </c>
      <c r="AG553" s="1">
        <v>0</v>
      </c>
      <c r="AH553" s="1">
        <v>0</v>
      </c>
      <c r="AI553" s="1">
        <v>0</v>
      </c>
      <c r="AJ553" s="1">
        <v>0</v>
      </c>
      <c r="AK553" s="1">
        <v>0</v>
      </c>
      <c r="AL553" s="4" t="s">
        <v>137</v>
      </c>
    </row>
    <row r="554" spans="1:38" ht="15.6" x14ac:dyDescent="0.3">
      <c r="A554" s="3">
        <v>704</v>
      </c>
      <c r="B554" s="1" t="s">
        <v>489</v>
      </c>
      <c r="C554" s="1" t="s">
        <v>1893</v>
      </c>
      <c r="D554" s="1" t="s">
        <v>1366</v>
      </c>
      <c r="E554" s="1">
        <v>3.9</v>
      </c>
      <c r="F554" s="1" t="s">
        <v>1367</v>
      </c>
      <c r="G554" s="1" t="s">
        <v>143</v>
      </c>
      <c r="H554" s="1" t="s">
        <v>143</v>
      </c>
      <c r="I554" s="1" t="s">
        <v>112</v>
      </c>
      <c r="J554" s="1">
        <v>2008</v>
      </c>
      <c r="K554" s="1" t="s">
        <v>1946</v>
      </c>
      <c r="L554" s="1" t="s">
        <v>249</v>
      </c>
      <c r="M554" s="1" t="s">
        <v>140</v>
      </c>
      <c r="N554" s="18">
        <v>28329.02</v>
      </c>
      <c r="O554" s="1">
        <v>0</v>
      </c>
      <c r="P554" s="1">
        <v>0</v>
      </c>
      <c r="Q554" s="1">
        <v>99</v>
      </c>
      <c r="R554" s="1">
        <v>178</v>
      </c>
      <c r="S554" s="1">
        <v>138.5</v>
      </c>
      <c r="T554" s="1" t="s">
        <v>2</v>
      </c>
      <c r="U554" s="1">
        <v>13</v>
      </c>
      <c r="V554" s="1">
        <v>1</v>
      </c>
      <c r="W554" s="1">
        <v>0</v>
      </c>
      <c r="X554" s="1">
        <v>0</v>
      </c>
      <c r="Y554" s="1">
        <v>0</v>
      </c>
      <c r="Z554" s="1">
        <v>1</v>
      </c>
      <c r="AA554" s="1">
        <v>0</v>
      </c>
      <c r="AB554" s="1">
        <v>0</v>
      </c>
      <c r="AC554" s="1">
        <v>0</v>
      </c>
      <c r="AD554" s="1">
        <v>0</v>
      </c>
      <c r="AE554" s="1">
        <v>0</v>
      </c>
      <c r="AF554" s="1">
        <v>0</v>
      </c>
      <c r="AG554" s="1">
        <v>1</v>
      </c>
      <c r="AH554" s="1">
        <v>0</v>
      </c>
      <c r="AI554" s="1">
        <v>0</v>
      </c>
      <c r="AJ554" s="1">
        <v>0</v>
      </c>
      <c r="AK554" s="1">
        <v>0</v>
      </c>
      <c r="AL554" s="4" t="s">
        <v>84</v>
      </c>
    </row>
    <row r="555" spans="1:38" ht="15.6" x14ac:dyDescent="0.3">
      <c r="A555" s="3">
        <v>705</v>
      </c>
      <c r="B555" s="1" t="s">
        <v>1368</v>
      </c>
      <c r="C555" s="1" t="s">
        <v>1894</v>
      </c>
      <c r="D555" s="1" t="s">
        <v>1369</v>
      </c>
      <c r="E555" s="1">
        <v>3.6</v>
      </c>
      <c r="F555" s="1" t="s">
        <v>1371</v>
      </c>
      <c r="G555" s="1" t="s">
        <v>1370</v>
      </c>
      <c r="H555" s="1" t="s">
        <v>1088</v>
      </c>
      <c r="I555" s="1" t="s">
        <v>90</v>
      </c>
      <c r="J555" s="1">
        <v>2017</v>
      </c>
      <c r="K555" s="1" t="s">
        <v>1946</v>
      </c>
      <c r="L555" s="1" t="s">
        <v>166</v>
      </c>
      <c r="M555" s="1" t="s">
        <v>166</v>
      </c>
      <c r="N555" s="18">
        <v>18516.18</v>
      </c>
      <c r="O555" s="1">
        <v>0</v>
      </c>
      <c r="P555" s="1">
        <v>0</v>
      </c>
      <c r="Q555" s="1">
        <v>86</v>
      </c>
      <c r="R555" s="1">
        <v>137</v>
      </c>
      <c r="S555" s="1">
        <v>111.5</v>
      </c>
      <c r="T555" s="1" t="s">
        <v>8</v>
      </c>
      <c r="U555" s="1">
        <v>4</v>
      </c>
      <c r="V555" s="1">
        <v>0</v>
      </c>
      <c r="W555" s="1">
        <v>0</v>
      </c>
      <c r="X555" s="1">
        <v>0</v>
      </c>
      <c r="Y555" s="1">
        <v>0</v>
      </c>
      <c r="Z555" s="1">
        <v>0</v>
      </c>
      <c r="AA555" s="1">
        <v>0</v>
      </c>
      <c r="AB555" s="1">
        <v>0</v>
      </c>
      <c r="AC555" s="1">
        <v>0</v>
      </c>
      <c r="AD555" s="1">
        <v>0</v>
      </c>
      <c r="AE555" s="1">
        <v>0</v>
      </c>
      <c r="AF555" s="1">
        <v>0</v>
      </c>
      <c r="AG555" s="1">
        <v>0</v>
      </c>
      <c r="AH555" s="1">
        <v>0</v>
      </c>
      <c r="AI555" s="1">
        <v>0</v>
      </c>
      <c r="AJ555" s="1">
        <v>0</v>
      </c>
      <c r="AK555" s="1">
        <v>0</v>
      </c>
      <c r="AL555" s="4" t="s">
        <v>85</v>
      </c>
    </row>
    <row r="556" spans="1:38" ht="15.6" x14ac:dyDescent="0.3">
      <c r="A556" s="3">
        <v>706</v>
      </c>
      <c r="B556" s="1" t="s">
        <v>1372</v>
      </c>
      <c r="C556" s="1" t="s">
        <v>1895</v>
      </c>
      <c r="D556" s="1" t="s">
        <v>1373</v>
      </c>
      <c r="E556" s="1">
        <v>3.6</v>
      </c>
      <c r="F556" s="1" t="s">
        <v>625</v>
      </c>
      <c r="G556" s="1" t="s">
        <v>310</v>
      </c>
      <c r="H556" s="1" t="s">
        <v>624</v>
      </c>
      <c r="I556" s="1" t="s">
        <v>150</v>
      </c>
      <c r="J556" s="1">
        <v>1851</v>
      </c>
      <c r="K556" s="1" t="s">
        <v>1945</v>
      </c>
      <c r="L556" s="1" t="s">
        <v>190</v>
      </c>
      <c r="M556" s="1" t="s">
        <v>191</v>
      </c>
      <c r="N556" s="18">
        <v>22596.02</v>
      </c>
      <c r="O556" s="1">
        <v>0</v>
      </c>
      <c r="P556" s="1">
        <v>0</v>
      </c>
      <c r="Q556" s="1">
        <v>37</v>
      </c>
      <c r="R556" s="1">
        <v>100</v>
      </c>
      <c r="S556" s="1">
        <v>68.5</v>
      </c>
      <c r="T556" s="1" t="s">
        <v>3</v>
      </c>
      <c r="U556" s="1">
        <v>170</v>
      </c>
      <c r="V556" s="1">
        <v>0</v>
      </c>
      <c r="W556" s="1">
        <v>0</v>
      </c>
      <c r="X556" s="1">
        <v>0</v>
      </c>
      <c r="Y556" s="1">
        <v>1</v>
      </c>
      <c r="Z556" s="1">
        <v>0</v>
      </c>
      <c r="AA556" s="1">
        <v>0</v>
      </c>
      <c r="AB556" s="1">
        <v>0</v>
      </c>
      <c r="AC556" s="1">
        <v>0</v>
      </c>
      <c r="AD556" s="1">
        <v>0</v>
      </c>
      <c r="AE556" s="1">
        <v>0</v>
      </c>
      <c r="AF556" s="1">
        <v>0</v>
      </c>
      <c r="AG556" s="1">
        <v>0</v>
      </c>
      <c r="AH556" s="1">
        <v>0</v>
      </c>
      <c r="AI556" s="1">
        <v>0</v>
      </c>
      <c r="AJ556" s="1">
        <v>0</v>
      </c>
      <c r="AK556" s="1">
        <v>0</v>
      </c>
      <c r="AL556" s="4" t="s">
        <v>85</v>
      </c>
    </row>
    <row r="557" spans="1:38" ht="15.6" x14ac:dyDescent="0.3">
      <c r="A557" s="3">
        <v>707</v>
      </c>
      <c r="B557" s="1" t="s">
        <v>1374</v>
      </c>
      <c r="C557" s="1" t="s">
        <v>1896</v>
      </c>
      <c r="D557" s="1" t="s">
        <v>1375</v>
      </c>
      <c r="E557" s="1">
        <v>3.9</v>
      </c>
      <c r="F557" s="1" t="s">
        <v>1337</v>
      </c>
      <c r="G557" s="1" t="s">
        <v>164</v>
      </c>
      <c r="H557" s="1" t="s">
        <v>1336</v>
      </c>
      <c r="I557" s="1" t="s">
        <v>90</v>
      </c>
      <c r="J557" s="1">
        <v>1830</v>
      </c>
      <c r="K557" s="1" t="s">
        <v>1946</v>
      </c>
      <c r="L557" s="1" t="s">
        <v>166</v>
      </c>
      <c r="M557" s="1" t="s">
        <v>166</v>
      </c>
      <c r="N557" s="18">
        <v>25457.35</v>
      </c>
      <c r="O557" s="1">
        <v>0</v>
      </c>
      <c r="P557" s="1">
        <v>0</v>
      </c>
      <c r="Q557" s="1">
        <v>58</v>
      </c>
      <c r="R557" s="1">
        <v>111</v>
      </c>
      <c r="S557" s="1">
        <v>84.5</v>
      </c>
      <c r="T557" s="1" t="s">
        <v>3</v>
      </c>
      <c r="U557" s="1">
        <v>191</v>
      </c>
      <c r="V557" s="1">
        <v>0</v>
      </c>
      <c r="W557" s="1">
        <v>0</v>
      </c>
      <c r="X557" s="1">
        <v>1</v>
      </c>
      <c r="Y557" s="1">
        <v>0</v>
      </c>
      <c r="Z557" s="1">
        <v>0</v>
      </c>
      <c r="AA557" s="1">
        <v>0</v>
      </c>
      <c r="AB557" s="1">
        <v>0</v>
      </c>
      <c r="AC557" s="1">
        <v>0</v>
      </c>
      <c r="AD557" s="1">
        <v>0</v>
      </c>
      <c r="AE557" s="1">
        <v>0</v>
      </c>
      <c r="AF557" s="1">
        <v>0</v>
      </c>
      <c r="AG557" s="1">
        <v>0</v>
      </c>
      <c r="AH557" s="1">
        <v>0</v>
      </c>
      <c r="AI557" s="1">
        <v>0</v>
      </c>
      <c r="AJ557" s="1">
        <v>0</v>
      </c>
      <c r="AK557" s="1">
        <v>0</v>
      </c>
      <c r="AL557" s="4" t="s">
        <v>85</v>
      </c>
    </row>
    <row r="558" spans="1:38" ht="15.6" x14ac:dyDescent="0.3">
      <c r="A558" s="3">
        <v>708</v>
      </c>
      <c r="B558" s="1" t="s">
        <v>521</v>
      </c>
      <c r="C558" s="1" t="s">
        <v>1897</v>
      </c>
      <c r="D558" s="1" t="s">
        <v>1376</v>
      </c>
      <c r="E558" s="1">
        <v>4.4000000000000004</v>
      </c>
      <c r="F558" s="1" t="s">
        <v>835</v>
      </c>
      <c r="G558" s="1" t="s">
        <v>834</v>
      </c>
      <c r="H558" s="1" t="s">
        <v>143</v>
      </c>
      <c r="I558" s="1" t="s">
        <v>104</v>
      </c>
      <c r="J558" s="1">
        <v>2006</v>
      </c>
      <c r="K558" s="1" t="s">
        <v>1946</v>
      </c>
      <c r="L558" s="1" t="s">
        <v>139</v>
      </c>
      <c r="M558" s="1" t="s">
        <v>140</v>
      </c>
      <c r="N558" s="18">
        <v>25464.28</v>
      </c>
      <c r="O558" s="1">
        <v>0</v>
      </c>
      <c r="P558" s="1">
        <v>0</v>
      </c>
      <c r="Q558" s="1">
        <v>72</v>
      </c>
      <c r="R558" s="1">
        <v>133</v>
      </c>
      <c r="S558" s="1">
        <v>102.5</v>
      </c>
      <c r="T558" s="1" t="s">
        <v>15</v>
      </c>
      <c r="U558" s="1">
        <v>15</v>
      </c>
      <c r="V558" s="1">
        <v>1</v>
      </c>
      <c r="W558" s="1">
        <v>1</v>
      </c>
      <c r="X558" s="1">
        <v>1</v>
      </c>
      <c r="Y558" s="1">
        <v>0</v>
      </c>
      <c r="Z558" s="1">
        <v>1</v>
      </c>
      <c r="AA558" s="1">
        <v>0</v>
      </c>
      <c r="AB558" s="1">
        <v>0</v>
      </c>
      <c r="AC558" s="1">
        <v>0</v>
      </c>
      <c r="AD558" s="1">
        <v>0</v>
      </c>
      <c r="AE558" s="1">
        <v>0</v>
      </c>
      <c r="AF558" s="1">
        <v>1</v>
      </c>
      <c r="AG558" s="1">
        <v>0</v>
      </c>
      <c r="AH558" s="1">
        <v>0</v>
      </c>
      <c r="AI558" s="1">
        <v>0</v>
      </c>
      <c r="AJ558" s="1">
        <v>0</v>
      </c>
      <c r="AK558" s="1">
        <v>0</v>
      </c>
      <c r="AL558" s="4" t="s">
        <v>84</v>
      </c>
    </row>
    <row r="559" spans="1:38" ht="15.6" x14ac:dyDescent="0.3">
      <c r="A559" s="3">
        <v>709</v>
      </c>
      <c r="B559" s="1" t="s">
        <v>1074</v>
      </c>
      <c r="C559" s="1" t="s">
        <v>1802</v>
      </c>
      <c r="D559" s="1" t="s">
        <v>1075</v>
      </c>
      <c r="E559" s="1">
        <v>2.6</v>
      </c>
      <c r="F559" s="1" t="s">
        <v>599</v>
      </c>
      <c r="G559" s="1" t="s">
        <v>388</v>
      </c>
      <c r="H559" s="1" t="s">
        <v>388</v>
      </c>
      <c r="I559" s="1" t="s">
        <v>80</v>
      </c>
      <c r="J559" s="1">
        <v>1984</v>
      </c>
      <c r="K559" s="1" t="s">
        <v>597</v>
      </c>
      <c r="L559" s="1" t="s">
        <v>598</v>
      </c>
      <c r="M559" s="1" t="s">
        <v>472</v>
      </c>
      <c r="N559" s="18">
        <v>25954.31</v>
      </c>
      <c r="O559" s="1">
        <v>0</v>
      </c>
      <c r="P559" s="1">
        <v>0</v>
      </c>
      <c r="Q559" s="1">
        <v>56</v>
      </c>
      <c r="R559" s="1">
        <v>91</v>
      </c>
      <c r="S559" s="1">
        <v>73.5</v>
      </c>
      <c r="T559" s="1" t="s">
        <v>8</v>
      </c>
      <c r="U559" s="1">
        <v>37</v>
      </c>
      <c r="V559" s="1">
        <v>0</v>
      </c>
      <c r="W559" s="1">
        <v>0</v>
      </c>
      <c r="X559" s="1">
        <v>0</v>
      </c>
      <c r="Y559" s="1">
        <v>1</v>
      </c>
      <c r="Z559" s="1">
        <v>0</v>
      </c>
      <c r="AA559" s="1">
        <v>0</v>
      </c>
      <c r="AB559" s="1">
        <v>0</v>
      </c>
      <c r="AC559" s="1">
        <v>0</v>
      </c>
      <c r="AD559" s="1">
        <v>0</v>
      </c>
      <c r="AE559" s="1">
        <v>0</v>
      </c>
      <c r="AF559" s="1">
        <v>0</v>
      </c>
      <c r="AG559" s="1">
        <v>0</v>
      </c>
      <c r="AH559" s="1">
        <v>0</v>
      </c>
      <c r="AI559" s="1">
        <v>0</v>
      </c>
      <c r="AJ559" s="1">
        <v>0</v>
      </c>
      <c r="AK559" s="1">
        <v>0</v>
      </c>
      <c r="AL559" s="4" t="s">
        <v>137</v>
      </c>
    </row>
    <row r="560" spans="1:38" ht="15.6" x14ac:dyDescent="0.3">
      <c r="A560" s="3">
        <v>711</v>
      </c>
      <c r="B560" s="1" t="s">
        <v>1377</v>
      </c>
      <c r="C560" s="1" t="s">
        <v>1898</v>
      </c>
      <c r="D560" s="1" t="s">
        <v>1378</v>
      </c>
      <c r="E560" s="1">
        <v>3.6</v>
      </c>
      <c r="F560" s="1" t="s">
        <v>1379</v>
      </c>
      <c r="G560" s="1" t="s">
        <v>297</v>
      </c>
      <c r="H560" s="1" t="s">
        <v>415</v>
      </c>
      <c r="I560" s="1" t="s">
        <v>80</v>
      </c>
      <c r="J560" s="1">
        <v>1967</v>
      </c>
      <c r="K560" s="1" t="s">
        <v>189</v>
      </c>
      <c r="L560" s="1" t="s">
        <v>453</v>
      </c>
      <c r="M560" s="1" t="s">
        <v>105</v>
      </c>
      <c r="N560" s="18">
        <v>24251.83</v>
      </c>
      <c r="O560" s="1">
        <v>0</v>
      </c>
      <c r="P560" s="1">
        <v>0</v>
      </c>
      <c r="Q560" s="1">
        <v>61</v>
      </c>
      <c r="R560" s="1">
        <v>126</v>
      </c>
      <c r="S560" s="1">
        <v>93.5</v>
      </c>
      <c r="T560" s="1" t="s">
        <v>14</v>
      </c>
      <c r="U560" s="1">
        <v>54</v>
      </c>
      <c r="V560" s="1">
        <v>1</v>
      </c>
      <c r="W560" s="1">
        <v>0</v>
      </c>
      <c r="X560" s="1">
        <v>0</v>
      </c>
      <c r="Y560" s="1">
        <v>0</v>
      </c>
      <c r="Z560" s="1">
        <v>0</v>
      </c>
      <c r="AA560" s="1">
        <v>0</v>
      </c>
      <c r="AB560" s="1">
        <v>0</v>
      </c>
      <c r="AC560" s="1">
        <v>0</v>
      </c>
      <c r="AD560" s="1">
        <v>0</v>
      </c>
      <c r="AE560" s="1">
        <v>0</v>
      </c>
      <c r="AF560" s="1">
        <v>0</v>
      </c>
      <c r="AG560" s="1">
        <v>0</v>
      </c>
      <c r="AH560" s="1">
        <v>0</v>
      </c>
      <c r="AI560" s="1">
        <v>0</v>
      </c>
      <c r="AJ560" s="1">
        <v>0</v>
      </c>
      <c r="AK560" s="1">
        <v>0</v>
      </c>
      <c r="AL560" s="4" t="s">
        <v>85</v>
      </c>
    </row>
    <row r="561" spans="1:38" ht="15.6" x14ac:dyDescent="0.3">
      <c r="A561" s="3">
        <v>712</v>
      </c>
      <c r="B561" s="1" t="s">
        <v>1380</v>
      </c>
      <c r="C561" s="1" t="s">
        <v>1899</v>
      </c>
      <c r="D561" s="1" t="s">
        <v>1381</v>
      </c>
      <c r="E561" s="1">
        <v>3.2</v>
      </c>
      <c r="F561" s="1" t="s">
        <v>364</v>
      </c>
      <c r="G561" s="1" t="s">
        <v>1382</v>
      </c>
      <c r="H561" s="1" t="s">
        <v>361</v>
      </c>
      <c r="I561" s="2">
        <v>18264</v>
      </c>
      <c r="J561" s="1">
        <v>-1</v>
      </c>
      <c r="K561" s="1" t="s">
        <v>1945</v>
      </c>
      <c r="L561" s="1" t="s">
        <v>362</v>
      </c>
      <c r="M561" s="1" t="s">
        <v>99</v>
      </c>
      <c r="N561" s="18">
        <v>29540.43</v>
      </c>
      <c r="O561" s="1">
        <v>0</v>
      </c>
      <c r="P561" s="1">
        <v>0</v>
      </c>
      <c r="Q561" s="1">
        <v>95</v>
      </c>
      <c r="R561" s="1">
        <v>160</v>
      </c>
      <c r="S561" s="1">
        <v>127.5</v>
      </c>
      <c r="T561" s="1" t="s">
        <v>8</v>
      </c>
      <c r="U561" s="1">
        <v>-1</v>
      </c>
      <c r="V561" s="1">
        <v>0</v>
      </c>
      <c r="W561" s="1">
        <v>0</v>
      </c>
      <c r="X561" s="1">
        <v>0</v>
      </c>
      <c r="Y561" s="1">
        <v>1</v>
      </c>
      <c r="Z561" s="1">
        <v>0</v>
      </c>
      <c r="AA561" s="1">
        <v>0</v>
      </c>
      <c r="AB561" s="1">
        <v>0</v>
      </c>
      <c r="AC561" s="1">
        <v>0</v>
      </c>
      <c r="AD561" s="1">
        <v>0</v>
      </c>
      <c r="AE561" s="1">
        <v>0</v>
      </c>
      <c r="AF561" s="1">
        <v>0</v>
      </c>
      <c r="AG561" s="1">
        <v>0</v>
      </c>
      <c r="AH561" s="1">
        <v>0</v>
      </c>
      <c r="AI561" s="1">
        <v>0</v>
      </c>
      <c r="AJ561" s="1">
        <v>0</v>
      </c>
      <c r="AK561" s="1">
        <v>0</v>
      </c>
      <c r="AL561" s="4" t="s">
        <v>84</v>
      </c>
    </row>
    <row r="562" spans="1:38" ht="15.6" x14ac:dyDescent="0.3">
      <c r="A562" s="3">
        <v>714</v>
      </c>
      <c r="B562" s="1" t="s">
        <v>1383</v>
      </c>
      <c r="C562" s="1" t="s">
        <v>1529</v>
      </c>
      <c r="D562" s="1" t="s">
        <v>1384</v>
      </c>
      <c r="E562" s="1">
        <v>4.2</v>
      </c>
      <c r="F562" s="1" t="s">
        <v>591</v>
      </c>
      <c r="G562" s="1" t="s">
        <v>588</v>
      </c>
      <c r="H562" s="1" t="s">
        <v>588</v>
      </c>
      <c r="I562" s="1" t="s">
        <v>90</v>
      </c>
      <c r="J562" s="1">
        <v>-1</v>
      </c>
      <c r="K562" s="1" t="s">
        <v>189</v>
      </c>
      <c r="L562" s="1" t="s">
        <v>589</v>
      </c>
      <c r="M562" s="1" t="s">
        <v>590</v>
      </c>
      <c r="N562" s="18">
        <v>18892.32</v>
      </c>
      <c r="O562" s="1">
        <v>0</v>
      </c>
      <c r="P562" s="1">
        <v>0</v>
      </c>
      <c r="Q562" s="1">
        <v>53</v>
      </c>
      <c r="R562" s="1">
        <v>91</v>
      </c>
      <c r="S562" s="1">
        <v>72</v>
      </c>
      <c r="T562" s="1" t="s">
        <v>18</v>
      </c>
      <c r="U562" s="1">
        <v>-1</v>
      </c>
      <c r="V562" s="1">
        <v>0</v>
      </c>
      <c r="W562" s="1">
        <v>0</v>
      </c>
      <c r="X562" s="1">
        <v>0</v>
      </c>
      <c r="Y562" s="1">
        <v>0</v>
      </c>
      <c r="Z562" s="1">
        <v>1</v>
      </c>
      <c r="AA562" s="1">
        <v>0</v>
      </c>
      <c r="AB562" s="1">
        <v>0</v>
      </c>
      <c r="AC562" s="1">
        <v>0</v>
      </c>
      <c r="AD562" s="1">
        <v>0</v>
      </c>
      <c r="AE562" s="1">
        <v>0</v>
      </c>
      <c r="AF562" s="1">
        <v>0</v>
      </c>
      <c r="AG562" s="1">
        <v>1</v>
      </c>
      <c r="AH562" s="1">
        <v>0</v>
      </c>
      <c r="AI562" s="1">
        <v>0</v>
      </c>
      <c r="AJ562" s="1">
        <v>0</v>
      </c>
      <c r="AK562" s="1">
        <v>0</v>
      </c>
      <c r="AL562" s="4" t="s">
        <v>84</v>
      </c>
    </row>
    <row r="563" spans="1:38" ht="15.6" x14ac:dyDescent="0.3">
      <c r="A563" s="3">
        <v>715</v>
      </c>
      <c r="B563" s="1" t="s">
        <v>1076</v>
      </c>
      <c r="C563" s="1" t="s">
        <v>1803</v>
      </c>
      <c r="D563" s="1" t="s">
        <v>1077</v>
      </c>
      <c r="E563" s="1">
        <v>3.6</v>
      </c>
      <c r="F563" s="1" t="s">
        <v>625</v>
      </c>
      <c r="G563" s="1" t="s">
        <v>310</v>
      </c>
      <c r="H563" s="1" t="s">
        <v>624</v>
      </c>
      <c r="I563" s="1" t="s">
        <v>150</v>
      </c>
      <c r="J563" s="1">
        <v>1851</v>
      </c>
      <c r="K563" s="1" t="s">
        <v>1945</v>
      </c>
      <c r="L563" s="1" t="s">
        <v>190</v>
      </c>
      <c r="M563" s="1" t="s">
        <v>191</v>
      </c>
      <c r="N563" s="18">
        <v>28487.05</v>
      </c>
      <c r="O563" s="1">
        <v>0</v>
      </c>
      <c r="P563" s="1">
        <v>0</v>
      </c>
      <c r="Q563" s="1">
        <v>101</v>
      </c>
      <c r="R563" s="1">
        <v>158</v>
      </c>
      <c r="S563" s="1">
        <v>129.5</v>
      </c>
      <c r="T563" s="1" t="s">
        <v>3</v>
      </c>
      <c r="U563" s="1">
        <v>170</v>
      </c>
      <c r="V563" s="1">
        <v>1</v>
      </c>
      <c r="W563" s="1">
        <v>1</v>
      </c>
      <c r="X563" s="1">
        <v>1</v>
      </c>
      <c r="Y563" s="1">
        <v>1</v>
      </c>
      <c r="Z563" s="1">
        <v>1</v>
      </c>
      <c r="AA563" s="1">
        <v>0</v>
      </c>
      <c r="AB563" s="1">
        <v>0</v>
      </c>
      <c r="AC563" s="1">
        <v>0</v>
      </c>
      <c r="AD563" s="1">
        <v>0</v>
      </c>
      <c r="AE563" s="1">
        <v>0</v>
      </c>
      <c r="AF563" s="1">
        <v>1</v>
      </c>
      <c r="AG563" s="1">
        <v>1</v>
      </c>
      <c r="AH563" s="1">
        <v>1</v>
      </c>
      <c r="AI563" s="1">
        <v>0</v>
      </c>
      <c r="AJ563" s="1">
        <v>0</v>
      </c>
      <c r="AK563" s="1">
        <v>0</v>
      </c>
      <c r="AL563" s="4" t="s">
        <v>84</v>
      </c>
    </row>
    <row r="564" spans="1:38" ht="15.6" x14ac:dyDescent="0.3">
      <c r="A564" s="3">
        <v>718</v>
      </c>
      <c r="B564" s="1" t="s">
        <v>1385</v>
      </c>
      <c r="C564" s="1" t="s">
        <v>1900</v>
      </c>
      <c r="D564" s="1" t="s">
        <v>1386</v>
      </c>
      <c r="E564" s="1">
        <v>3.1</v>
      </c>
      <c r="F564" s="1" t="s">
        <v>1388</v>
      </c>
      <c r="G564" s="1" t="s">
        <v>1387</v>
      </c>
      <c r="H564" s="1" t="s">
        <v>1387</v>
      </c>
      <c r="I564" s="1" t="s">
        <v>104</v>
      </c>
      <c r="J564" s="1">
        <v>1977</v>
      </c>
      <c r="K564" s="1" t="s">
        <v>1945</v>
      </c>
      <c r="L564" s="1" t="s">
        <v>276</v>
      </c>
      <c r="M564" s="1" t="s">
        <v>277</v>
      </c>
      <c r="N564" s="18">
        <v>26113.96</v>
      </c>
      <c r="O564" s="1">
        <v>0</v>
      </c>
      <c r="P564" s="1">
        <v>0</v>
      </c>
      <c r="Q564" s="1">
        <v>33</v>
      </c>
      <c r="R564" s="1">
        <v>61</v>
      </c>
      <c r="S564" s="1">
        <v>47</v>
      </c>
      <c r="T564" s="1" t="s">
        <v>18</v>
      </c>
      <c r="U564" s="1">
        <v>44</v>
      </c>
      <c r="V564" s="1">
        <v>1</v>
      </c>
      <c r="W564" s="1">
        <v>0</v>
      </c>
      <c r="X564" s="1">
        <v>0</v>
      </c>
      <c r="Y564" s="1">
        <v>1</v>
      </c>
      <c r="Z564" s="1">
        <v>1</v>
      </c>
      <c r="AA564" s="1">
        <v>0</v>
      </c>
      <c r="AB564" s="1">
        <v>0</v>
      </c>
      <c r="AC564" s="1">
        <v>0</v>
      </c>
      <c r="AD564" s="1">
        <v>0</v>
      </c>
      <c r="AE564" s="1">
        <v>0</v>
      </c>
      <c r="AF564" s="1">
        <v>0</v>
      </c>
      <c r="AG564" s="1">
        <v>1</v>
      </c>
      <c r="AH564" s="1">
        <v>0</v>
      </c>
      <c r="AI564" s="1">
        <v>0</v>
      </c>
      <c r="AJ564" s="1">
        <v>0</v>
      </c>
      <c r="AK564" s="1">
        <v>0</v>
      </c>
      <c r="AL564" s="4" t="s">
        <v>84</v>
      </c>
    </row>
    <row r="565" spans="1:38" ht="15.6" x14ac:dyDescent="0.3">
      <c r="A565" s="3">
        <v>719</v>
      </c>
      <c r="B565" s="1" t="s">
        <v>1389</v>
      </c>
      <c r="C565" s="1" t="s">
        <v>1708</v>
      </c>
      <c r="D565" s="1" t="s">
        <v>1390</v>
      </c>
      <c r="E565" s="1">
        <v>3.8</v>
      </c>
      <c r="F565" s="1" t="s">
        <v>1392</v>
      </c>
      <c r="G565" s="1" t="s">
        <v>1391</v>
      </c>
      <c r="H565" s="1" t="s">
        <v>1391</v>
      </c>
      <c r="I565" s="1" t="s">
        <v>80</v>
      </c>
      <c r="J565" s="1">
        <v>2014</v>
      </c>
      <c r="K565" s="1" t="s">
        <v>171</v>
      </c>
      <c r="L565" s="1" t="s">
        <v>1319</v>
      </c>
      <c r="M565" s="1" t="s">
        <v>1259</v>
      </c>
      <c r="N565" s="18">
        <v>15795.01</v>
      </c>
      <c r="O565" s="1">
        <v>0</v>
      </c>
      <c r="P565" s="1">
        <v>0</v>
      </c>
      <c r="Q565" s="1">
        <v>44</v>
      </c>
      <c r="R565" s="1">
        <v>86</v>
      </c>
      <c r="S565" s="1">
        <v>65</v>
      </c>
      <c r="T565" s="1" t="s">
        <v>23</v>
      </c>
      <c r="U565" s="1">
        <v>7</v>
      </c>
      <c r="V565" s="1">
        <v>1</v>
      </c>
      <c r="W565" s="1">
        <v>1</v>
      </c>
      <c r="X565" s="1">
        <v>1</v>
      </c>
      <c r="Y565" s="1">
        <v>1</v>
      </c>
      <c r="Z565" s="1">
        <v>1</v>
      </c>
      <c r="AA565" s="1">
        <v>0</v>
      </c>
      <c r="AB565" s="1">
        <v>0</v>
      </c>
      <c r="AC565" s="1">
        <v>0</v>
      </c>
      <c r="AD565" s="1">
        <v>0</v>
      </c>
      <c r="AE565" s="1">
        <v>0</v>
      </c>
      <c r="AF565" s="1">
        <v>0</v>
      </c>
      <c r="AG565" s="1">
        <v>0</v>
      </c>
      <c r="AH565" s="1">
        <v>0</v>
      </c>
      <c r="AI565" s="1">
        <v>0</v>
      </c>
      <c r="AJ565" s="1">
        <v>0</v>
      </c>
      <c r="AK565" s="1">
        <v>0</v>
      </c>
      <c r="AL565" s="4" t="s">
        <v>84</v>
      </c>
    </row>
    <row r="566" spans="1:38" ht="15.6" x14ac:dyDescent="0.3">
      <c r="A566" s="3">
        <v>721</v>
      </c>
      <c r="B566" s="1" t="s">
        <v>1080</v>
      </c>
      <c r="C566" s="1" t="s">
        <v>1805</v>
      </c>
      <c r="D566" s="1" t="s">
        <v>1081</v>
      </c>
      <c r="E566" s="1">
        <v>3.8</v>
      </c>
      <c r="F566" s="1" t="s">
        <v>1083</v>
      </c>
      <c r="G566" s="1" t="s">
        <v>1082</v>
      </c>
      <c r="H566" s="1" t="s">
        <v>1082</v>
      </c>
      <c r="I566" s="1" t="s">
        <v>104</v>
      </c>
      <c r="J566" s="1">
        <v>1870</v>
      </c>
      <c r="K566" s="1" t="s">
        <v>1946</v>
      </c>
      <c r="L566" s="1" t="s">
        <v>123</v>
      </c>
      <c r="M566" s="1" t="s">
        <v>124</v>
      </c>
      <c r="N566" s="18">
        <v>25527.27</v>
      </c>
      <c r="O566" s="1">
        <v>0</v>
      </c>
      <c r="P566" s="1">
        <v>0</v>
      </c>
      <c r="Q566" s="1">
        <v>43</v>
      </c>
      <c r="R566" s="1">
        <v>77</v>
      </c>
      <c r="S566" s="1">
        <v>60</v>
      </c>
      <c r="T566" s="1" t="s">
        <v>20</v>
      </c>
      <c r="U566" s="1">
        <v>151</v>
      </c>
      <c r="V566" s="1">
        <v>0</v>
      </c>
      <c r="W566" s="1">
        <v>0</v>
      </c>
      <c r="X566" s="1">
        <v>1</v>
      </c>
      <c r="Y566" s="1">
        <v>1</v>
      </c>
      <c r="Z566" s="1">
        <v>0</v>
      </c>
      <c r="AA566" s="1">
        <v>0</v>
      </c>
      <c r="AB566" s="1">
        <v>0</v>
      </c>
      <c r="AC566" s="1">
        <v>0</v>
      </c>
      <c r="AD566" s="1">
        <v>0</v>
      </c>
      <c r="AE566" s="1">
        <v>0</v>
      </c>
      <c r="AF566" s="1">
        <v>0</v>
      </c>
      <c r="AG566" s="1">
        <v>0</v>
      </c>
      <c r="AH566" s="1">
        <v>0</v>
      </c>
      <c r="AI566" s="1">
        <v>0</v>
      </c>
      <c r="AJ566" s="1">
        <v>0</v>
      </c>
      <c r="AK566" s="1">
        <v>0</v>
      </c>
      <c r="AL566" s="4" t="s">
        <v>84</v>
      </c>
    </row>
    <row r="567" spans="1:38" ht="15.6" x14ac:dyDescent="0.3">
      <c r="A567" s="3">
        <v>722</v>
      </c>
      <c r="B567" s="1" t="s">
        <v>1078</v>
      </c>
      <c r="C567" s="1" t="s">
        <v>1804</v>
      </c>
      <c r="D567" s="1" t="s">
        <v>1079</v>
      </c>
      <c r="E567" s="1">
        <v>4</v>
      </c>
      <c r="F567" s="1" t="s">
        <v>216</v>
      </c>
      <c r="G567" s="1" t="s">
        <v>111</v>
      </c>
      <c r="H567" s="1" t="s">
        <v>111</v>
      </c>
      <c r="I567" s="1" t="s">
        <v>90</v>
      </c>
      <c r="J567" s="1">
        <v>1849</v>
      </c>
      <c r="K567" s="1" t="s">
        <v>1946</v>
      </c>
      <c r="L567" s="1" t="s">
        <v>166</v>
      </c>
      <c r="M567" s="1" t="s">
        <v>166</v>
      </c>
      <c r="N567" s="18">
        <v>17625.66</v>
      </c>
      <c r="O567" s="1">
        <v>0</v>
      </c>
      <c r="P567" s="1">
        <v>0</v>
      </c>
      <c r="Q567" s="1">
        <v>125</v>
      </c>
      <c r="R567" s="1">
        <v>210</v>
      </c>
      <c r="S567" s="1">
        <v>167.5</v>
      </c>
      <c r="T567" s="1" t="s">
        <v>4</v>
      </c>
      <c r="U567" s="1">
        <v>172</v>
      </c>
      <c r="V567" s="1">
        <v>0</v>
      </c>
      <c r="W567" s="1">
        <v>0</v>
      </c>
      <c r="X567" s="1">
        <v>1</v>
      </c>
      <c r="Y567" s="1">
        <v>1</v>
      </c>
      <c r="Z567" s="1">
        <v>0</v>
      </c>
      <c r="AA567" s="1">
        <v>0</v>
      </c>
      <c r="AB567" s="1">
        <v>0</v>
      </c>
      <c r="AC567" s="1">
        <v>0</v>
      </c>
      <c r="AD567" s="1">
        <v>0</v>
      </c>
      <c r="AE567" s="1">
        <v>0</v>
      </c>
      <c r="AF567" s="1">
        <v>0</v>
      </c>
      <c r="AG567" s="1">
        <v>0</v>
      </c>
      <c r="AH567" s="1">
        <v>0</v>
      </c>
      <c r="AI567" s="1">
        <v>0</v>
      </c>
      <c r="AJ567" s="1">
        <v>0</v>
      </c>
      <c r="AK567" s="1">
        <v>0</v>
      </c>
      <c r="AL567" s="4" t="s">
        <v>85</v>
      </c>
    </row>
    <row r="568" spans="1:38" ht="15.6" x14ac:dyDescent="0.3">
      <c r="A568" s="3">
        <v>723</v>
      </c>
      <c r="B568" s="1" t="s">
        <v>1085</v>
      </c>
      <c r="C568" s="1" t="s">
        <v>1708</v>
      </c>
      <c r="D568" s="1" t="s">
        <v>1086</v>
      </c>
      <c r="E568" s="1">
        <v>3.8</v>
      </c>
      <c r="F568" s="1" t="s">
        <v>793</v>
      </c>
      <c r="G568" s="1" t="s">
        <v>111</v>
      </c>
      <c r="H568" s="1" t="s">
        <v>111</v>
      </c>
      <c r="I568" s="1" t="s">
        <v>104</v>
      </c>
      <c r="J568" s="1">
        <v>2002</v>
      </c>
      <c r="K568" s="1" t="s">
        <v>1945</v>
      </c>
      <c r="L568" s="1" t="s">
        <v>582</v>
      </c>
      <c r="M568" s="1" t="s">
        <v>583</v>
      </c>
      <c r="N568" s="18">
        <v>23187.16</v>
      </c>
      <c r="O568" s="1">
        <v>0</v>
      </c>
      <c r="P568" s="1">
        <v>0</v>
      </c>
      <c r="Q568" s="1">
        <v>44</v>
      </c>
      <c r="R568" s="1">
        <v>86</v>
      </c>
      <c r="S568" s="1">
        <v>65</v>
      </c>
      <c r="T568" s="1" t="s">
        <v>4</v>
      </c>
      <c r="U568" s="1">
        <v>19</v>
      </c>
      <c r="V568" s="1">
        <v>0</v>
      </c>
      <c r="W568" s="1">
        <v>0</v>
      </c>
      <c r="X568" s="1">
        <v>0</v>
      </c>
      <c r="Y568" s="1">
        <v>1</v>
      </c>
      <c r="Z568" s="1">
        <v>1</v>
      </c>
      <c r="AA568" s="1">
        <v>1</v>
      </c>
      <c r="AB568" s="1">
        <v>0</v>
      </c>
      <c r="AC568" s="1">
        <v>0</v>
      </c>
      <c r="AD568" s="1">
        <v>0</v>
      </c>
      <c r="AE568" s="1">
        <v>0</v>
      </c>
      <c r="AF568" s="1">
        <v>0</v>
      </c>
      <c r="AG568" s="1">
        <v>0</v>
      </c>
      <c r="AH568" s="1">
        <v>0</v>
      </c>
      <c r="AI568" s="1">
        <v>0</v>
      </c>
      <c r="AJ568" s="1">
        <v>0</v>
      </c>
      <c r="AK568" s="1">
        <v>0</v>
      </c>
      <c r="AL568" s="4" t="s">
        <v>84</v>
      </c>
    </row>
    <row r="569" spans="1:38" ht="15.6" x14ac:dyDescent="0.3">
      <c r="A569" s="3">
        <v>725</v>
      </c>
      <c r="B569" s="1" t="s">
        <v>489</v>
      </c>
      <c r="C569" s="1" t="s">
        <v>1901</v>
      </c>
      <c r="D569" s="1" t="s">
        <v>1393</v>
      </c>
      <c r="E569" s="1">
        <v>4</v>
      </c>
      <c r="F569" s="1" t="s">
        <v>213</v>
      </c>
      <c r="G569" s="1" t="s">
        <v>149</v>
      </c>
      <c r="H569" s="1" t="s">
        <v>212</v>
      </c>
      <c r="I569" s="1" t="s">
        <v>80</v>
      </c>
      <c r="J569" s="1">
        <v>2012</v>
      </c>
      <c r="K569" s="1" t="s">
        <v>1945</v>
      </c>
      <c r="L569" s="1" t="s">
        <v>182</v>
      </c>
      <c r="M569" s="1" t="s">
        <v>140</v>
      </c>
      <c r="N569" s="18">
        <v>18517.2</v>
      </c>
      <c r="O569" s="1">
        <v>0</v>
      </c>
      <c r="P569" s="1">
        <v>0</v>
      </c>
      <c r="Q569" s="1">
        <v>69</v>
      </c>
      <c r="R569" s="1">
        <v>119</v>
      </c>
      <c r="S569" s="1">
        <v>94</v>
      </c>
      <c r="T569" s="1" t="s">
        <v>5</v>
      </c>
      <c r="U569" s="1">
        <v>9</v>
      </c>
      <c r="V569" s="1">
        <v>1</v>
      </c>
      <c r="W569" s="1">
        <v>0</v>
      </c>
      <c r="X569" s="1">
        <v>0</v>
      </c>
      <c r="Y569" s="1">
        <v>0</v>
      </c>
      <c r="Z569" s="1">
        <v>1</v>
      </c>
      <c r="AA569" s="1">
        <v>0</v>
      </c>
      <c r="AB569" s="1">
        <v>0</v>
      </c>
      <c r="AC569" s="1">
        <v>0</v>
      </c>
      <c r="AD569" s="1">
        <v>0</v>
      </c>
      <c r="AE569" s="1">
        <v>0</v>
      </c>
      <c r="AF569" s="1">
        <v>0</v>
      </c>
      <c r="AG569" s="1">
        <v>0</v>
      </c>
      <c r="AH569" s="1">
        <v>0</v>
      </c>
      <c r="AI569" s="1">
        <v>0</v>
      </c>
      <c r="AJ569" s="1">
        <v>0</v>
      </c>
      <c r="AK569" s="1">
        <v>0</v>
      </c>
      <c r="AL569" s="4" t="s">
        <v>84</v>
      </c>
    </row>
    <row r="570" spans="1:38" ht="15.6" x14ac:dyDescent="0.3">
      <c r="A570" s="3">
        <v>726</v>
      </c>
      <c r="B570" s="1" t="s">
        <v>489</v>
      </c>
      <c r="C570" s="1" t="s">
        <v>1618</v>
      </c>
      <c r="D570" s="1" t="s">
        <v>1091</v>
      </c>
      <c r="E570" s="1">
        <v>1.9</v>
      </c>
      <c r="F570" s="1" t="s">
        <v>1092</v>
      </c>
      <c r="G570" s="1" t="s">
        <v>111</v>
      </c>
      <c r="H570" s="1" t="s">
        <v>111</v>
      </c>
      <c r="I570" s="1" t="s">
        <v>118</v>
      </c>
      <c r="J570" s="1">
        <v>2010</v>
      </c>
      <c r="K570" s="1" t="s">
        <v>1945</v>
      </c>
      <c r="L570" s="1" t="s">
        <v>157</v>
      </c>
      <c r="M570" s="1" t="s">
        <v>145</v>
      </c>
      <c r="N570" s="18">
        <v>26580.07</v>
      </c>
      <c r="O570" s="1">
        <v>0</v>
      </c>
      <c r="P570" s="1">
        <v>0</v>
      </c>
      <c r="Q570" s="1">
        <v>65</v>
      </c>
      <c r="R570" s="1">
        <v>110</v>
      </c>
      <c r="S570" s="1">
        <v>87.5</v>
      </c>
      <c r="T570" s="1" t="s">
        <v>4</v>
      </c>
      <c r="U570" s="1">
        <v>11</v>
      </c>
      <c r="V570" s="1">
        <v>1</v>
      </c>
      <c r="W570" s="1">
        <v>0</v>
      </c>
      <c r="X570" s="1">
        <v>0</v>
      </c>
      <c r="Y570" s="1">
        <v>1</v>
      </c>
      <c r="Z570" s="1">
        <v>1</v>
      </c>
      <c r="AA570" s="1">
        <v>0</v>
      </c>
      <c r="AB570" s="1">
        <v>0</v>
      </c>
      <c r="AC570" s="1">
        <v>0</v>
      </c>
      <c r="AD570" s="1">
        <v>0</v>
      </c>
      <c r="AE570" s="1">
        <v>0</v>
      </c>
      <c r="AF570" s="1">
        <v>0</v>
      </c>
      <c r="AG570" s="1">
        <v>0</v>
      </c>
      <c r="AH570" s="1">
        <v>0</v>
      </c>
      <c r="AI570" s="1">
        <v>0</v>
      </c>
      <c r="AJ570" s="1">
        <v>0</v>
      </c>
      <c r="AK570" s="1">
        <v>1</v>
      </c>
      <c r="AL570" s="4" t="s">
        <v>84</v>
      </c>
    </row>
    <row r="571" spans="1:38" ht="15.6" x14ac:dyDescent="0.3">
      <c r="A571" s="3">
        <v>727</v>
      </c>
      <c r="B571" s="1" t="s">
        <v>521</v>
      </c>
      <c r="C571" s="1" t="s">
        <v>1902</v>
      </c>
      <c r="D571" s="1" t="s">
        <v>1394</v>
      </c>
      <c r="E571" s="1">
        <v>4</v>
      </c>
      <c r="F571" s="1" t="s">
        <v>213</v>
      </c>
      <c r="G571" s="1" t="s">
        <v>385</v>
      </c>
      <c r="H571" s="1" t="s">
        <v>212</v>
      </c>
      <c r="I571" s="1" t="s">
        <v>80</v>
      </c>
      <c r="J571" s="1">
        <v>2012</v>
      </c>
      <c r="K571" s="1" t="s">
        <v>1945</v>
      </c>
      <c r="L571" s="1" t="s">
        <v>182</v>
      </c>
      <c r="M571" s="1" t="s">
        <v>140</v>
      </c>
      <c r="N571" s="18">
        <v>20497</v>
      </c>
      <c r="O571" s="1">
        <v>0</v>
      </c>
      <c r="P571" s="1">
        <v>0</v>
      </c>
      <c r="Q571" s="1">
        <v>67</v>
      </c>
      <c r="R571" s="1">
        <v>127</v>
      </c>
      <c r="S571" s="1">
        <v>97</v>
      </c>
      <c r="T571" s="1" t="s">
        <v>5</v>
      </c>
      <c r="U571" s="1">
        <v>9</v>
      </c>
      <c r="V571" s="1">
        <v>1</v>
      </c>
      <c r="W571" s="1">
        <v>1</v>
      </c>
      <c r="X571" s="1">
        <v>1</v>
      </c>
      <c r="Y571" s="1">
        <v>0</v>
      </c>
      <c r="Z571" s="1">
        <v>1</v>
      </c>
      <c r="AA571" s="1">
        <v>0</v>
      </c>
      <c r="AB571" s="1">
        <v>0</v>
      </c>
      <c r="AC571" s="1">
        <v>0</v>
      </c>
      <c r="AD571" s="1">
        <v>0</v>
      </c>
      <c r="AE571" s="1">
        <v>0</v>
      </c>
      <c r="AF571" s="1">
        <v>1</v>
      </c>
      <c r="AG571" s="1">
        <v>0</v>
      </c>
      <c r="AH571" s="1">
        <v>0</v>
      </c>
      <c r="AI571" s="1">
        <v>1</v>
      </c>
      <c r="AJ571" s="1">
        <v>0</v>
      </c>
      <c r="AK571" s="1">
        <v>0</v>
      </c>
      <c r="AL571" s="4" t="s">
        <v>84</v>
      </c>
    </row>
    <row r="572" spans="1:38" ht="15.6" x14ac:dyDescent="0.3">
      <c r="A572" s="3">
        <v>728</v>
      </c>
      <c r="B572" s="1" t="s">
        <v>521</v>
      </c>
      <c r="C572" s="1" t="s">
        <v>1807</v>
      </c>
      <c r="D572" s="1" t="s">
        <v>1087</v>
      </c>
      <c r="E572" s="1">
        <v>4.3</v>
      </c>
      <c r="F572" s="1" t="s">
        <v>1090</v>
      </c>
      <c r="G572" s="1" t="s">
        <v>1088</v>
      </c>
      <c r="H572" s="1" t="s">
        <v>1089</v>
      </c>
      <c r="I572" s="1" t="s">
        <v>150</v>
      </c>
      <c r="J572" s="1">
        <v>1990</v>
      </c>
      <c r="K572" s="1" t="s">
        <v>1945</v>
      </c>
      <c r="L572" s="1" t="s">
        <v>249</v>
      </c>
      <c r="M572" s="1" t="s">
        <v>140</v>
      </c>
      <c r="N572" s="18">
        <v>17353.7</v>
      </c>
      <c r="O572" s="1">
        <v>0</v>
      </c>
      <c r="P572" s="1">
        <v>0</v>
      </c>
      <c r="Q572" s="1">
        <v>78</v>
      </c>
      <c r="R572" s="1">
        <v>147</v>
      </c>
      <c r="S572" s="1">
        <v>112.5</v>
      </c>
      <c r="T572" s="1" t="s">
        <v>11</v>
      </c>
      <c r="U572" s="1">
        <v>31</v>
      </c>
      <c r="V572" s="1">
        <v>1</v>
      </c>
      <c r="W572" s="1">
        <v>1</v>
      </c>
      <c r="X572" s="1">
        <v>1</v>
      </c>
      <c r="Y572" s="1">
        <v>0</v>
      </c>
      <c r="Z572" s="1">
        <v>0</v>
      </c>
      <c r="AA572" s="1">
        <v>0</v>
      </c>
      <c r="AB572" s="1">
        <v>0</v>
      </c>
      <c r="AC572" s="1">
        <v>0</v>
      </c>
      <c r="AD572" s="1">
        <v>0</v>
      </c>
      <c r="AE572" s="1">
        <v>0</v>
      </c>
      <c r="AF572" s="1">
        <v>1</v>
      </c>
      <c r="AG572" s="1">
        <v>0</v>
      </c>
      <c r="AH572" s="1">
        <v>0</v>
      </c>
      <c r="AI572" s="1">
        <v>1</v>
      </c>
      <c r="AJ572" s="1">
        <v>0</v>
      </c>
      <c r="AK572" s="1">
        <v>0</v>
      </c>
      <c r="AL572" s="4" t="s">
        <v>84</v>
      </c>
    </row>
    <row r="573" spans="1:38" ht="15.6" x14ac:dyDescent="0.3">
      <c r="A573" s="3">
        <v>730</v>
      </c>
      <c r="B573" s="1" t="s">
        <v>1395</v>
      </c>
      <c r="C573" s="1" t="s">
        <v>1903</v>
      </c>
      <c r="D573" s="1" t="s">
        <v>1396</v>
      </c>
      <c r="E573" s="1">
        <v>3.6</v>
      </c>
      <c r="F573" s="1" t="s">
        <v>625</v>
      </c>
      <c r="G573" s="1" t="s">
        <v>310</v>
      </c>
      <c r="H573" s="1" t="s">
        <v>624</v>
      </c>
      <c r="I573" s="1" t="s">
        <v>150</v>
      </c>
      <c r="J573" s="1">
        <v>1851</v>
      </c>
      <c r="K573" s="1" t="s">
        <v>1945</v>
      </c>
      <c r="L573" s="1" t="s">
        <v>190</v>
      </c>
      <c r="M573" s="1" t="s">
        <v>191</v>
      </c>
      <c r="N573" s="18">
        <v>32300.75</v>
      </c>
      <c r="O573" s="1">
        <v>0</v>
      </c>
      <c r="P573" s="1">
        <v>0</v>
      </c>
      <c r="Q573" s="1">
        <v>66</v>
      </c>
      <c r="R573" s="1">
        <v>117</v>
      </c>
      <c r="S573" s="1">
        <v>91.5</v>
      </c>
      <c r="T573" s="1" t="s">
        <v>3</v>
      </c>
      <c r="U573" s="1">
        <v>170</v>
      </c>
      <c r="V573" s="1">
        <v>0</v>
      </c>
      <c r="W573" s="1">
        <v>1</v>
      </c>
      <c r="X573" s="1">
        <v>1</v>
      </c>
      <c r="Y573" s="1">
        <v>1</v>
      </c>
      <c r="Z573" s="1">
        <v>1</v>
      </c>
      <c r="AA573" s="1">
        <v>0</v>
      </c>
      <c r="AB573" s="1">
        <v>0</v>
      </c>
      <c r="AC573" s="1">
        <v>0</v>
      </c>
      <c r="AD573" s="1">
        <v>0</v>
      </c>
      <c r="AE573" s="1">
        <v>0</v>
      </c>
      <c r="AF573" s="1">
        <v>1</v>
      </c>
      <c r="AG573" s="1">
        <v>0</v>
      </c>
      <c r="AH573" s="1">
        <v>0</v>
      </c>
      <c r="AI573" s="1">
        <v>0</v>
      </c>
      <c r="AJ573" s="1">
        <v>0</v>
      </c>
      <c r="AK573" s="1">
        <v>0</v>
      </c>
      <c r="AL573" s="4" t="s">
        <v>84</v>
      </c>
    </row>
    <row r="574" spans="1:38" ht="15.6" x14ac:dyDescent="0.3">
      <c r="A574" s="3">
        <v>731</v>
      </c>
      <c r="B574" s="1" t="s">
        <v>1093</v>
      </c>
      <c r="C574" s="1" t="s">
        <v>1808</v>
      </c>
      <c r="D574" s="1" t="s">
        <v>1094</v>
      </c>
      <c r="E574" s="1">
        <v>3.3</v>
      </c>
      <c r="F574" s="1" t="s">
        <v>311</v>
      </c>
      <c r="G574" s="1" t="s">
        <v>371</v>
      </c>
      <c r="H574" s="1" t="s">
        <v>310</v>
      </c>
      <c r="I574" s="1" t="s">
        <v>90</v>
      </c>
      <c r="J574" s="1">
        <v>1912</v>
      </c>
      <c r="K574" s="1" t="s">
        <v>1945</v>
      </c>
      <c r="L574" s="1" t="s">
        <v>190</v>
      </c>
      <c r="M574" s="1" t="s">
        <v>191</v>
      </c>
      <c r="N574" s="18">
        <v>21341.5</v>
      </c>
      <c r="O574" s="1">
        <v>0</v>
      </c>
      <c r="P574" s="1">
        <v>0</v>
      </c>
      <c r="Q574" s="1">
        <v>37</v>
      </c>
      <c r="R574" s="1">
        <v>66</v>
      </c>
      <c r="S574" s="1">
        <v>51.5</v>
      </c>
      <c r="T574" s="1" t="s">
        <v>19</v>
      </c>
      <c r="U574" s="1">
        <v>109</v>
      </c>
      <c r="V574" s="1">
        <v>1</v>
      </c>
      <c r="W574" s="1">
        <v>0</v>
      </c>
      <c r="X574" s="1">
        <v>0</v>
      </c>
      <c r="Y574" s="1">
        <v>1</v>
      </c>
      <c r="Z574" s="1">
        <v>1</v>
      </c>
      <c r="AA574" s="1">
        <v>0</v>
      </c>
      <c r="AB574" s="1">
        <v>0</v>
      </c>
      <c r="AC574" s="1">
        <v>0</v>
      </c>
      <c r="AD574" s="1">
        <v>0</v>
      </c>
      <c r="AE574" s="1">
        <v>0</v>
      </c>
      <c r="AF574" s="1">
        <v>0</v>
      </c>
      <c r="AG574" s="1">
        <v>0</v>
      </c>
      <c r="AH574" s="1">
        <v>1</v>
      </c>
      <c r="AI574" s="1">
        <v>0</v>
      </c>
      <c r="AJ574" s="1">
        <v>0</v>
      </c>
      <c r="AK574" s="1">
        <v>0</v>
      </c>
      <c r="AL574" s="4" t="s">
        <v>85</v>
      </c>
    </row>
    <row r="575" spans="1:38" ht="15.6" x14ac:dyDescent="0.3">
      <c r="A575" s="3">
        <v>732</v>
      </c>
      <c r="B575" s="1" t="s">
        <v>1397</v>
      </c>
      <c r="C575" s="1" t="s">
        <v>1533</v>
      </c>
      <c r="D575" s="1" t="s">
        <v>1398</v>
      </c>
      <c r="E575" s="1">
        <v>3.8</v>
      </c>
      <c r="F575" s="1" t="s">
        <v>234</v>
      </c>
      <c r="G575" s="1" t="s">
        <v>164</v>
      </c>
      <c r="H575" s="1" t="s">
        <v>233</v>
      </c>
      <c r="I575" s="1" t="s">
        <v>90</v>
      </c>
      <c r="J575" s="1">
        <v>1996</v>
      </c>
      <c r="K575" s="1" t="s">
        <v>1946</v>
      </c>
      <c r="L575" s="1" t="s">
        <v>166</v>
      </c>
      <c r="M575" s="1" t="s">
        <v>166</v>
      </c>
      <c r="N575" s="18">
        <v>17583.66</v>
      </c>
      <c r="O575" s="1">
        <v>0</v>
      </c>
      <c r="P575" s="1">
        <v>0</v>
      </c>
      <c r="Q575" s="1">
        <v>86</v>
      </c>
      <c r="R575" s="1">
        <v>143</v>
      </c>
      <c r="S575" s="1">
        <v>114.5</v>
      </c>
      <c r="T575" s="1" t="s">
        <v>3</v>
      </c>
      <c r="U575" s="1">
        <v>25</v>
      </c>
      <c r="V575" s="1">
        <v>0</v>
      </c>
      <c r="W575" s="1">
        <v>0</v>
      </c>
      <c r="X575" s="1">
        <v>0</v>
      </c>
      <c r="Y575" s="1">
        <v>0</v>
      </c>
      <c r="Z575" s="1">
        <v>0</v>
      </c>
      <c r="AA575" s="1">
        <v>0</v>
      </c>
      <c r="AB575" s="1">
        <v>0</v>
      </c>
      <c r="AC575" s="1">
        <v>0</v>
      </c>
      <c r="AD575" s="1">
        <v>0</v>
      </c>
      <c r="AE575" s="1">
        <v>0</v>
      </c>
      <c r="AF575" s="1">
        <v>0</v>
      </c>
      <c r="AG575" s="1">
        <v>0</v>
      </c>
      <c r="AH575" s="1">
        <v>0</v>
      </c>
      <c r="AI575" s="1">
        <v>0</v>
      </c>
      <c r="AJ575" s="1">
        <v>0</v>
      </c>
      <c r="AK575" s="1">
        <v>0</v>
      </c>
      <c r="AL575" s="4" t="s">
        <v>84</v>
      </c>
    </row>
    <row r="576" spans="1:38" ht="15.6" x14ac:dyDescent="0.3">
      <c r="A576" s="3">
        <v>733</v>
      </c>
      <c r="B576" s="1" t="s">
        <v>76</v>
      </c>
      <c r="C576" s="1" t="s">
        <v>1581</v>
      </c>
      <c r="D576" s="1" t="s">
        <v>336</v>
      </c>
      <c r="E576" s="1">
        <v>4.3</v>
      </c>
      <c r="F576" s="1" t="s">
        <v>337</v>
      </c>
      <c r="G576" s="1" t="s">
        <v>111</v>
      </c>
      <c r="H576" s="1" t="s">
        <v>111</v>
      </c>
      <c r="I576" s="1" t="s">
        <v>118</v>
      </c>
      <c r="J576" s="1">
        <v>2011</v>
      </c>
      <c r="K576" s="1" t="s">
        <v>1945</v>
      </c>
      <c r="L576" s="1" t="s">
        <v>129</v>
      </c>
      <c r="M576" s="1" t="s">
        <v>99</v>
      </c>
      <c r="N576" s="18">
        <v>22073.35</v>
      </c>
      <c r="O576" s="1">
        <v>0</v>
      </c>
      <c r="P576" s="1">
        <v>0</v>
      </c>
      <c r="Q576" s="1">
        <v>84</v>
      </c>
      <c r="R576" s="1">
        <v>146</v>
      </c>
      <c r="S576" s="1">
        <v>115</v>
      </c>
      <c r="T576" s="1" t="s">
        <v>4</v>
      </c>
      <c r="U576" s="1">
        <v>10</v>
      </c>
      <c r="V576" s="1">
        <v>1</v>
      </c>
      <c r="W576" s="1">
        <v>1</v>
      </c>
      <c r="X576" s="1">
        <v>1</v>
      </c>
      <c r="Y576" s="1">
        <v>0</v>
      </c>
      <c r="Z576" s="1">
        <v>1</v>
      </c>
      <c r="AA576" s="1">
        <v>0</v>
      </c>
      <c r="AB576" s="1">
        <v>0</v>
      </c>
      <c r="AC576" s="1">
        <v>0</v>
      </c>
      <c r="AD576" s="1">
        <v>0</v>
      </c>
      <c r="AE576" s="1">
        <v>0</v>
      </c>
      <c r="AF576" s="1">
        <v>1</v>
      </c>
      <c r="AG576" s="1">
        <v>1</v>
      </c>
      <c r="AH576" s="1">
        <v>0</v>
      </c>
      <c r="AI576" s="1">
        <v>0</v>
      </c>
      <c r="AJ576" s="1">
        <v>0</v>
      </c>
      <c r="AK576" s="1">
        <v>0</v>
      </c>
      <c r="AL576" s="4" t="s">
        <v>84</v>
      </c>
    </row>
    <row r="577" spans="1:38" ht="15.6" x14ac:dyDescent="0.3">
      <c r="A577" s="3">
        <v>734</v>
      </c>
      <c r="B577" s="1" t="s">
        <v>1399</v>
      </c>
      <c r="C577" s="1" t="s">
        <v>1904</v>
      </c>
      <c r="D577" s="1" t="s">
        <v>1400</v>
      </c>
      <c r="E577" s="1">
        <v>3.2</v>
      </c>
      <c r="F577" s="1" t="s">
        <v>364</v>
      </c>
      <c r="G577" s="1" t="s">
        <v>872</v>
      </c>
      <c r="H577" s="1" t="s">
        <v>361</v>
      </c>
      <c r="I577" s="2">
        <v>18264</v>
      </c>
      <c r="J577" s="1">
        <v>-1</v>
      </c>
      <c r="K577" s="1" t="s">
        <v>1945</v>
      </c>
      <c r="L577" s="1" t="s">
        <v>362</v>
      </c>
      <c r="M577" s="1" t="s">
        <v>99</v>
      </c>
      <c r="N577" s="18">
        <v>17405.54</v>
      </c>
      <c r="O577" s="1">
        <v>0</v>
      </c>
      <c r="P577" s="1">
        <v>0</v>
      </c>
      <c r="Q577" s="1">
        <v>50</v>
      </c>
      <c r="R577" s="1">
        <v>98</v>
      </c>
      <c r="S577" s="1">
        <v>74</v>
      </c>
      <c r="T577" s="1" t="s">
        <v>8</v>
      </c>
      <c r="U577" s="1">
        <v>-1</v>
      </c>
      <c r="V577" s="1">
        <v>1</v>
      </c>
      <c r="W577" s="1">
        <v>0</v>
      </c>
      <c r="X577" s="1">
        <v>1</v>
      </c>
      <c r="Y577" s="1">
        <v>0</v>
      </c>
      <c r="Z577" s="1">
        <v>1</v>
      </c>
      <c r="AA577" s="1">
        <v>0</v>
      </c>
      <c r="AB577" s="1">
        <v>0</v>
      </c>
      <c r="AC577" s="1">
        <v>0</v>
      </c>
      <c r="AD577" s="1">
        <v>0</v>
      </c>
      <c r="AE577" s="1">
        <v>0</v>
      </c>
      <c r="AF577" s="1">
        <v>0</v>
      </c>
      <c r="AG577" s="1">
        <v>0</v>
      </c>
      <c r="AH577" s="1">
        <v>0</v>
      </c>
      <c r="AI577" s="1">
        <v>0</v>
      </c>
      <c r="AJ577" s="1">
        <v>0</v>
      </c>
      <c r="AK577" s="1">
        <v>0</v>
      </c>
      <c r="AL577" s="4" t="s">
        <v>85</v>
      </c>
    </row>
    <row r="578" spans="1:38" ht="15.6" x14ac:dyDescent="0.3">
      <c r="A578" s="3">
        <v>735</v>
      </c>
      <c r="B578" s="1" t="s">
        <v>1095</v>
      </c>
      <c r="C578" s="1" t="s">
        <v>1809</v>
      </c>
      <c r="D578" s="1" t="s">
        <v>1096</v>
      </c>
      <c r="E578" s="1">
        <v>4.7</v>
      </c>
      <c r="F578" s="1" t="s">
        <v>1099</v>
      </c>
      <c r="G578" s="1" t="s">
        <v>1097</v>
      </c>
      <c r="H578" s="1" t="s">
        <v>1098</v>
      </c>
      <c r="I578" s="1" t="s">
        <v>112</v>
      </c>
      <c r="J578" s="1">
        <v>1972</v>
      </c>
      <c r="K578" s="1" t="s">
        <v>1945</v>
      </c>
      <c r="L578" s="1" t="s">
        <v>539</v>
      </c>
      <c r="M578" s="1" t="s">
        <v>99</v>
      </c>
      <c r="N578" s="18">
        <v>18705.009999999998</v>
      </c>
      <c r="O578" s="1">
        <v>0</v>
      </c>
      <c r="P578" s="1">
        <v>0</v>
      </c>
      <c r="Q578" s="1">
        <v>38</v>
      </c>
      <c r="R578" s="1">
        <v>64</v>
      </c>
      <c r="S578" s="1">
        <v>51</v>
      </c>
      <c r="T578" s="1" t="s">
        <v>2</v>
      </c>
      <c r="U578" s="1">
        <v>49</v>
      </c>
      <c r="V578" s="1">
        <v>0</v>
      </c>
      <c r="W578" s="1">
        <v>0</v>
      </c>
      <c r="X578" s="1">
        <v>0</v>
      </c>
      <c r="Y578" s="1">
        <v>1</v>
      </c>
      <c r="Z578" s="1">
        <v>0</v>
      </c>
      <c r="AA578" s="1">
        <v>0</v>
      </c>
      <c r="AB578" s="1">
        <v>0</v>
      </c>
      <c r="AC578" s="1">
        <v>0</v>
      </c>
      <c r="AD578" s="1">
        <v>0</v>
      </c>
      <c r="AE578" s="1">
        <v>0</v>
      </c>
      <c r="AF578" s="1">
        <v>0</v>
      </c>
      <c r="AG578" s="1">
        <v>0</v>
      </c>
      <c r="AH578" s="1">
        <v>0</v>
      </c>
      <c r="AI578" s="1">
        <v>0</v>
      </c>
      <c r="AJ578" s="1">
        <v>0</v>
      </c>
      <c r="AK578" s="1">
        <v>0</v>
      </c>
      <c r="AL578" s="4" t="s">
        <v>84</v>
      </c>
    </row>
    <row r="579" spans="1:38" ht="15.6" x14ac:dyDescent="0.3">
      <c r="A579" s="3">
        <v>736</v>
      </c>
      <c r="B579" s="1" t="s">
        <v>1104</v>
      </c>
      <c r="C579" s="1" t="s">
        <v>1811</v>
      </c>
      <c r="D579" s="1" t="s">
        <v>1105</v>
      </c>
      <c r="E579" s="1">
        <v>3.4</v>
      </c>
      <c r="F579" s="1" t="s">
        <v>1108</v>
      </c>
      <c r="G579" s="1" t="s">
        <v>1106</v>
      </c>
      <c r="H579" s="1" t="s">
        <v>1107</v>
      </c>
      <c r="I579" s="1" t="s">
        <v>80</v>
      </c>
      <c r="J579" s="1">
        <v>1981</v>
      </c>
      <c r="K579" s="1" t="s">
        <v>1946</v>
      </c>
      <c r="L579" s="1" t="s">
        <v>92</v>
      </c>
      <c r="M579" s="1" t="s">
        <v>93</v>
      </c>
      <c r="N579" s="18">
        <v>26217.01</v>
      </c>
      <c r="O579" s="1">
        <v>0</v>
      </c>
      <c r="P579" s="1">
        <v>0</v>
      </c>
      <c r="Q579" s="1">
        <v>90</v>
      </c>
      <c r="R579" s="1">
        <v>110</v>
      </c>
      <c r="S579" s="1">
        <v>100</v>
      </c>
      <c r="T579" s="1" t="s">
        <v>22</v>
      </c>
      <c r="U579" s="1">
        <v>40</v>
      </c>
      <c r="V579" s="1">
        <v>0</v>
      </c>
      <c r="W579" s="1">
        <v>0</v>
      </c>
      <c r="X579" s="1">
        <v>0</v>
      </c>
      <c r="Y579" s="1">
        <v>0</v>
      </c>
      <c r="Z579" s="1">
        <v>1</v>
      </c>
      <c r="AA579" s="1">
        <v>0</v>
      </c>
      <c r="AB579" s="1">
        <v>0</v>
      </c>
      <c r="AC579" s="1">
        <v>0</v>
      </c>
      <c r="AD579" s="1">
        <v>0</v>
      </c>
      <c r="AE579" s="1">
        <v>0</v>
      </c>
      <c r="AF579" s="1">
        <v>1</v>
      </c>
      <c r="AG579" s="1">
        <v>0</v>
      </c>
      <c r="AH579" s="1">
        <v>0</v>
      </c>
      <c r="AI579" s="1">
        <v>0</v>
      </c>
      <c r="AJ579" s="1">
        <v>0</v>
      </c>
      <c r="AK579" s="1">
        <v>0</v>
      </c>
      <c r="AL579" s="4" t="s">
        <v>84</v>
      </c>
    </row>
    <row r="580" spans="1:38" ht="15.6" x14ac:dyDescent="0.3">
      <c r="A580" s="3">
        <v>737</v>
      </c>
      <c r="B580" s="1" t="s">
        <v>1401</v>
      </c>
      <c r="C580" s="1" t="s">
        <v>1753</v>
      </c>
      <c r="D580" s="1" t="s">
        <v>1402</v>
      </c>
      <c r="E580" s="1">
        <v>3.8</v>
      </c>
      <c r="F580" s="1" t="s">
        <v>234</v>
      </c>
      <c r="G580" s="1" t="s">
        <v>164</v>
      </c>
      <c r="H580" s="1" t="s">
        <v>233</v>
      </c>
      <c r="I580" s="1" t="s">
        <v>90</v>
      </c>
      <c r="J580" s="1">
        <v>1996</v>
      </c>
      <c r="K580" s="1" t="s">
        <v>1946</v>
      </c>
      <c r="L580" s="1" t="s">
        <v>166</v>
      </c>
      <c r="M580" s="1" t="s">
        <v>166</v>
      </c>
      <c r="N580" s="18">
        <v>27552.62</v>
      </c>
      <c r="O580" s="1">
        <v>0</v>
      </c>
      <c r="P580" s="1">
        <v>0</v>
      </c>
      <c r="Q580" s="1">
        <v>92</v>
      </c>
      <c r="R580" s="1">
        <v>150</v>
      </c>
      <c r="S580" s="1">
        <v>121</v>
      </c>
      <c r="T580" s="1" t="s">
        <v>3</v>
      </c>
      <c r="U580" s="1">
        <v>25</v>
      </c>
      <c r="V580" s="1">
        <v>0</v>
      </c>
      <c r="W580" s="1">
        <v>0</v>
      </c>
      <c r="X580" s="1">
        <v>0</v>
      </c>
      <c r="Y580" s="1">
        <v>0</v>
      </c>
      <c r="Z580" s="1">
        <v>0</v>
      </c>
      <c r="AA580" s="1">
        <v>0</v>
      </c>
      <c r="AB580" s="1">
        <v>0</v>
      </c>
      <c r="AC580" s="1">
        <v>0</v>
      </c>
      <c r="AD580" s="1">
        <v>0</v>
      </c>
      <c r="AE580" s="1">
        <v>0</v>
      </c>
      <c r="AF580" s="1">
        <v>0</v>
      </c>
      <c r="AG580" s="1">
        <v>0</v>
      </c>
      <c r="AH580" s="1">
        <v>0</v>
      </c>
      <c r="AI580" s="1">
        <v>0</v>
      </c>
      <c r="AJ580" s="1">
        <v>0</v>
      </c>
      <c r="AK580" s="1">
        <v>0</v>
      </c>
      <c r="AL580" s="4" t="s">
        <v>84</v>
      </c>
    </row>
    <row r="581" spans="1:38" ht="15.6" x14ac:dyDescent="0.3">
      <c r="A581" s="3">
        <v>738</v>
      </c>
      <c r="B581" s="1" t="s">
        <v>1403</v>
      </c>
      <c r="C581" s="1" t="s">
        <v>1905</v>
      </c>
      <c r="D581" s="1" t="s">
        <v>1404</v>
      </c>
      <c r="E581" s="1">
        <v>4.5</v>
      </c>
      <c r="F581" s="1" t="s">
        <v>496</v>
      </c>
      <c r="G581" s="1" t="s">
        <v>143</v>
      </c>
      <c r="H581" s="1" t="s">
        <v>143</v>
      </c>
      <c r="I581" s="1" t="s">
        <v>118</v>
      </c>
      <c r="J581" s="1">
        <v>2006</v>
      </c>
      <c r="K581" s="1" t="s">
        <v>1945</v>
      </c>
      <c r="L581" s="1" t="s">
        <v>249</v>
      </c>
      <c r="M581" s="1" t="s">
        <v>140</v>
      </c>
      <c r="N581" s="18">
        <v>23041.67</v>
      </c>
      <c r="O581" s="1">
        <v>0</v>
      </c>
      <c r="P581" s="1">
        <v>0</v>
      </c>
      <c r="Q581" s="1">
        <v>90</v>
      </c>
      <c r="R581" s="1">
        <v>153</v>
      </c>
      <c r="S581" s="1">
        <v>121.5</v>
      </c>
      <c r="T581" s="1" t="s">
        <v>2</v>
      </c>
      <c r="U581" s="1">
        <v>15</v>
      </c>
      <c r="V581" s="1">
        <v>0</v>
      </c>
      <c r="W581" s="1">
        <v>0</v>
      </c>
      <c r="X581" s="1">
        <v>0</v>
      </c>
      <c r="Y581" s="1">
        <v>0</v>
      </c>
      <c r="Z581" s="1">
        <v>1</v>
      </c>
      <c r="AA581" s="1">
        <v>0</v>
      </c>
      <c r="AB581" s="1">
        <v>0</v>
      </c>
      <c r="AC581" s="1">
        <v>0</v>
      </c>
      <c r="AD581" s="1">
        <v>0</v>
      </c>
      <c r="AE581" s="1">
        <v>0</v>
      </c>
      <c r="AF581" s="1">
        <v>0</v>
      </c>
      <c r="AG581" s="1">
        <v>1</v>
      </c>
      <c r="AH581" s="1">
        <v>1</v>
      </c>
      <c r="AI581" s="1">
        <v>0</v>
      </c>
      <c r="AJ581" s="1">
        <v>0</v>
      </c>
      <c r="AK581" s="1">
        <v>0</v>
      </c>
      <c r="AL581" s="4" t="s">
        <v>84</v>
      </c>
    </row>
    <row r="582" spans="1:38" ht="15.6" x14ac:dyDescent="0.3">
      <c r="A582" s="3">
        <v>740</v>
      </c>
      <c r="B582" s="1" t="s">
        <v>1100</v>
      </c>
      <c r="C582" s="1" t="s">
        <v>1810</v>
      </c>
      <c r="D582" s="1" t="s">
        <v>1101</v>
      </c>
      <c r="E582" s="1">
        <v>3.1</v>
      </c>
      <c r="F582" s="1" t="s">
        <v>1103</v>
      </c>
      <c r="G582" s="1" t="s">
        <v>310</v>
      </c>
      <c r="H582" s="1" t="s">
        <v>1102</v>
      </c>
      <c r="I582" s="1" t="s">
        <v>90</v>
      </c>
      <c r="J582" s="1">
        <v>1856</v>
      </c>
      <c r="K582" s="1" t="s">
        <v>1945</v>
      </c>
      <c r="L582" s="1" t="s">
        <v>123</v>
      </c>
      <c r="M582" s="1" t="s">
        <v>124</v>
      </c>
      <c r="N582" s="18">
        <v>18968.86</v>
      </c>
      <c r="O582" s="1">
        <v>0</v>
      </c>
      <c r="P582" s="1">
        <v>0</v>
      </c>
      <c r="Q582" s="1">
        <v>43</v>
      </c>
      <c r="R582" s="1">
        <v>82</v>
      </c>
      <c r="S582" s="1">
        <v>62.5</v>
      </c>
      <c r="T582" s="1" t="s">
        <v>3</v>
      </c>
      <c r="U582" s="1">
        <v>165</v>
      </c>
      <c r="V582" s="1">
        <v>1</v>
      </c>
      <c r="W582" s="1">
        <v>0</v>
      </c>
      <c r="X582" s="1">
        <v>0</v>
      </c>
      <c r="Y582" s="1">
        <v>1</v>
      </c>
      <c r="Z582" s="1">
        <v>1</v>
      </c>
      <c r="AA582" s="1">
        <v>1</v>
      </c>
      <c r="AB582" s="1">
        <v>0</v>
      </c>
      <c r="AC582" s="1">
        <v>0</v>
      </c>
      <c r="AD582" s="1">
        <v>0</v>
      </c>
      <c r="AE582" s="1">
        <v>0</v>
      </c>
      <c r="AF582" s="1">
        <v>0</v>
      </c>
      <c r="AG582" s="1">
        <v>0</v>
      </c>
      <c r="AH582" s="1">
        <v>0</v>
      </c>
      <c r="AI582" s="1">
        <v>0</v>
      </c>
      <c r="AJ582" s="1">
        <v>0</v>
      </c>
      <c r="AK582" s="1">
        <v>0</v>
      </c>
      <c r="AL582" s="4" t="s">
        <v>85</v>
      </c>
    </row>
    <row r="583" spans="1:38" ht="15.6" x14ac:dyDescent="0.3">
      <c r="A583" s="3">
        <v>741</v>
      </c>
      <c r="B583" s="1" t="s">
        <v>1405</v>
      </c>
      <c r="C583" s="1" t="s">
        <v>1906</v>
      </c>
      <c r="D583" s="1" t="s">
        <v>1406</v>
      </c>
      <c r="E583" s="1">
        <v>-1</v>
      </c>
      <c r="F583" s="1" t="s">
        <v>1407</v>
      </c>
      <c r="G583" s="1" t="s">
        <v>164</v>
      </c>
      <c r="H583" s="1">
        <v>-1</v>
      </c>
      <c r="I583" s="1" t="s">
        <v>284</v>
      </c>
      <c r="J583" s="1">
        <v>-1</v>
      </c>
      <c r="K583" s="1" t="s">
        <v>91</v>
      </c>
      <c r="L583" s="1">
        <v>-1</v>
      </c>
      <c r="M583" s="1">
        <v>-1</v>
      </c>
      <c r="N583" s="18">
        <v>26947.360000000001</v>
      </c>
      <c r="O583" s="1">
        <v>0</v>
      </c>
      <c r="P583" s="1">
        <v>1</v>
      </c>
      <c r="Q583" s="1">
        <v>100</v>
      </c>
      <c r="R583" s="1">
        <v>135</v>
      </c>
      <c r="S583" s="1">
        <v>117.5</v>
      </c>
      <c r="T583" s="1" t="s">
        <v>3</v>
      </c>
      <c r="U583" s="1">
        <v>-1</v>
      </c>
      <c r="V583" s="1">
        <v>0</v>
      </c>
      <c r="W583" s="1">
        <v>0</v>
      </c>
      <c r="X583" s="1">
        <v>0</v>
      </c>
      <c r="Y583" s="1">
        <v>1</v>
      </c>
      <c r="Z583" s="1">
        <v>0</v>
      </c>
      <c r="AA583" s="1">
        <v>0</v>
      </c>
      <c r="AB583" s="1">
        <v>0</v>
      </c>
      <c r="AC583" s="1">
        <v>0</v>
      </c>
      <c r="AD583" s="1">
        <v>0</v>
      </c>
      <c r="AE583" s="1">
        <v>0</v>
      </c>
      <c r="AF583" s="1">
        <v>0</v>
      </c>
      <c r="AG583" s="1">
        <v>0</v>
      </c>
      <c r="AH583" s="1">
        <v>0</v>
      </c>
      <c r="AI583" s="1">
        <v>0</v>
      </c>
      <c r="AJ583" s="1">
        <v>0</v>
      </c>
      <c r="AK583" s="1">
        <v>0</v>
      </c>
      <c r="AL583" s="4" t="s">
        <v>137</v>
      </c>
    </row>
    <row r="584" spans="1:38" ht="15.6" x14ac:dyDescent="0.3">
      <c r="A584" s="3">
        <v>742</v>
      </c>
      <c r="B584" s="1" t="s">
        <v>1111</v>
      </c>
      <c r="C584" s="1" t="s">
        <v>1812</v>
      </c>
      <c r="D584" s="1" t="s">
        <v>1112</v>
      </c>
      <c r="E584" s="1">
        <v>3.9</v>
      </c>
      <c r="F584" s="1" t="s">
        <v>1114</v>
      </c>
      <c r="G584" s="1" t="s">
        <v>1113</v>
      </c>
      <c r="H584" s="1" t="s">
        <v>1113</v>
      </c>
      <c r="I584" s="1" t="s">
        <v>118</v>
      </c>
      <c r="J584" s="1">
        <v>2012</v>
      </c>
      <c r="K584" s="1" t="s">
        <v>1945</v>
      </c>
      <c r="L584" s="1" t="s">
        <v>249</v>
      </c>
      <c r="M584" s="1" t="s">
        <v>140</v>
      </c>
      <c r="N584" s="18">
        <v>24135.88</v>
      </c>
      <c r="O584" s="1">
        <v>0</v>
      </c>
      <c r="P584" s="1">
        <v>0</v>
      </c>
      <c r="Q584" s="1">
        <v>93</v>
      </c>
      <c r="R584" s="1">
        <v>151</v>
      </c>
      <c r="S584" s="1">
        <v>122</v>
      </c>
      <c r="T584" s="1" t="s">
        <v>13</v>
      </c>
      <c r="U584" s="1">
        <v>9</v>
      </c>
      <c r="V584" s="1">
        <v>1</v>
      </c>
      <c r="W584" s="1">
        <v>0</v>
      </c>
      <c r="X584" s="1">
        <v>1</v>
      </c>
      <c r="Y584" s="1">
        <v>0</v>
      </c>
      <c r="Z584" s="1">
        <v>0</v>
      </c>
      <c r="AA584" s="1">
        <v>0</v>
      </c>
      <c r="AB584" s="1">
        <v>0</v>
      </c>
      <c r="AC584" s="1">
        <v>0</v>
      </c>
      <c r="AD584" s="1">
        <v>0</v>
      </c>
      <c r="AE584" s="1">
        <v>0</v>
      </c>
      <c r="AF584" s="1">
        <v>0</v>
      </c>
      <c r="AG584" s="1">
        <v>0</v>
      </c>
      <c r="AH584" s="1">
        <v>0</v>
      </c>
      <c r="AI584" s="1">
        <v>0</v>
      </c>
      <c r="AJ584" s="1">
        <v>0</v>
      </c>
      <c r="AK584" s="1">
        <v>0</v>
      </c>
      <c r="AL584" s="4" t="s">
        <v>85</v>
      </c>
    </row>
    <row r="585" spans="1:38" ht="15.6" x14ac:dyDescent="0.3">
      <c r="A585" s="3">
        <v>743</v>
      </c>
      <c r="B585" s="1" t="s">
        <v>259</v>
      </c>
      <c r="C585" s="1" t="s">
        <v>1584</v>
      </c>
      <c r="D585" s="1" t="s">
        <v>1109</v>
      </c>
      <c r="E585" s="1">
        <v>4.4000000000000004</v>
      </c>
      <c r="F585" s="1" t="s">
        <v>1110</v>
      </c>
      <c r="G585" s="1" t="s">
        <v>148</v>
      </c>
      <c r="H585" s="1" t="s">
        <v>282</v>
      </c>
      <c r="I585" s="1" t="s">
        <v>112</v>
      </c>
      <c r="J585" s="1">
        <v>2004</v>
      </c>
      <c r="K585" s="1" t="s">
        <v>1945</v>
      </c>
      <c r="L585" s="1" t="s">
        <v>245</v>
      </c>
      <c r="M585" s="1" t="s">
        <v>140</v>
      </c>
      <c r="N585" s="18">
        <v>20503.560000000001</v>
      </c>
      <c r="O585" s="1">
        <v>0</v>
      </c>
      <c r="P585" s="1">
        <v>0</v>
      </c>
      <c r="Q585" s="1">
        <v>61</v>
      </c>
      <c r="R585" s="1">
        <v>109</v>
      </c>
      <c r="S585" s="1">
        <v>85</v>
      </c>
      <c r="T585" s="1" t="s">
        <v>5</v>
      </c>
      <c r="U585" s="1">
        <v>17</v>
      </c>
      <c r="V585" s="1">
        <v>1</v>
      </c>
      <c r="W585" s="1">
        <v>1</v>
      </c>
      <c r="X585" s="1">
        <v>1</v>
      </c>
      <c r="Y585" s="1">
        <v>0</v>
      </c>
      <c r="Z585" s="1">
        <v>0</v>
      </c>
      <c r="AA585" s="1">
        <v>0</v>
      </c>
      <c r="AB585" s="1">
        <v>0</v>
      </c>
      <c r="AC585" s="1">
        <v>0</v>
      </c>
      <c r="AD585" s="1">
        <v>0</v>
      </c>
      <c r="AE585" s="1">
        <v>0</v>
      </c>
      <c r="AF585" s="1">
        <v>1</v>
      </c>
      <c r="AG585" s="1">
        <v>0</v>
      </c>
      <c r="AH585" s="1">
        <v>0</v>
      </c>
      <c r="AI585" s="1">
        <v>0</v>
      </c>
      <c r="AJ585" s="1">
        <v>0</v>
      </c>
      <c r="AK585" s="1">
        <v>0</v>
      </c>
      <c r="AL585" s="4" t="s">
        <v>84</v>
      </c>
    </row>
    <row r="586" spans="1:38" ht="15.6" x14ac:dyDescent="0.3">
      <c r="A586" s="3">
        <v>744</v>
      </c>
      <c r="B586" s="1" t="s">
        <v>259</v>
      </c>
      <c r="C586" s="1" t="s">
        <v>1907</v>
      </c>
      <c r="D586" s="1" t="s">
        <v>1408</v>
      </c>
      <c r="E586" s="1">
        <v>3.4</v>
      </c>
      <c r="F586" s="1" t="s">
        <v>1410</v>
      </c>
      <c r="G586" s="1" t="s">
        <v>1409</v>
      </c>
      <c r="H586" s="1" t="s">
        <v>1106</v>
      </c>
      <c r="I586" s="1" t="s">
        <v>80</v>
      </c>
      <c r="J586" s="1">
        <v>2002</v>
      </c>
      <c r="K586" s="1" t="s">
        <v>1945</v>
      </c>
      <c r="L586" s="1" t="s">
        <v>245</v>
      </c>
      <c r="M586" s="1" t="s">
        <v>140</v>
      </c>
      <c r="N586" s="18">
        <v>25338.26</v>
      </c>
      <c r="O586" s="1">
        <v>0</v>
      </c>
      <c r="P586" s="1">
        <v>0</v>
      </c>
      <c r="Q586" s="1">
        <v>42</v>
      </c>
      <c r="R586" s="1">
        <v>79</v>
      </c>
      <c r="S586" s="1">
        <v>60.5</v>
      </c>
      <c r="T586" s="1" t="s">
        <v>22</v>
      </c>
      <c r="U586" s="1">
        <v>19</v>
      </c>
      <c r="V586" s="1">
        <v>1</v>
      </c>
      <c r="W586" s="1">
        <v>1</v>
      </c>
      <c r="X586" s="1">
        <v>1</v>
      </c>
      <c r="Y586" s="1">
        <v>0</v>
      </c>
      <c r="Z586" s="1">
        <v>1</v>
      </c>
      <c r="AA586" s="1">
        <v>0</v>
      </c>
      <c r="AB586" s="1">
        <v>0</v>
      </c>
      <c r="AC586" s="1">
        <v>0</v>
      </c>
      <c r="AD586" s="1">
        <v>0</v>
      </c>
      <c r="AE586" s="1">
        <v>0</v>
      </c>
      <c r="AF586" s="1">
        <v>0</v>
      </c>
      <c r="AG586" s="1">
        <v>0</v>
      </c>
      <c r="AH586" s="1">
        <v>0</v>
      </c>
      <c r="AI586" s="1">
        <v>0</v>
      </c>
      <c r="AJ586" s="1">
        <v>1</v>
      </c>
      <c r="AK586" s="1">
        <v>0</v>
      </c>
      <c r="AL586" s="4" t="s">
        <v>84</v>
      </c>
    </row>
    <row r="587" spans="1:38" ht="15.6" x14ac:dyDescent="0.3">
      <c r="A587" s="3">
        <v>745</v>
      </c>
      <c r="B587" s="1" t="s">
        <v>286</v>
      </c>
      <c r="C587" s="1" t="s">
        <v>1806</v>
      </c>
      <c r="D587" s="1" t="s">
        <v>1084</v>
      </c>
      <c r="E587" s="1">
        <v>3.9</v>
      </c>
      <c r="F587" s="1" t="s">
        <v>708</v>
      </c>
      <c r="G587" s="1" t="s">
        <v>707</v>
      </c>
      <c r="H587" s="1" t="s">
        <v>707</v>
      </c>
      <c r="I587" s="1" t="s">
        <v>112</v>
      </c>
      <c r="J587" s="1">
        <v>2009</v>
      </c>
      <c r="K587" s="1" t="s">
        <v>1945</v>
      </c>
      <c r="L587" s="1" t="s">
        <v>435</v>
      </c>
      <c r="M587" s="1" t="s">
        <v>124</v>
      </c>
      <c r="N587" s="18">
        <v>21609.7</v>
      </c>
      <c r="O587" s="1">
        <v>0</v>
      </c>
      <c r="P587" s="1">
        <v>0</v>
      </c>
      <c r="Q587" s="1">
        <v>139</v>
      </c>
      <c r="R587" s="1">
        <v>221</v>
      </c>
      <c r="S587" s="1">
        <v>180</v>
      </c>
      <c r="T587" s="1" t="s">
        <v>2</v>
      </c>
      <c r="U587" s="1">
        <v>12</v>
      </c>
      <c r="V587" s="1">
        <v>1</v>
      </c>
      <c r="W587" s="1">
        <v>0</v>
      </c>
      <c r="X587" s="1">
        <v>0</v>
      </c>
      <c r="Y587" s="1">
        <v>1</v>
      </c>
      <c r="Z587" s="1">
        <v>1</v>
      </c>
      <c r="AA587" s="1">
        <v>0</v>
      </c>
      <c r="AB587" s="1">
        <v>0</v>
      </c>
      <c r="AC587" s="1">
        <v>0</v>
      </c>
      <c r="AD587" s="1">
        <v>0</v>
      </c>
      <c r="AE587" s="1">
        <v>0</v>
      </c>
      <c r="AF587" s="1">
        <v>0</v>
      </c>
      <c r="AG587" s="1">
        <v>0</v>
      </c>
      <c r="AH587" s="1">
        <v>0</v>
      </c>
      <c r="AI587" s="1">
        <v>0</v>
      </c>
      <c r="AJ587" s="1">
        <v>0</v>
      </c>
      <c r="AK587" s="1">
        <v>0</v>
      </c>
      <c r="AL587" s="4" t="s">
        <v>85</v>
      </c>
    </row>
    <row r="588" spans="1:38" ht="15.6" x14ac:dyDescent="0.3">
      <c r="A588" s="3">
        <v>746</v>
      </c>
      <c r="B588" s="1" t="s">
        <v>1119</v>
      </c>
      <c r="C588" s="1" t="s">
        <v>1813</v>
      </c>
      <c r="D588" s="1" t="s">
        <v>1120</v>
      </c>
      <c r="E588" s="1">
        <v>4.7</v>
      </c>
      <c r="F588" s="1" t="s">
        <v>1122</v>
      </c>
      <c r="G588" s="1" t="s">
        <v>1121</v>
      </c>
      <c r="H588" s="1" t="s">
        <v>1121</v>
      </c>
      <c r="I588" s="1" t="s">
        <v>104</v>
      </c>
      <c r="J588" s="1">
        <v>2002</v>
      </c>
      <c r="K588" s="1" t="s">
        <v>1945</v>
      </c>
      <c r="L588" s="1" t="s">
        <v>704</v>
      </c>
      <c r="M588" s="1" t="s">
        <v>124</v>
      </c>
      <c r="N588" s="18">
        <v>23884.2</v>
      </c>
      <c r="O588" s="1">
        <v>0</v>
      </c>
      <c r="P588" s="1">
        <v>0</v>
      </c>
      <c r="Q588" s="1">
        <v>40</v>
      </c>
      <c r="R588" s="1">
        <v>101</v>
      </c>
      <c r="S588" s="1">
        <v>70.5</v>
      </c>
      <c r="T588" s="1" t="s">
        <v>21</v>
      </c>
      <c r="U588" s="1">
        <v>19</v>
      </c>
      <c r="V588" s="1">
        <v>0</v>
      </c>
      <c r="W588" s="1">
        <v>1</v>
      </c>
      <c r="X588" s="1">
        <v>0</v>
      </c>
      <c r="Y588" s="1">
        <v>1</v>
      </c>
      <c r="Z588" s="1">
        <v>1</v>
      </c>
      <c r="AA588" s="1">
        <v>0</v>
      </c>
      <c r="AB588" s="1">
        <v>0</v>
      </c>
      <c r="AC588" s="1">
        <v>0</v>
      </c>
      <c r="AD588" s="1">
        <v>0</v>
      </c>
      <c r="AE588" s="1">
        <v>0</v>
      </c>
      <c r="AF588" s="1">
        <v>1</v>
      </c>
      <c r="AG588" s="1">
        <v>1</v>
      </c>
      <c r="AH588" s="1">
        <v>0</v>
      </c>
      <c r="AI588" s="1">
        <v>0</v>
      </c>
      <c r="AJ588" s="1">
        <v>1</v>
      </c>
      <c r="AK588" s="1">
        <v>0</v>
      </c>
      <c r="AL588" s="4" t="s">
        <v>84</v>
      </c>
    </row>
    <row r="589" spans="1:38" ht="15.6" x14ac:dyDescent="0.3">
      <c r="A589" s="3">
        <v>747</v>
      </c>
      <c r="B589" s="1" t="s">
        <v>943</v>
      </c>
      <c r="C589" s="1" t="s">
        <v>1908</v>
      </c>
      <c r="D589" s="1" t="s">
        <v>1411</v>
      </c>
      <c r="E589" s="1">
        <v>3.3</v>
      </c>
      <c r="F589" s="1" t="s">
        <v>399</v>
      </c>
      <c r="G589" s="1" t="s">
        <v>148</v>
      </c>
      <c r="H589" s="1" t="s">
        <v>149</v>
      </c>
      <c r="I589" s="1" t="s">
        <v>104</v>
      </c>
      <c r="J589" s="1">
        <v>2017</v>
      </c>
      <c r="K589" s="1" t="s">
        <v>1945</v>
      </c>
      <c r="L589" s="1" t="s">
        <v>81</v>
      </c>
      <c r="M589" s="1" t="s">
        <v>81</v>
      </c>
      <c r="N589" s="18">
        <v>16325.45</v>
      </c>
      <c r="O589" s="1">
        <v>0</v>
      </c>
      <c r="P589" s="1">
        <v>0</v>
      </c>
      <c r="Q589" s="1">
        <v>84</v>
      </c>
      <c r="R589" s="1">
        <v>153</v>
      </c>
      <c r="S589" s="1">
        <v>118.5</v>
      </c>
      <c r="T589" s="1" t="s">
        <v>5</v>
      </c>
      <c r="U589" s="1">
        <v>4</v>
      </c>
      <c r="V589" s="1">
        <v>1</v>
      </c>
      <c r="W589" s="1">
        <v>1</v>
      </c>
      <c r="X589" s="1">
        <v>0</v>
      </c>
      <c r="Y589" s="1">
        <v>0</v>
      </c>
      <c r="Z589" s="1">
        <v>1</v>
      </c>
      <c r="AA589" s="1">
        <v>0</v>
      </c>
      <c r="AB589" s="1">
        <v>0</v>
      </c>
      <c r="AC589" s="1">
        <v>0</v>
      </c>
      <c r="AD589" s="1">
        <v>0</v>
      </c>
      <c r="AE589" s="1">
        <v>0</v>
      </c>
      <c r="AF589" s="1">
        <v>1</v>
      </c>
      <c r="AG589" s="1">
        <v>0</v>
      </c>
      <c r="AH589" s="1">
        <v>0</v>
      </c>
      <c r="AI589" s="1">
        <v>0</v>
      </c>
      <c r="AJ589" s="1">
        <v>0</v>
      </c>
      <c r="AK589" s="1">
        <v>0</v>
      </c>
      <c r="AL589" s="4" t="s">
        <v>84</v>
      </c>
    </row>
    <row r="590" spans="1:38" ht="15.6" x14ac:dyDescent="0.3">
      <c r="A590" s="3">
        <v>748</v>
      </c>
      <c r="B590" s="1" t="s">
        <v>1115</v>
      </c>
      <c r="C590" s="1" t="s">
        <v>1590</v>
      </c>
      <c r="D590" s="1" t="s">
        <v>1116</v>
      </c>
      <c r="E590" s="1">
        <v>3.9</v>
      </c>
      <c r="F590" s="1" t="s">
        <v>1118</v>
      </c>
      <c r="G590" s="1" t="s">
        <v>201</v>
      </c>
      <c r="H590" s="1" t="s">
        <v>1117</v>
      </c>
      <c r="I590" s="1" t="s">
        <v>80</v>
      </c>
      <c r="J590" s="1">
        <v>1995</v>
      </c>
      <c r="K590" s="1" t="s">
        <v>1945</v>
      </c>
      <c r="L590" s="1" t="s">
        <v>182</v>
      </c>
      <c r="M590" s="1" t="s">
        <v>140</v>
      </c>
      <c r="N590" s="18">
        <v>23947.16</v>
      </c>
      <c r="O590" s="1">
        <v>0</v>
      </c>
      <c r="P590" s="1">
        <v>0</v>
      </c>
      <c r="Q590" s="1">
        <v>52</v>
      </c>
      <c r="R590" s="1">
        <v>81</v>
      </c>
      <c r="S590" s="1">
        <v>66.5</v>
      </c>
      <c r="T590" s="1" t="s">
        <v>6</v>
      </c>
      <c r="U590" s="1">
        <v>26</v>
      </c>
      <c r="V590" s="1">
        <v>1</v>
      </c>
      <c r="W590" s="1">
        <v>0</v>
      </c>
      <c r="X590" s="1">
        <v>0</v>
      </c>
      <c r="Y590" s="1">
        <v>0</v>
      </c>
      <c r="Z590" s="1">
        <v>1</v>
      </c>
      <c r="AA590" s="1">
        <v>1</v>
      </c>
      <c r="AB590" s="1">
        <v>0</v>
      </c>
      <c r="AC590" s="1">
        <v>0</v>
      </c>
      <c r="AD590" s="1">
        <v>0</v>
      </c>
      <c r="AE590" s="1">
        <v>0</v>
      </c>
      <c r="AF590" s="1">
        <v>0</v>
      </c>
      <c r="AG590" s="1">
        <v>1</v>
      </c>
      <c r="AH590" s="1">
        <v>1</v>
      </c>
      <c r="AI590" s="1">
        <v>0</v>
      </c>
      <c r="AJ590" s="1">
        <v>0</v>
      </c>
      <c r="AK590" s="1">
        <v>0</v>
      </c>
      <c r="AL590" s="4" t="s">
        <v>85</v>
      </c>
    </row>
    <row r="591" spans="1:38" ht="15.6" x14ac:dyDescent="0.3">
      <c r="A591" s="3">
        <v>749</v>
      </c>
      <c r="B591" s="1" t="s">
        <v>1125</v>
      </c>
      <c r="C591" s="1" t="s">
        <v>1815</v>
      </c>
      <c r="D591" s="1" t="s">
        <v>1126</v>
      </c>
      <c r="E591" s="1">
        <v>3.4</v>
      </c>
      <c r="F591" s="1" t="s">
        <v>575</v>
      </c>
      <c r="G591" s="1" t="s">
        <v>310</v>
      </c>
      <c r="H591" s="1" t="s">
        <v>574</v>
      </c>
      <c r="I591" s="1" t="s">
        <v>104</v>
      </c>
      <c r="J591" s="1">
        <v>1943</v>
      </c>
      <c r="K591" s="1" t="s">
        <v>1945</v>
      </c>
      <c r="L591" s="1" t="s">
        <v>129</v>
      </c>
      <c r="M591" s="1" t="s">
        <v>99</v>
      </c>
      <c r="N591" s="18">
        <v>14062.94</v>
      </c>
      <c r="O591" s="1">
        <v>0</v>
      </c>
      <c r="P591" s="1">
        <v>0</v>
      </c>
      <c r="Q591" s="1">
        <v>81</v>
      </c>
      <c r="R591" s="1">
        <v>134</v>
      </c>
      <c r="S591" s="1">
        <v>107.5</v>
      </c>
      <c r="T591" s="1" t="s">
        <v>3</v>
      </c>
      <c r="U591" s="1">
        <v>78</v>
      </c>
      <c r="V591" s="1">
        <v>0</v>
      </c>
      <c r="W591" s="1">
        <v>1</v>
      </c>
      <c r="X591" s="1">
        <v>0</v>
      </c>
      <c r="Y591" s="1">
        <v>1</v>
      </c>
      <c r="Z591" s="1">
        <v>1</v>
      </c>
      <c r="AA591" s="1">
        <v>0</v>
      </c>
      <c r="AB591" s="1">
        <v>0</v>
      </c>
      <c r="AC591" s="1">
        <v>0</v>
      </c>
      <c r="AD591" s="1">
        <v>0</v>
      </c>
      <c r="AE591" s="1">
        <v>0</v>
      </c>
      <c r="AF591" s="1">
        <v>1</v>
      </c>
      <c r="AG591" s="1">
        <v>1</v>
      </c>
      <c r="AH591" s="1">
        <v>0</v>
      </c>
      <c r="AI591" s="1">
        <v>0</v>
      </c>
      <c r="AJ591" s="1">
        <v>1</v>
      </c>
      <c r="AK591" s="1">
        <v>0</v>
      </c>
      <c r="AL591" s="4" t="s">
        <v>84</v>
      </c>
    </row>
    <row r="592" spans="1:38" ht="15.6" x14ac:dyDescent="0.3">
      <c r="A592" s="3">
        <v>750</v>
      </c>
      <c r="B592" s="1" t="s">
        <v>521</v>
      </c>
      <c r="C592" s="1" t="s">
        <v>1814</v>
      </c>
      <c r="D592" s="1" t="s">
        <v>1123</v>
      </c>
      <c r="E592" s="1">
        <v>4.7</v>
      </c>
      <c r="F592" s="1" t="s">
        <v>1124</v>
      </c>
      <c r="G592" s="1" t="s">
        <v>849</v>
      </c>
      <c r="H592" s="1" t="s">
        <v>849</v>
      </c>
      <c r="I592" s="1" t="s">
        <v>112</v>
      </c>
      <c r="J592" s="1">
        <v>2010</v>
      </c>
      <c r="K592" s="1" t="s">
        <v>1945</v>
      </c>
      <c r="L592" s="1" t="s">
        <v>98</v>
      </c>
      <c r="M592" s="1" t="s">
        <v>99</v>
      </c>
      <c r="N592" s="18">
        <v>13836.87</v>
      </c>
      <c r="O592" s="1">
        <v>0</v>
      </c>
      <c r="P592" s="1">
        <v>0</v>
      </c>
      <c r="Q592" s="1">
        <v>97</v>
      </c>
      <c r="R592" s="1">
        <v>180</v>
      </c>
      <c r="S592" s="1">
        <v>138.5</v>
      </c>
      <c r="T592" s="1" t="s">
        <v>9</v>
      </c>
      <c r="U592" s="1">
        <v>11</v>
      </c>
      <c r="V592" s="1">
        <v>1</v>
      </c>
      <c r="W592" s="1">
        <v>1</v>
      </c>
      <c r="X592" s="1">
        <v>0</v>
      </c>
      <c r="Y592" s="1">
        <v>0</v>
      </c>
      <c r="Z592" s="1">
        <v>1</v>
      </c>
      <c r="AA592" s="1">
        <v>0</v>
      </c>
      <c r="AB592" s="1">
        <v>0</v>
      </c>
      <c r="AC592" s="1">
        <v>0</v>
      </c>
      <c r="AD592" s="1">
        <v>0</v>
      </c>
      <c r="AE592" s="1">
        <v>1</v>
      </c>
      <c r="AF592" s="1">
        <v>0</v>
      </c>
      <c r="AG592" s="1">
        <v>0</v>
      </c>
      <c r="AH592" s="1">
        <v>0</v>
      </c>
      <c r="AI592" s="1">
        <v>0</v>
      </c>
      <c r="AJ592" s="1">
        <v>0</v>
      </c>
      <c r="AK592" s="1">
        <v>0</v>
      </c>
      <c r="AL592" s="4" t="s">
        <v>84</v>
      </c>
    </row>
    <row r="593" spans="1:38" ht="15.6" x14ac:dyDescent="0.3">
      <c r="A593" s="3">
        <v>751</v>
      </c>
      <c r="B593" s="1" t="s">
        <v>1130</v>
      </c>
      <c r="C593" s="1" t="s">
        <v>1704</v>
      </c>
      <c r="D593" s="1" t="s">
        <v>1131</v>
      </c>
      <c r="E593" s="1">
        <v>2.7</v>
      </c>
      <c r="F593" s="1" t="s">
        <v>779</v>
      </c>
      <c r="G593" s="1" t="s">
        <v>512</v>
      </c>
      <c r="H593" s="1" t="s">
        <v>512</v>
      </c>
      <c r="I593" s="1" t="s">
        <v>118</v>
      </c>
      <c r="J593" s="1">
        <v>1961</v>
      </c>
      <c r="K593" s="1" t="s">
        <v>1945</v>
      </c>
      <c r="L593" s="1" t="s">
        <v>166</v>
      </c>
      <c r="M593" s="1" t="s">
        <v>166</v>
      </c>
      <c r="N593" s="18">
        <v>22695.29</v>
      </c>
      <c r="O593" s="1">
        <v>0</v>
      </c>
      <c r="P593" s="1">
        <v>0</v>
      </c>
      <c r="Q593" s="1">
        <v>49</v>
      </c>
      <c r="R593" s="1">
        <v>113</v>
      </c>
      <c r="S593" s="1">
        <v>81</v>
      </c>
      <c r="T593" s="1" t="s">
        <v>7</v>
      </c>
      <c r="U593" s="1">
        <v>60</v>
      </c>
      <c r="V593" s="1">
        <v>0</v>
      </c>
      <c r="W593" s="1">
        <v>0</v>
      </c>
      <c r="X593" s="1">
        <v>0</v>
      </c>
      <c r="Y593" s="1">
        <v>0</v>
      </c>
      <c r="Z593" s="1">
        <v>0</v>
      </c>
      <c r="AA593" s="1">
        <v>0</v>
      </c>
      <c r="AB593" s="1">
        <v>0</v>
      </c>
      <c r="AC593" s="1">
        <v>0</v>
      </c>
      <c r="AD593" s="1">
        <v>0</v>
      </c>
      <c r="AE593" s="1">
        <v>0</v>
      </c>
      <c r="AF593" s="1">
        <v>0</v>
      </c>
      <c r="AG593" s="1">
        <v>0</v>
      </c>
      <c r="AH593" s="1">
        <v>0</v>
      </c>
      <c r="AI593" s="1">
        <v>0</v>
      </c>
      <c r="AJ593" s="1">
        <v>0</v>
      </c>
      <c r="AK593" s="1">
        <v>0</v>
      </c>
      <c r="AL593" s="4" t="s">
        <v>84</v>
      </c>
    </row>
    <row r="594" spans="1:38" ht="15.6" x14ac:dyDescent="0.3">
      <c r="A594" s="3">
        <v>752</v>
      </c>
      <c r="B594" s="1" t="s">
        <v>1412</v>
      </c>
      <c r="C594" s="1" t="s">
        <v>1909</v>
      </c>
      <c r="D594" s="1" t="s">
        <v>1413</v>
      </c>
      <c r="E594" s="1">
        <v>3.8</v>
      </c>
      <c r="F594" s="1" t="s">
        <v>1415</v>
      </c>
      <c r="G594" s="1" t="s">
        <v>1414</v>
      </c>
      <c r="H594" s="1" t="s">
        <v>1414</v>
      </c>
      <c r="I594" s="1" t="s">
        <v>104</v>
      </c>
      <c r="J594" s="1">
        <v>1925</v>
      </c>
      <c r="K594" s="1" t="s">
        <v>1945</v>
      </c>
      <c r="L594" s="1" t="s">
        <v>190</v>
      </c>
      <c r="M594" s="1" t="s">
        <v>191</v>
      </c>
      <c r="N594" s="18">
        <v>24222.39</v>
      </c>
      <c r="O594" s="1">
        <v>0</v>
      </c>
      <c r="P594" s="1">
        <v>0</v>
      </c>
      <c r="Q594" s="1">
        <v>44</v>
      </c>
      <c r="R594" s="1">
        <v>73</v>
      </c>
      <c r="S594" s="1">
        <v>58.5</v>
      </c>
      <c r="T594" s="1" t="s">
        <v>6</v>
      </c>
      <c r="U594" s="1">
        <v>96</v>
      </c>
      <c r="V594" s="1">
        <v>1</v>
      </c>
      <c r="W594" s="1">
        <v>1</v>
      </c>
      <c r="X594" s="1">
        <v>0</v>
      </c>
      <c r="Y594" s="1">
        <v>1</v>
      </c>
      <c r="Z594" s="1">
        <v>1</v>
      </c>
      <c r="AA594" s="1">
        <v>0</v>
      </c>
      <c r="AB594" s="1">
        <v>0</v>
      </c>
      <c r="AC594" s="1">
        <v>0</v>
      </c>
      <c r="AD594" s="1">
        <v>0</v>
      </c>
      <c r="AE594" s="1">
        <v>0</v>
      </c>
      <c r="AF594" s="1">
        <v>1</v>
      </c>
      <c r="AG594" s="1">
        <v>0</v>
      </c>
      <c r="AH594" s="1">
        <v>0</v>
      </c>
      <c r="AI594" s="1">
        <v>0</v>
      </c>
      <c r="AJ594" s="1">
        <v>0</v>
      </c>
      <c r="AK594" s="1">
        <v>0</v>
      </c>
      <c r="AL594" s="4" t="s">
        <v>85</v>
      </c>
    </row>
    <row r="595" spans="1:38" ht="15.6" x14ac:dyDescent="0.3">
      <c r="A595" s="3">
        <v>753</v>
      </c>
      <c r="B595" s="1" t="s">
        <v>780</v>
      </c>
      <c r="C595" s="1" t="s">
        <v>1705</v>
      </c>
      <c r="D595" s="1" t="s">
        <v>781</v>
      </c>
      <c r="E595" s="1">
        <v>3.4</v>
      </c>
      <c r="F595" s="1" t="s">
        <v>783</v>
      </c>
      <c r="G595" s="1" t="s">
        <v>201</v>
      </c>
      <c r="H595" s="1" t="s">
        <v>201</v>
      </c>
      <c r="I595" s="1" t="s">
        <v>104</v>
      </c>
      <c r="J595" s="1">
        <v>2005</v>
      </c>
      <c r="K595" s="1" t="s">
        <v>1946</v>
      </c>
      <c r="L595" s="1" t="s">
        <v>782</v>
      </c>
      <c r="M595" s="1" t="s">
        <v>204</v>
      </c>
      <c r="N595" s="18">
        <v>25855.94</v>
      </c>
      <c r="O595" s="1">
        <v>0</v>
      </c>
      <c r="P595" s="1">
        <v>0</v>
      </c>
      <c r="Q595" s="1">
        <v>75</v>
      </c>
      <c r="R595" s="1">
        <v>140</v>
      </c>
      <c r="S595" s="1">
        <v>107.5</v>
      </c>
      <c r="T595" s="1" t="s">
        <v>6</v>
      </c>
      <c r="U595" s="1">
        <v>16</v>
      </c>
      <c r="V595" s="1">
        <v>0</v>
      </c>
      <c r="W595" s="1">
        <v>0</v>
      </c>
      <c r="X595" s="1">
        <v>0</v>
      </c>
      <c r="Y595" s="1">
        <v>0</v>
      </c>
      <c r="Z595" s="1">
        <v>1</v>
      </c>
      <c r="AA595" s="1">
        <v>0</v>
      </c>
      <c r="AB595" s="1">
        <v>0</v>
      </c>
      <c r="AC595" s="1">
        <v>0</v>
      </c>
      <c r="AD595" s="1">
        <v>0</v>
      </c>
      <c r="AE595" s="1">
        <v>0</v>
      </c>
      <c r="AF595" s="1">
        <v>0</v>
      </c>
      <c r="AG595" s="1">
        <v>0</v>
      </c>
      <c r="AH595" s="1">
        <v>0</v>
      </c>
      <c r="AI595" s="1">
        <v>0</v>
      </c>
      <c r="AJ595" s="1">
        <v>0</v>
      </c>
      <c r="AK595" s="1">
        <v>0</v>
      </c>
      <c r="AL595" s="4" t="s">
        <v>84</v>
      </c>
    </row>
    <row r="596" spans="1:38" ht="15.6" x14ac:dyDescent="0.3">
      <c r="A596" s="3">
        <v>754</v>
      </c>
      <c r="B596" s="1" t="s">
        <v>1127</v>
      </c>
      <c r="C596" s="1" t="s">
        <v>1816</v>
      </c>
      <c r="D596" s="1" t="s">
        <v>1128</v>
      </c>
      <c r="E596" s="1">
        <v>3.8</v>
      </c>
      <c r="F596" s="1" t="s">
        <v>1129</v>
      </c>
      <c r="G596" s="1" t="s">
        <v>164</v>
      </c>
      <c r="H596" s="1" t="s">
        <v>164</v>
      </c>
      <c r="I596" s="1" t="s">
        <v>80</v>
      </c>
      <c r="J596" s="1">
        <v>2008</v>
      </c>
      <c r="K596" s="1" t="s">
        <v>1946</v>
      </c>
      <c r="L596" s="1" t="s">
        <v>166</v>
      </c>
      <c r="M596" s="1" t="s">
        <v>166</v>
      </c>
      <c r="N596" s="14">
        <v>2336.3963999999996</v>
      </c>
      <c r="O596" s="1">
        <v>0</v>
      </c>
      <c r="P596" s="1">
        <v>0</v>
      </c>
      <c r="Q596" s="1">
        <v>84</v>
      </c>
      <c r="R596" s="1">
        <v>157</v>
      </c>
      <c r="S596" s="1">
        <v>120.5</v>
      </c>
      <c r="T596" s="1" t="s">
        <v>3</v>
      </c>
      <c r="U596" s="1">
        <v>13</v>
      </c>
      <c r="V596" s="1">
        <v>0</v>
      </c>
      <c r="W596" s="1">
        <v>0</v>
      </c>
      <c r="X596" s="1">
        <v>0</v>
      </c>
      <c r="Y596" s="1">
        <v>0</v>
      </c>
      <c r="Z596" s="1">
        <v>0</v>
      </c>
      <c r="AA596" s="1">
        <v>1</v>
      </c>
      <c r="AB596" s="1">
        <v>0</v>
      </c>
      <c r="AC596" s="1">
        <v>0</v>
      </c>
      <c r="AD596" s="1">
        <v>0</v>
      </c>
      <c r="AE596" s="1">
        <v>0</v>
      </c>
      <c r="AF596" s="1">
        <v>0</v>
      </c>
      <c r="AG596" s="1">
        <v>0</v>
      </c>
      <c r="AH596" s="1">
        <v>0</v>
      </c>
      <c r="AI596" s="1">
        <v>0</v>
      </c>
      <c r="AJ596" s="1">
        <v>0</v>
      </c>
      <c r="AK596" s="1">
        <v>0</v>
      </c>
      <c r="AL596" s="4" t="s">
        <v>85</v>
      </c>
    </row>
    <row r="597" spans="1:38" ht="15.6" x14ac:dyDescent="0.3">
      <c r="A597" s="3">
        <v>755</v>
      </c>
      <c r="B597" s="1" t="s">
        <v>1416</v>
      </c>
      <c r="C597" s="1" t="s">
        <v>1910</v>
      </c>
      <c r="D597" s="1" t="s">
        <v>1417</v>
      </c>
      <c r="E597" s="1">
        <v>3.9</v>
      </c>
      <c r="F597" s="1" t="s">
        <v>737</v>
      </c>
      <c r="G597" s="1" t="s">
        <v>143</v>
      </c>
      <c r="H597" s="1" t="s">
        <v>143</v>
      </c>
      <c r="I597" s="1" t="s">
        <v>118</v>
      </c>
      <c r="J597" s="1">
        <v>2007</v>
      </c>
      <c r="K597" s="1" t="s">
        <v>1945</v>
      </c>
      <c r="L597" s="1" t="s">
        <v>139</v>
      </c>
      <c r="M597" s="1" t="s">
        <v>140</v>
      </c>
      <c r="N597" s="14">
        <v>4651.7015999999994</v>
      </c>
      <c r="O597" s="1">
        <v>0</v>
      </c>
      <c r="P597" s="1">
        <v>0</v>
      </c>
      <c r="Q597" s="1">
        <v>40</v>
      </c>
      <c r="R597" s="1">
        <v>87</v>
      </c>
      <c r="S597" s="1">
        <v>63.5</v>
      </c>
      <c r="T597" s="1" t="s">
        <v>2</v>
      </c>
      <c r="U597" s="1">
        <v>14</v>
      </c>
      <c r="V597" s="1">
        <v>1</v>
      </c>
      <c r="W597" s="1">
        <v>1</v>
      </c>
      <c r="X597" s="1">
        <v>0</v>
      </c>
      <c r="Y597" s="1">
        <v>0</v>
      </c>
      <c r="Z597" s="1">
        <v>1</v>
      </c>
      <c r="AA597" s="1">
        <v>0</v>
      </c>
      <c r="AB597" s="1">
        <v>0</v>
      </c>
      <c r="AC597" s="1">
        <v>0</v>
      </c>
      <c r="AD597" s="1">
        <v>1</v>
      </c>
      <c r="AE597" s="1">
        <v>1</v>
      </c>
      <c r="AF597" s="1">
        <v>0</v>
      </c>
      <c r="AG597" s="1">
        <v>0</v>
      </c>
      <c r="AH597" s="1">
        <v>0</v>
      </c>
      <c r="AI597" s="1">
        <v>0</v>
      </c>
      <c r="AJ597" s="1">
        <v>0</v>
      </c>
      <c r="AK597" s="1">
        <v>0</v>
      </c>
      <c r="AL597" s="4" t="s">
        <v>84</v>
      </c>
    </row>
    <row r="598" spans="1:38" ht="15.6" x14ac:dyDescent="0.3">
      <c r="A598" s="3">
        <v>756</v>
      </c>
      <c r="B598" s="1" t="s">
        <v>1132</v>
      </c>
      <c r="C598" s="1" t="s">
        <v>1773</v>
      </c>
      <c r="D598" s="1" t="s">
        <v>1133</v>
      </c>
      <c r="E598" s="1">
        <v>3.1</v>
      </c>
      <c r="F598" s="1" t="s">
        <v>987</v>
      </c>
      <c r="G598" s="1" t="s">
        <v>985</v>
      </c>
      <c r="H598" s="1" t="s">
        <v>986</v>
      </c>
      <c r="I598" s="1" t="s">
        <v>150</v>
      </c>
      <c r="J598" s="1">
        <v>1875</v>
      </c>
      <c r="K598" s="1" t="s">
        <v>1945</v>
      </c>
      <c r="L598" s="1" t="s">
        <v>276</v>
      </c>
      <c r="M598" s="1" t="s">
        <v>277</v>
      </c>
      <c r="N598" s="14">
        <v>5395.1260000000002</v>
      </c>
      <c r="O598" s="1">
        <v>0</v>
      </c>
      <c r="P598" s="1">
        <v>0</v>
      </c>
      <c r="Q598" s="1">
        <v>68</v>
      </c>
      <c r="R598" s="1">
        <v>139</v>
      </c>
      <c r="S598" s="1">
        <v>103.5</v>
      </c>
      <c r="T598" s="1" t="s">
        <v>26</v>
      </c>
      <c r="U598" s="1">
        <v>146</v>
      </c>
      <c r="V598" s="1">
        <v>0</v>
      </c>
      <c r="W598" s="1">
        <v>0</v>
      </c>
      <c r="X598" s="1">
        <v>0</v>
      </c>
      <c r="Y598" s="1">
        <v>0</v>
      </c>
      <c r="Z598" s="1">
        <v>0</v>
      </c>
      <c r="AA598" s="1">
        <v>0</v>
      </c>
      <c r="AB598" s="1">
        <v>0</v>
      </c>
      <c r="AC598" s="1">
        <v>0</v>
      </c>
      <c r="AD598" s="1">
        <v>0</v>
      </c>
      <c r="AE598" s="1">
        <v>0</v>
      </c>
      <c r="AF598" s="1">
        <v>0</v>
      </c>
      <c r="AG598" s="1">
        <v>0</v>
      </c>
      <c r="AH598" s="1">
        <v>0</v>
      </c>
      <c r="AI598" s="1">
        <v>0</v>
      </c>
      <c r="AJ598" s="1">
        <v>0</v>
      </c>
      <c r="AK598" s="1">
        <v>0</v>
      </c>
      <c r="AL598" s="4" t="s">
        <v>84</v>
      </c>
    </row>
    <row r="599" spans="1:38" ht="15.6" x14ac:dyDescent="0.3">
      <c r="A599" s="3">
        <v>757</v>
      </c>
      <c r="B599" s="1" t="s">
        <v>1418</v>
      </c>
      <c r="C599" s="1" t="s">
        <v>1911</v>
      </c>
      <c r="D599" s="1" t="s">
        <v>1419</v>
      </c>
      <c r="E599" s="1">
        <v>4.0999999999999996</v>
      </c>
      <c r="F599" s="1" t="s">
        <v>1421</v>
      </c>
      <c r="G599" s="1" t="s">
        <v>256</v>
      </c>
      <c r="H599" s="1" t="s">
        <v>1420</v>
      </c>
      <c r="I599" s="1" t="s">
        <v>150</v>
      </c>
      <c r="J599" s="1">
        <v>1981</v>
      </c>
      <c r="K599" s="1" t="s">
        <v>1946</v>
      </c>
      <c r="L599" s="1" t="s">
        <v>249</v>
      </c>
      <c r="M599" s="1" t="s">
        <v>140</v>
      </c>
      <c r="N599" s="14">
        <v>304.81</v>
      </c>
      <c r="O599" s="1">
        <v>0</v>
      </c>
      <c r="P599" s="1">
        <v>0</v>
      </c>
      <c r="Q599" s="1">
        <v>72</v>
      </c>
      <c r="R599" s="1">
        <v>142</v>
      </c>
      <c r="S599" s="1">
        <v>107</v>
      </c>
      <c r="T599" s="1" t="s">
        <v>2</v>
      </c>
      <c r="U599" s="1">
        <v>40</v>
      </c>
      <c r="V599" s="1">
        <v>1</v>
      </c>
      <c r="W599" s="1">
        <v>0</v>
      </c>
      <c r="X599" s="1">
        <v>0</v>
      </c>
      <c r="Y599" s="1">
        <v>1</v>
      </c>
      <c r="Z599" s="1">
        <v>0</v>
      </c>
      <c r="AA599" s="1">
        <v>0</v>
      </c>
      <c r="AB599" s="1">
        <v>1</v>
      </c>
      <c r="AC599" s="1">
        <v>0</v>
      </c>
      <c r="AD599" s="1">
        <v>0</v>
      </c>
      <c r="AE599" s="1">
        <v>1</v>
      </c>
      <c r="AF599" s="1">
        <v>0</v>
      </c>
      <c r="AG599" s="1">
        <v>0</v>
      </c>
      <c r="AH599" s="1">
        <v>0</v>
      </c>
      <c r="AI599" s="1">
        <v>0</v>
      </c>
      <c r="AJ599" s="1">
        <v>0</v>
      </c>
      <c r="AK599" s="1">
        <v>0</v>
      </c>
      <c r="AL599" s="4" t="s">
        <v>84</v>
      </c>
    </row>
    <row r="600" spans="1:38" ht="15.6" x14ac:dyDescent="0.3">
      <c r="A600" s="3">
        <v>758</v>
      </c>
      <c r="B600" s="1" t="s">
        <v>259</v>
      </c>
      <c r="C600" s="1" t="s">
        <v>1912</v>
      </c>
      <c r="D600" s="1" t="s">
        <v>1422</v>
      </c>
      <c r="E600" s="1">
        <v>3.7</v>
      </c>
      <c r="F600" s="1" t="s">
        <v>1424</v>
      </c>
      <c r="G600" s="1" t="s">
        <v>1207</v>
      </c>
      <c r="H600" s="1" t="s">
        <v>1423</v>
      </c>
      <c r="I600" s="1" t="s">
        <v>150</v>
      </c>
      <c r="J600" s="1">
        <v>-1</v>
      </c>
      <c r="K600" s="1" t="s">
        <v>1946</v>
      </c>
      <c r="L600" s="1" t="s">
        <v>81</v>
      </c>
      <c r="M600" s="1" t="s">
        <v>81</v>
      </c>
      <c r="N600" s="14">
        <v>1701.5422999999998</v>
      </c>
      <c r="O600" s="1">
        <v>0</v>
      </c>
      <c r="P600" s="1">
        <v>0</v>
      </c>
      <c r="Q600" s="1">
        <v>74</v>
      </c>
      <c r="R600" s="1">
        <v>137</v>
      </c>
      <c r="S600" s="1">
        <v>105.5</v>
      </c>
      <c r="T600" s="1" t="s">
        <v>5</v>
      </c>
      <c r="U600" s="1">
        <v>-1</v>
      </c>
      <c r="V600" s="1">
        <v>1</v>
      </c>
      <c r="W600" s="1">
        <v>1</v>
      </c>
      <c r="X600" s="1">
        <v>0</v>
      </c>
      <c r="Y600" s="1">
        <v>0</v>
      </c>
      <c r="Z600" s="1">
        <v>1</v>
      </c>
      <c r="AA600" s="1">
        <v>0</v>
      </c>
      <c r="AB600" s="1">
        <v>0</v>
      </c>
      <c r="AC600" s="1">
        <v>0</v>
      </c>
      <c r="AD600" s="1">
        <v>0</v>
      </c>
      <c r="AE600" s="1">
        <v>0</v>
      </c>
      <c r="AF600" s="1">
        <v>1</v>
      </c>
      <c r="AG600" s="1">
        <v>0</v>
      </c>
      <c r="AH600" s="1">
        <v>0</v>
      </c>
      <c r="AI600" s="1">
        <v>0</v>
      </c>
      <c r="AJ600" s="1">
        <v>0</v>
      </c>
      <c r="AK600" s="1">
        <v>0</v>
      </c>
      <c r="AL600" s="4" t="s">
        <v>84</v>
      </c>
    </row>
    <row r="601" spans="1:38" ht="15.6" x14ac:dyDescent="0.3">
      <c r="A601" s="3">
        <v>759</v>
      </c>
      <c r="B601" s="1" t="s">
        <v>259</v>
      </c>
      <c r="C601" s="1" t="s">
        <v>1913</v>
      </c>
      <c r="D601" s="1" t="s">
        <v>1425</v>
      </c>
      <c r="E601" s="1">
        <v>2.8</v>
      </c>
      <c r="F601" s="1" t="s">
        <v>1426</v>
      </c>
      <c r="G601" s="1" t="s">
        <v>321</v>
      </c>
      <c r="H601" s="1" t="s">
        <v>321</v>
      </c>
      <c r="I601" s="1" t="s">
        <v>80</v>
      </c>
      <c r="J601" s="1">
        <v>1972</v>
      </c>
      <c r="K601" s="1" t="s">
        <v>1945</v>
      </c>
      <c r="L601" s="1" t="s">
        <v>190</v>
      </c>
      <c r="M601" s="1" t="s">
        <v>191</v>
      </c>
      <c r="N601" s="14">
        <v>4190.1288000000004</v>
      </c>
      <c r="O601" s="1">
        <v>0</v>
      </c>
      <c r="P601" s="1">
        <v>0</v>
      </c>
      <c r="Q601" s="1">
        <v>57</v>
      </c>
      <c r="R601" s="1">
        <v>109</v>
      </c>
      <c r="S601" s="1">
        <v>83</v>
      </c>
      <c r="T601" s="1" t="s">
        <v>2</v>
      </c>
      <c r="U601" s="1">
        <v>49</v>
      </c>
      <c r="V601" s="1">
        <v>0</v>
      </c>
      <c r="W601" s="1">
        <v>0</v>
      </c>
      <c r="X601" s="1">
        <v>0</v>
      </c>
      <c r="Y601" s="1">
        <v>0</v>
      </c>
      <c r="Z601" s="1">
        <v>1</v>
      </c>
      <c r="AA601" s="1">
        <v>0</v>
      </c>
      <c r="AB601" s="1">
        <v>0</v>
      </c>
      <c r="AC601" s="1">
        <v>0</v>
      </c>
      <c r="AD601" s="1">
        <v>0</v>
      </c>
      <c r="AE601" s="1">
        <v>0</v>
      </c>
      <c r="AF601" s="1">
        <v>0</v>
      </c>
      <c r="AG601" s="1">
        <v>1</v>
      </c>
      <c r="AH601" s="1">
        <v>1</v>
      </c>
      <c r="AI601" s="1">
        <v>0</v>
      </c>
      <c r="AJ601" s="1">
        <v>0</v>
      </c>
      <c r="AK601" s="1">
        <v>0</v>
      </c>
      <c r="AL601" s="4" t="s">
        <v>84</v>
      </c>
    </row>
    <row r="602" spans="1:38" ht="15.6" x14ac:dyDescent="0.3">
      <c r="A602" s="3">
        <v>761</v>
      </c>
      <c r="B602" s="1" t="s">
        <v>1134</v>
      </c>
      <c r="C602" s="1" t="s">
        <v>1817</v>
      </c>
      <c r="D602" s="1" t="s">
        <v>1135</v>
      </c>
      <c r="E602" s="1">
        <v>4</v>
      </c>
      <c r="F602" s="1" t="s">
        <v>1137</v>
      </c>
      <c r="G602" s="1" t="s">
        <v>143</v>
      </c>
      <c r="H602" s="1" t="s">
        <v>1136</v>
      </c>
      <c r="I602" s="1" t="s">
        <v>104</v>
      </c>
      <c r="J602" s="1">
        <v>2007</v>
      </c>
      <c r="K602" s="1" t="s">
        <v>1945</v>
      </c>
      <c r="L602" s="1" t="s">
        <v>139</v>
      </c>
      <c r="M602" s="1" t="s">
        <v>140</v>
      </c>
      <c r="N602" s="14">
        <v>1138.0952</v>
      </c>
      <c r="O602" s="1">
        <v>0</v>
      </c>
      <c r="P602" s="1">
        <v>0</v>
      </c>
      <c r="Q602" s="1">
        <v>121</v>
      </c>
      <c r="R602" s="1">
        <v>203</v>
      </c>
      <c r="S602" s="1">
        <v>162</v>
      </c>
      <c r="T602" s="1" t="s">
        <v>2</v>
      </c>
      <c r="U602" s="1">
        <v>14</v>
      </c>
      <c r="V602" s="1">
        <v>1</v>
      </c>
      <c r="W602" s="1">
        <v>1</v>
      </c>
      <c r="X602" s="1">
        <v>1</v>
      </c>
      <c r="Y602" s="1">
        <v>1</v>
      </c>
      <c r="Z602" s="1">
        <v>0</v>
      </c>
      <c r="AA602" s="1">
        <v>0</v>
      </c>
      <c r="AB602" s="1">
        <v>0</v>
      </c>
      <c r="AC602" s="1">
        <v>0</v>
      </c>
      <c r="AD602" s="1">
        <v>0</v>
      </c>
      <c r="AE602" s="1">
        <v>0</v>
      </c>
      <c r="AF602" s="1">
        <v>1</v>
      </c>
      <c r="AG602" s="1">
        <v>0</v>
      </c>
      <c r="AH602" s="1">
        <v>0</v>
      </c>
      <c r="AI602" s="1">
        <v>0</v>
      </c>
      <c r="AJ602" s="1">
        <v>0</v>
      </c>
      <c r="AK602" s="1">
        <v>0</v>
      </c>
      <c r="AL602" s="4" t="s">
        <v>84</v>
      </c>
    </row>
    <row r="603" spans="1:38" ht="15.6" x14ac:dyDescent="0.3">
      <c r="A603" s="3">
        <v>763</v>
      </c>
      <c r="B603" s="1" t="s">
        <v>1138</v>
      </c>
      <c r="C603" s="1" t="s">
        <v>1818</v>
      </c>
      <c r="D603" s="1" t="s">
        <v>1139</v>
      </c>
      <c r="E603" s="1">
        <v>3.5</v>
      </c>
      <c r="F603" s="1" t="s">
        <v>250</v>
      </c>
      <c r="G603" s="1" t="s">
        <v>248</v>
      </c>
      <c r="H603" s="1" t="s">
        <v>248</v>
      </c>
      <c r="I603" s="1" t="s">
        <v>104</v>
      </c>
      <c r="J603" s="1">
        <v>1969</v>
      </c>
      <c r="K603" s="1" t="s">
        <v>1945</v>
      </c>
      <c r="L603" s="1" t="s">
        <v>249</v>
      </c>
      <c r="M603" s="1" t="s">
        <v>140</v>
      </c>
      <c r="N603" s="14">
        <v>8649.2829500000007</v>
      </c>
      <c r="O603" s="1">
        <v>0</v>
      </c>
      <c r="P603" s="1">
        <v>0</v>
      </c>
      <c r="Q603" s="1">
        <v>52</v>
      </c>
      <c r="R603" s="1">
        <v>85</v>
      </c>
      <c r="S603" s="1">
        <v>68.5</v>
      </c>
      <c r="T603" s="1" t="s">
        <v>2</v>
      </c>
      <c r="U603" s="1">
        <v>52</v>
      </c>
      <c r="V603" s="1">
        <v>1</v>
      </c>
      <c r="W603" s="1">
        <v>1</v>
      </c>
      <c r="X603" s="1">
        <v>0</v>
      </c>
      <c r="Y603" s="1">
        <v>1</v>
      </c>
      <c r="Z603" s="1">
        <v>0</v>
      </c>
      <c r="AA603" s="1">
        <v>0</v>
      </c>
      <c r="AB603" s="1">
        <v>0</v>
      </c>
      <c r="AC603" s="1">
        <v>1</v>
      </c>
      <c r="AD603" s="1">
        <v>1</v>
      </c>
      <c r="AE603" s="1">
        <v>1</v>
      </c>
      <c r="AF603" s="1">
        <v>0</v>
      </c>
      <c r="AG603" s="1">
        <v>0</v>
      </c>
      <c r="AH603" s="1">
        <v>0</v>
      </c>
      <c r="AI603" s="1">
        <v>0</v>
      </c>
      <c r="AJ603" s="1">
        <v>0</v>
      </c>
      <c r="AK603" s="1">
        <v>0</v>
      </c>
      <c r="AL603" s="4" t="s">
        <v>85</v>
      </c>
    </row>
    <row r="604" spans="1:38" ht="15.6" x14ac:dyDescent="0.3">
      <c r="A604" s="3">
        <v>766</v>
      </c>
      <c r="B604" s="1" t="s">
        <v>1140</v>
      </c>
      <c r="C604" s="1" t="s">
        <v>1819</v>
      </c>
      <c r="D604" s="1" t="s">
        <v>1141</v>
      </c>
      <c r="E604" s="1">
        <v>3.4</v>
      </c>
      <c r="F604" s="1" t="s">
        <v>1143</v>
      </c>
      <c r="G604" s="1" t="s">
        <v>1142</v>
      </c>
      <c r="H604" s="1" t="s">
        <v>111</v>
      </c>
      <c r="I604" s="1" t="s">
        <v>90</v>
      </c>
      <c r="J604" s="1">
        <v>1978</v>
      </c>
      <c r="K604" s="1" t="s">
        <v>1946</v>
      </c>
      <c r="L604" s="1" t="s">
        <v>190</v>
      </c>
      <c r="M604" s="1" t="s">
        <v>191</v>
      </c>
      <c r="N604" s="14">
        <v>2442.518</v>
      </c>
      <c r="O604" s="1">
        <v>0</v>
      </c>
      <c r="P604" s="1">
        <v>0</v>
      </c>
      <c r="Q604" s="1">
        <v>81</v>
      </c>
      <c r="R604" s="1">
        <v>140</v>
      </c>
      <c r="S604" s="1">
        <v>110.5</v>
      </c>
      <c r="T604" s="1" t="s">
        <v>14</v>
      </c>
      <c r="U604" s="1">
        <v>43</v>
      </c>
      <c r="V604" s="1">
        <v>0</v>
      </c>
      <c r="W604" s="1">
        <v>0</v>
      </c>
      <c r="X604" s="1">
        <v>0</v>
      </c>
      <c r="Y604" s="1">
        <v>1</v>
      </c>
      <c r="Z604" s="1">
        <v>1</v>
      </c>
      <c r="AA604" s="1">
        <v>0</v>
      </c>
      <c r="AB604" s="1">
        <v>0</v>
      </c>
      <c r="AC604" s="1">
        <v>1</v>
      </c>
      <c r="AD604" s="1">
        <v>0</v>
      </c>
      <c r="AE604" s="1">
        <v>1</v>
      </c>
      <c r="AF604" s="1">
        <v>0</v>
      </c>
      <c r="AG604" s="1">
        <v>0</v>
      </c>
      <c r="AH604" s="1">
        <v>0</v>
      </c>
      <c r="AI604" s="1">
        <v>0</v>
      </c>
      <c r="AJ604" s="1">
        <v>0</v>
      </c>
      <c r="AK604" s="1">
        <v>0</v>
      </c>
      <c r="AL604" s="4" t="s">
        <v>84</v>
      </c>
    </row>
    <row r="605" spans="1:38" ht="15.6" x14ac:dyDescent="0.3">
      <c r="A605" s="3">
        <v>767</v>
      </c>
      <c r="B605" s="1" t="s">
        <v>1144</v>
      </c>
      <c r="C605" s="1" t="s">
        <v>1820</v>
      </c>
      <c r="D605" s="1" t="s">
        <v>1145</v>
      </c>
      <c r="E605" s="1">
        <v>3.7</v>
      </c>
      <c r="F605" s="1" t="s">
        <v>1147</v>
      </c>
      <c r="G605" s="1" t="s">
        <v>1146</v>
      </c>
      <c r="H605" s="1" t="s">
        <v>1146</v>
      </c>
      <c r="I605" s="1" t="s">
        <v>118</v>
      </c>
      <c r="J605" s="1">
        <v>-1</v>
      </c>
      <c r="K605" s="1" t="s">
        <v>171</v>
      </c>
      <c r="L605" s="1" t="s">
        <v>190</v>
      </c>
      <c r="M605" s="1" t="s">
        <v>191</v>
      </c>
      <c r="N605" s="14">
        <v>3489.6525000000001</v>
      </c>
      <c r="O605" s="1">
        <v>0</v>
      </c>
      <c r="P605" s="1">
        <v>0</v>
      </c>
      <c r="Q605" s="1">
        <v>83</v>
      </c>
      <c r="R605" s="1">
        <v>148</v>
      </c>
      <c r="S605" s="1">
        <v>115.5</v>
      </c>
      <c r="T605" s="1" t="s">
        <v>29</v>
      </c>
      <c r="U605" s="1">
        <v>-1</v>
      </c>
      <c r="V605" s="1">
        <v>1</v>
      </c>
      <c r="W605" s="1">
        <v>0</v>
      </c>
      <c r="X605" s="1">
        <v>0</v>
      </c>
      <c r="Y605" s="1">
        <v>1</v>
      </c>
      <c r="Z605" s="1">
        <v>1</v>
      </c>
      <c r="AA605" s="1">
        <v>0</v>
      </c>
      <c r="AB605" s="1">
        <v>0</v>
      </c>
      <c r="AC605" s="1">
        <v>0</v>
      </c>
      <c r="AD605" s="1">
        <v>0</v>
      </c>
      <c r="AE605" s="1">
        <v>0</v>
      </c>
      <c r="AF605" s="1">
        <v>0</v>
      </c>
      <c r="AG605" s="1">
        <v>1</v>
      </c>
      <c r="AH605" s="1">
        <v>0</v>
      </c>
      <c r="AI605" s="1">
        <v>0</v>
      </c>
      <c r="AJ605" s="1">
        <v>0</v>
      </c>
      <c r="AK605" s="1">
        <v>0</v>
      </c>
      <c r="AL605" s="4" t="s">
        <v>84</v>
      </c>
    </row>
    <row r="606" spans="1:38" ht="15.6" x14ac:dyDescent="0.3">
      <c r="A606" s="3">
        <v>768</v>
      </c>
      <c r="B606" s="1" t="s">
        <v>1427</v>
      </c>
      <c r="C606" s="1" t="s">
        <v>1674</v>
      </c>
      <c r="D606" s="1" t="s">
        <v>1428</v>
      </c>
      <c r="E606" s="1">
        <v>3</v>
      </c>
      <c r="F606" s="1" t="s">
        <v>1430</v>
      </c>
      <c r="G606" s="1" t="s">
        <v>1429</v>
      </c>
      <c r="H606" s="1" t="s">
        <v>1429</v>
      </c>
      <c r="I606" s="1" t="s">
        <v>80</v>
      </c>
      <c r="J606" s="1">
        <v>1994</v>
      </c>
      <c r="K606" s="1" t="s">
        <v>1946</v>
      </c>
      <c r="L606" s="1" t="s">
        <v>166</v>
      </c>
      <c r="M606" s="1" t="s">
        <v>166</v>
      </c>
      <c r="N606" s="14">
        <v>436.86270000000002</v>
      </c>
      <c r="O606" s="1">
        <v>0</v>
      </c>
      <c r="P606" s="1">
        <v>0</v>
      </c>
      <c r="Q606" s="1">
        <v>59</v>
      </c>
      <c r="R606" s="1">
        <v>116</v>
      </c>
      <c r="S606" s="1">
        <v>87.5</v>
      </c>
      <c r="T606" s="1" t="s">
        <v>2</v>
      </c>
      <c r="U606" s="1">
        <v>27</v>
      </c>
      <c r="V606" s="1">
        <v>0</v>
      </c>
      <c r="W606" s="1">
        <v>0</v>
      </c>
      <c r="X606" s="1">
        <v>0</v>
      </c>
      <c r="Y606" s="1">
        <v>1</v>
      </c>
      <c r="Z606" s="1">
        <v>0</v>
      </c>
      <c r="AA606" s="1">
        <v>0</v>
      </c>
      <c r="AB606" s="1">
        <v>0</v>
      </c>
      <c r="AC606" s="1">
        <v>0</v>
      </c>
      <c r="AD606" s="1">
        <v>0</v>
      </c>
      <c r="AE606" s="1">
        <v>0</v>
      </c>
      <c r="AF606" s="1">
        <v>0</v>
      </c>
      <c r="AG606" s="1">
        <v>0</v>
      </c>
      <c r="AH606" s="1">
        <v>0</v>
      </c>
      <c r="AI606" s="1">
        <v>0</v>
      </c>
      <c r="AJ606" s="1">
        <v>0</v>
      </c>
      <c r="AK606" s="1">
        <v>0</v>
      </c>
      <c r="AL606" s="4" t="s">
        <v>85</v>
      </c>
    </row>
    <row r="607" spans="1:38" ht="15.6" x14ac:dyDescent="0.3">
      <c r="A607" s="3">
        <v>769</v>
      </c>
      <c r="B607" s="1" t="s">
        <v>1148</v>
      </c>
      <c r="C607" s="1" t="s">
        <v>1628</v>
      </c>
      <c r="D607" s="1" t="s">
        <v>1149</v>
      </c>
      <c r="E607" s="1">
        <v>3.8</v>
      </c>
      <c r="F607" s="1" t="s">
        <v>109</v>
      </c>
      <c r="G607" s="1" t="s">
        <v>103</v>
      </c>
      <c r="H607" s="1" t="s">
        <v>103</v>
      </c>
      <c r="I607" s="1" t="s">
        <v>104</v>
      </c>
      <c r="J607" s="1">
        <v>1965</v>
      </c>
      <c r="K607" s="1" t="s">
        <v>105</v>
      </c>
      <c r="L607" s="1" t="s">
        <v>106</v>
      </c>
      <c r="M607" s="1" t="s">
        <v>107</v>
      </c>
      <c r="N607" s="14">
        <v>4533.7574999999997</v>
      </c>
      <c r="O607" s="1">
        <v>0</v>
      </c>
      <c r="P607" s="1">
        <v>0</v>
      </c>
      <c r="Q607" s="1">
        <v>60</v>
      </c>
      <c r="R607" s="1">
        <v>101</v>
      </c>
      <c r="S607" s="1">
        <v>80.5</v>
      </c>
      <c r="T607" s="1" t="s">
        <v>10</v>
      </c>
      <c r="U607" s="1">
        <v>56</v>
      </c>
      <c r="V607" s="1">
        <v>0</v>
      </c>
      <c r="W607" s="1">
        <v>0</v>
      </c>
      <c r="X607" s="1">
        <v>0</v>
      </c>
      <c r="Y607" s="1">
        <v>0</v>
      </c>
      <c r="Z607" s="1">
        <v>0</v>
      </c>
      <c r="AA607" s="1">
        <v>0</v>
      </c>
      <c r="AB607" s="1">
        <v>0</v>
      </c>
      <c r="AC607" s="1">
        <v>1</v>
      </c>
      <c r="AD607" s="1">
        <v>0</v>
      </c>
      <c r="AE607" s="1">
        <v>1</v>
      </c>
      <c r="AF607" s="1">
        <v>0</v>
      </c>
      <c r="AG607" s="1">
        <v>0</v>
      </c>
      <c r="AH607" s="1">
        <v>0</v>
      </c>
      <c r="AI607" s="1">
        <v>0</v>
      </c>
      <c r="AJ607" s="1">
        <v>0</v>
      </c>
      <c r="AK607" s="1">
        <v>0</v>
      </c>
      <c r="AL607" s="4" t="s">
        <v>85</v>
      </c>
    </row>
    <row r="608" spans="1:38" ht="15.6" x14ac:dyDescent="0.3">
      <c r="A608" s="3">
        <v>773</v>
      </c>
      <c r="B608" s="1" t="s">
        <v>1150</v>
      </c>
      <c r="C608" s="1" t="s">
        <v>1821</v>
      </c>
      <c r="D608" s="1" t="s">
        <v>1151</v>
      </c>
      <c r="E608" s="1">
        <v>4.5999999999999996</v>
      </c>
      <c r="F608" s="1" t="s">
        <v>1153</v>
      </c>
      <c r="G608" s="1" t="s">
        <v>1152</v>
      </c>
      <c r="H608" s="1" t="s">
        <v>1152</v>
      </c>
      <c r="I608" s="1" t="s">
        <v>80</v>
      </c>
      <c r="J608" s="1">
        <v>1992</v>
      </c>
      <c r="K608" s="1" t="s">
        <v>1945</v>
      </c>
      <c r="L608" s="1" t="s">
        <v>704</v>
      </c>
      <c r="M608" s="1" t="s">
        <v>124</v>
      </c>
      <c r="N608" s="14">
        <v>3545.6228500000002</v>
      </c>
      <c r="O608" s="1">
        <v>0</v>
      </c>
      <c r="P608" s="1">
        <v>0</v>
      </c>
      <c r="Q608" s="1">
        <v>31</v>
      </c>
      <c r="R608" s="1">
        <v>55</v>
      </c>
      <c r="S608" s="1">
        <v>43</v>
      </c>
      <c r="T608" s="1" t="s">
        <v>29</v>
      </c>
      <c r="U608" s="1">
        <v>29</v>
      </c>
      <c r="V608" s="1">
        <v>0</v>
      </c>
      <c r="W608" s="1">
        <v>0</v>
      </c>
      <c r="X608" s="1">
        <v>0</v>
      </c>
      <c r="Y608" s="1">
        <v>1</v>
      </c>
      <c r="Z608" s="1">
        <v>1</v>
      </c>
      <c r="AA608" s="1">
        <v>0</v>
      </c>
      <c r="AB608" s="1">
        <v>0</v>
      </c>
      <c r="AC608" s="1">
        <v>0</v>
      </c>
      <c r="AD608" s="1">
        <v>0</v>
      </c>
      <c r="AE608" s="1">
        <v>0</v>
      </c>
      <c r="AF608" s="1">
        <v>0</v>
      </c>
      <c r="AG608" s="1">
        <v>1</v>
      </c>
      <c r="AH608" s="1">
        <v>0</v>
      </c>
      <c r="AI608" s="1">
        <v>0</v>
      </c>
      <c r="AJ608" s="1">
        <v>0</v>
      </c>
      <c r="AK608" s="1">
        <v>0</v>
      </c>
      <c r="AL608" s="4" t="s">
        <v>84</v>
      </c>
    </row>
    <row r="609" spans="1:38" ht="15.6" x14ac:dyDescent="0.3">
      <c r="A609" s="3">
        <v>776</v>
      </c>
      <c r="B609" s="1" t="s">
        <v>1154</v>
      </c>
      <c r="C609" s="1" t="s">
        <v>1822</v>
      </c>
      <c r="D609" s="1" t="s">
        <v>1155</v>
      </c>
      <c r="E609" s="1">
        <v>4.4000000000000004</v>
      </c>
      <c r="F609" s="1" t="s">
        <v>1156</v>
      </c>
      <c r="G609" s="1" t="s">
        <v>164</v>
      </c>
      <c r="H609" s="1" t="s">
        <v>164</v>
      </c>
      <c r="I609" s="1" t="s">
        <v>118</v>
      </c>
      <c r="J609" s="1">
        <v>2003</v>
      </c>
      <c r="K609" s="1" t="s">
        <v>1946</v>
      </c>
      <c r="L609" s="1" t="s">
        <v>166</v>
      </c>
      <c r="M609" s="1" t="s">
        <v>166</v>
      </c>
      <c r="N609" s="14">
        <v>4285.1774999999998</v>
      </c>
      <c r="O609" s="1">
        <v>0</v>
      </c>
      <c r="P609" s="1">
        <v>0</v>
      </c>
      <c r="Q609" s="1">
        <v>102</v>
      </c>
      <c r="R609" s="1">
        <v>178</v>
      </c>
      <c r="S609" s="1">
        <v>140</v>
      </c>
      <c r="T609" s="1" t="s">
        <v>3</v>
      </c>
      <c r="U609" s="1">
        <v>18</v>
      </c>
      <c r="V609" s="1">
        <v>0</v>
      </c>
      <c r="W609" s="1">
        <v>0</v>
      </c>
      <c r="X609" s="1">
        <v>0</v>
      </c>
      <c r="Y609" s="1">
        <v>1</v>
      </c>
      <c r="Z609" s="1">
        <v>0</v>
      </c>
      <c r="AA609" s="1">
        <v>0</v>
      </c>
      <c r="AB609" s="1">
        <v>0</v>
      </c>
      <c r="AC609" s="1">
        <v>0</v>
      </c>
      <c r="AD609" s="1">
        <v>0</v>
      </c>
      <c r="AE609" s="1">
        <v>0</v>
      </c>
      <c r="AF609" s="1">
        <v>0</v>
      </c>
      <c r="AG609" s="1">
        <v>0</v>
      </c>
      <c r="AH609" s="1">
        <v>0</v>
      </c>
      <c r="AI609" s="1">
        <v>0</v>
      </c>
      <c r="AJ609" s="1">
        <v>0</v>
      </c>
      <c r="AK609" s="1">
        <v>0</v>
      </c>
      <c r="AL609" s="4" t="s">
        <v>137</v>
      </c>
    </row>
    <row r="610" spans="1:38" ht="15.6" x14ac:dyDescent="0.3">
      <c r="A610" s="3">
        <v>777</v>
      </c>
      <c r="B610" s="1" t="s">
        <v>1431</v>
      </c>
      <c r="C610" s="1" t="s">
        <v>1914</v>
      </c>
      <c r="D610" s="1" t="s">
        <v>1432</v>
      </c>
      <c r="E610" s="1">
        <v>4</v>
      </c>
      <c r="F610" s="1" t="s">
        <v>216</v>
      </c>
      <c r="G610" s="1" t="s">
        <v>164</v>
      </c>
      <c r="H610" s="1" t="s">
        <v>111</v>
      </c>
      <c r="I610" s="1" t="s">
        <v>90</v>
      </c>
      <c r="J610" s="1">
        <v>1849</v>
      </c>
      <c r="K610" s="1" t="s">
        <v>1946</v>
      </c>
      <c r="L610" s="1" t="s">
        <v>166</v>
      </c>
      <c r="M610" s="1" t="s">
        <v>166</v>
      </c>
      <c r="N610" s="14">
        <v>1834.0455999999999</v>
      </c>
      <c r="O610" s="1">
        <v>0</v>
      </c>
      <c r="P610" s="1">
        <v>0</v>
      </c>
      <c r="Q610" s="1">
        <v>136</v>
      </c>
      <c r="R610" s="1">
        <v>208</v>
      </c>
      <c r="S610" s="1">
        <v>172</v>
      </c>
      <c r="T610" s="1" t="s">
        <v>3</v>
      </c>
      <c r="U610" s="1">
        <v>172</v>
      </c>
      <c r="V610" s="1">
        <v>0</v>
      </c>
      <c r="W610" s="1">
        <v>0</v>
      </c>
      <c r="X610" s="1">
        <v>1</v>
      </c>
      <c r="Y610" s="1">
        <v>0</v>
      </c>
      <c r="Z610" s="1">
        <v>0</v>
      </c>
      <c r="AA610" s="1">
        <v>0</v>
      </c>
      <c r="AB610" s="1">
        <v>0</v>
      </c>
      <c r="AC610" s="1">
        <v>0</v>
      </c>
      <c r="AD610" s="1">
        <v>0</v>
      </c>
      <c r="AE610" s="1">
        <v>0</v>
      </c>
      <c r="AF610" s="1">
        <v>0</v>
      </c>
      <c r="AG610" s="1">
        <v>0</v>
      </c>
      <c r="AH610" s="1">
        <v>0</v>
      </c>
      <c r="AI610" s="1">
        <v>0</v>
      </c>
      <c r="AJ610" s="1">
        <v>0</v>
      </c>
      <c r="AK610" s="1">
        <v>0</v>
      </c>
      <c r="AL610" s="4" t="s">
        <v>137</v>
      </c>
    </row>
    <row r="611" spans="1:38" ht="15.6" x14ac:dyDescent="0.3">
      <c r="A611" s="3">
        <v>778</v>
      </c>
      <c r="B611" s="1" t="s">
        <v>1157</v>
      </c>
      <c r="C611" s="1" t="s">
        <v>1823</v>
      </c>
      <c r="D611" s="1" t="s">
        <v>1158</v>
      </c>
      <c r="E611" s="1">
        <v>-1</v>
      </c>
      <c r="F611" s="1" t="s">
        <v>1073</v>
      </c>
      <c r="G611" s="1" t="s">
        <v>164</v>
      </c>
      <c r="H611" s="1" t="s">
        <v>802</v>
      </c>
      <c r="I611" s="1" t="s">
        <v>284</v>
      </c>
      <c r="J611" s="1">
        <v>-1</v>
      </c>
      <c r="K611" s="1" t="s">
        <v>1945</v>
      </c>
      <c r="L611" s="1">
        <v>-1</v>
      </c>
      <c r="M611" s="1">
        <v>-1</v>
      </c>
      <c r="N611" s="14">
        <v>3172.0617999999999</v>
      </c>
      <c r="O611" s="1">
        <v>0</v>
      </c>
      <c r="P611" s="1">
        <v>1</v>
      </c>
      <c r="Q611" s="1">
        <v>110</v>
      </c>
      <c r="R611" s="1">
        <v>130</v>
      </c>
      <c r="S611" s="1">
        <v>120</v>
      </c>
      <c r="T611" s="1" t="s">
        <v>3</v>
      </c>
      <c r="U611" s="1">
        <v>-1</v>
      </c>
      <c r="V611" s="1">
        <v>0</v>
      </c>
      <c r="W611" s="1">
        <v>0</v>
      </c>
      <c r="X611" s="1">
        <v>0</v>
      </c>
      <c r="Y611" s="1">
        <v>0</v>
      </c>
      <c r="Z611" s="1">
        <v>0</v>
      </c>
      <c r="AA611" s="1">
        <v>0</v>
      </c>
      <c r="AB611" s="1">
        <v>0</v>
      </c>
      <c r="AC611" s="1">
        <v>0</v>
      </c>
      <c r="AD611" s="1">
        <v>0</v>
      </c>
      <c r="AE611" s="1">
        <v>0</v>
      </c>
      <c r="AF611" s="1">
        <v>0</v>
      </c>
      <c r="AG611" s="1">
        <v>0</v>
      </c>
      <c r="AH611" s="1">
        <v>0</v>
      </c>
      <c r="AI611" s="1">
        <v>0</v>
      </c>
      <c r="AJ611" s="1">
        <v>0</v>
      </c>
      <c r="AK611" s="1">
        <v>0</v>
      </c>
      <c r="AL611" s="4" t="s">
        <v>137</v>
      </c>
    </row>
    <row r="612" spans="1:38" ht="15.6" x14ac:dyDescent="0.3">
      <c r="A612" s="3">
        <v>779</v>
      </c>
      <c r="B612" s="1" t="s">
        <v>1159</v>
      </c>
      <c r="C612" s="1" t="s">
        <v>1824</v>
      </c>
      <c r="D612" s="1" t="s">
        <v>1160</v>
      </c>
      <c r="E612" s="1">
        <v>3</v>
      </c>
      <c r="F612" s="1" t="s">
        <v>1161</v>
      </c>
      <c r="G612" s="1" t="s">
        <v>360</v>
      </c>
      <c r="H612" s="1" t="s">
        <v>360</v>
      </c>
      <c r="I612" s="1" t="s">
        <v>150</v>
      </c>
      <c r="J612" s="1">
        <v>1983</v>
      </c>
      <c r="K612" s="1" t="s">
        <v>1945</v>
      </c>
      <c r="L612" s="1" t="s">
        <v>190</v>
      </c>
      <c r="M612" s="1" t="s">
        <v>191</v>
      </c>
      <c r="N612" s="14">
        <v>5990.4974999999995</v>
      </c>
      <c r="O612" s="1">
        <v>0</v>
      </c>
      <c r="P612" s="1">
        <v>0</v>
      </c>
      <c r="Q612" s="1">
        <v>48</v>
      </c>
      <c r="R612" s="1">
        <v>85</v>
      </c>
      <c r="S612" s="1">
        <v>66.5</v>
      </c>
      <c r="T612" s="1" t="s">
        <v>8</v>
      </c>
      <c r="U612" s="1">
        <v>38</v>
      </c>
      <c r="V612" s="1">
        <v>0</v>
      </c>
      <c r="W612" s="1">
        <v>0</v>
      </c>
      <c r="X612" s="1">
        <v>0</v>
      </c>
      <c r="Y612" s="1">
        <v>1</v>
      </c>
      <c r="Z612" s="1">
        <v>1</v>
      </c>
      <c r="AA612" s="1">
        <v>1</v>
      </c>
      <c r="AB612" s="1">
        <v>0</v>
      </c>
      <c r="AC612" s="1">
        <v>0</v>
      </c>
      <c r="AD612" s="1">
        <v>0</v>
      </c>
      <c r="AE612" s="1">
        <v>0</v>
      </c>
      <c r="AF612" s="1">
        <v>0</v>
      </c>
      <c r="AG612" s="1">
        <v>1</v>
      </c>
      <c r="AH612" s="1">
        <v>0</v>
      </c>
      <c r="AI612" s="1">
        <v>0</v>
      </c>
      <c r="AJ612" s="1">
        <v>0</v>
      </c>
      <c r="AK612" s="1">
        <v>0</v>
      </c>
      <c r="AL612" s="4" t="s">
        <v>85</v>
      </c>
    </row>
    <row r="613" spans="1:38" ht="15.6" x14ac:dyDescent="0.3">
      <c r="A613" s="3">
        <v>780</v>
      </c>
      <c r="B613" s="1" t="s">
        <v>1433</v>
      </c>
      <c r="C613" s="1" t="s">
        <v>1720</v>
      </c>
      <c r="D613" s="1" t="s">
        <v>1434</v>
      </c>
      <c r="E613" s="1">
        <v>3</v>
      </c>
      <c r="F613" s="1" t="s">
        <v>1430</v>
      </c>
      <c r="G613" s="1" t="s">
        <v>1429</v>
      </c>
      <c r="H613" s="1" t="s">
        <v>1429</v>
      </c>
      <c r="I613" s="1" t="s">
        <v>80</v>
      </c>
      <c r="J613" s="1">
        <v>1994</v>
      </c>
      <c r="K613" s="1" t="s">
        <v>1946</v>
      </c>
      <c r="L613" s="1" t="s">
        <v>166</v>
      </c>
      <c r="M613" s="1" t="s">
        <v>166</v>
      </c>
      <c r="N613" s="14">
        <v>3196.6177999999995</v>
      </c>
      <c r="O613" s="1">
        <v>0</v>
      </c>
      <c r="P613" s="1">
        <v>0</v>
      </c>
      <c r="Q613" s="1">
        <v>71</v>
      </c>
      <c r="R613" s="1">
        <v>129</v>
      </c>
      <c r="S613" s="1">
        <v>100</v>
      </c>
      <c r="T613" s="1" t="s">
        <v>2</v>
      </c>
      <c r="U613" s="1">
        <v>27</v>
      </c>
      <c r="V613" s="1">
        <v>0</v>
      </c>
      <c r="W613" s="1">
        <v>0</v>
      </c>
      <c r="X613" s="1">
        <v>0</v>
      </c>
      <c r="Y613" s="1">
        <v>1</v>
      </c>
      <c r="Z613" s="1">
        <v>0</v>
      </c>
      <c r="AA613" s="1">
        <v>0</v>
      </c>
      <c r="AB613" s="1">
        <v>0</v>
      </c>
      <c r="AC613" s="1">
        <v>0</v>
      </c>
      <c r="AD613" s="1">
        <v>0</v>
      </c>
      <c r="AE613" s="1">
        <v>0</v>
      </c>
      <c r="AF613" s="1">
        <v>0</v>
      </c>
      <c r="AG613" s="1">
        <v>0</v>
      </c>
      <c r="AH613" s="1">
        <v>0</v>
      </c>
      <c r="AI613" s="1">
        <v>0</v>
      </c>
      <c r="AJ613" s="1">
        <v>0</v>
      </c>
      <c r="AK613" s="1">
        <v>0</v>
      </c>
      <c r="AL613" s="4" t="s">
        <v>137</v>
      </c>
    </row>
    <row r="614" spans="1:38" ht="15.6" x14ac:dyDescent="0.3">
      <c r="A614" s="3">
        <v>781</v>
      </c>
      <c r="B614" s="1" t="s">
        <v>1162</v>
      </c>
      <c r="C614" s="1" t="s">
        <v>1825</v>
      </c>
      <c r="D614" s="1" t="s">
        <v>1163</v>
      </c>
      <c r="E614" s="1">
        <v>4.7</v>
      </c>
      <c r="F614" s="1" t="s">
        <v>1164</v>
      </c>
      <c r="G614" s="1" t="s">
        <v>143</v>
      </c>
      <c r="H614" s="1" t="s">
        <v>519</v>
      </c>
      <c r="I614" s="1" t="s">
        <v>112</v>
      </c>
      <c r="J614" s="1">
        <v>2006</v>
      </c>
      <c r="K614" s="1" t="s">
        <v>1945</v>
      </c>
      <c r="L614" s="1" t="s">
        <v>362</v>
      </c>
      <c r="M614" s="1" t="s">
        <v>99</v>
      </c>
      <c r="N614" s="14">
        <v>2714.3696</v>
      </c>
      <c r="O614" s="1">
        <v>0</v>
      </c>
      <c r="P614" s="1">
        <v>0</v>
      </c>
      <c r="Q614" s="1">
        <v>66</v>
      </c>
      <c r="R614" s="1">
        <v>123</v>
      </c>
      <c r="S614" s="1">
        <v>94.5</v>
      </c>
      <c r="T614" s="1" t="s">
        <v>2</v>
      </c>
      <c r="U614" s="1">
        <v>15</v>
      </c>
      <c r="V614" s="1">
        <v>1</v>
      </c>
      <c r="W614" s="1">
        <v>0</v>
      </c>
      <c r="X614" s="1">
        <v>1</v>
      </c>
      <c r="Y614" s="1">
        <v>0</v>
      </c>
      <c r="Z614" s="1">
        <v>0</v>
      </c>
      <c r="AA614" s="1">
        <v>0</v>
      </c>
      <c r="AB614" s="1">
        <v>0</v>
      </c>
      <c r="AC614" s="1">
        <v>0</v>
      </c>
      <c r="AD614" s="1">
        <v>0</v>
      </c>
      <c r="AE614" s="1">
        <v>0</v>
      </c>
      <c r="AF614" s="1">
        <v>0</v>
      </c>
      <c r="AG614" s="1">
        <v>0</v>
      </c>
      <c r="AH614" s="1">
        <v>0</v>
      </c>
      <c r="AI614" s="1">
        <v>0</v>
      </c>
      <c r="AJ614" s="1">
        <v>0</v>
      </c>
      <c r="AK614" s="1">
        <v>0</v>
      </c>
      <c r="AL614" s="4" t="s">
        <v>84</v>
      </c>
    </row>
    <row r="615" spans="1:38" ht="15.6" x14ac:dyDescent="0.3">
      <c r="A615" s="3">
        <v>782</v>
      </c>
      <c r="B615" s="1" t="s">
        <v>1380</v>
      </c>
      <c r="C615" s="1" t="s">
        <v>1915</v>
      </c>
      <c r="D615" s="1" t="s">
        <v>1435</v>
      </c>
      <c r="E615" s="1">
        <v>4.2</v>
      </c>
      <c r="F615" s="1" t="s">
        <v>1436</v>
      </c>
      <c r="G615" s="1" t="s">
        <v>143</v>
      </c>
      <c r="H615" s="1" t="s">
        <v>143</v>
      </c>
      <c r="I615" s="1" t="s">
        <v>80</v>
      </c>
      <c r="J615" s="1">
        <v>2011</v>
      </c>
      <c r="K615" s="1" t="s">
        <v>1945</v>
      </c>
      <c r="L615" s="1" t="s">
        <v>92</v>
      </c>
      <c r="M615" s="1" t="s">
        <v>93</v>
      </c>
      <c r="N615" s="14">
        <v>8333.411900000001</v>
      </c>
      <c r="O615" s="1">
        <v>0</v>
      </c>
      <c r="P615" s="1">
        <v>0</v>
      </c>
      <c r="Q615" s="1">
        <v>171</v>
      </c>
      <c r="R615" s="1">
        <v>272</v>
      </c>
      <c r="S615" s="1">
        <v>221.5</v>
      </c>
      <c r="T615" s="1" t="s">
        <v>2</v>
      </c>
      <c r="U615" s="1">
        <v>10</v>
      </c>
      <c r="V615" s="1">
        <v>1</v>
      </c>
      <c r="W615" s="1">
        <v>0</v>
      </c>
      <c r="X615" s="1">
        <v>0</v>
      </c>
      <c r="Y615" s="1">
        <v>1</v>
      </c>
      <c r="Z615" s="1">
        <v>1</v>
      </c>
      <c r="AA615" s="1">
        <v>0</v>
      </c>
      <c r="AB615" s="1">
        <v>0</v>
      </c>
      <c r="AC615" s="1">
        <v>0</v>
      </c>
      <c r="AD615" s="1">
        <v>0</v>
      </c>
      <c r="AE615" s="1">
        <v>0</v>
      </c>
      <c r="AF615" s="1">
        <v>0</v>
      </c>
      <c r="AG615" s="1">
        <v>0</v>
      </c>
      <c r="AH615" s="1">
        <v>0</v>
      </c>
      <c r="AI615" s="1">
        <v>0</v>
      </c>
      <c r="AJ615" s="1">
        <v>0</v>
      </c>
      <c r="AK615" s="1">
        <v>0</v>
      </c>
      <c r="AL615" s="4" t="s">
        <v>84</v>
      </c>
    </row>
    <row r="616" spans="1:38" ht="15.6" x14ac:dyDescent="0.3">
      <c r="A616" s="3">
        <v>783</v>
      </c>
      <c r="B616" s="1" t="s">
        <v>1165</v>
      </c>
      <c r="C616" s="1" t="s">
        <v>1826</v>
      </c>
      <c r="D616" s="1" t="s">
        <v>1166</v>
      </c>
      <c r="E616" s="1">
        <v>3.8</v>
      </c>
      <c r="F616" s="1" t="s">
        <v>109</v>
      </c>
      <c r="G616" s="1" t="s">
        <v>128</v>
      </c>
      <c r="H616" s="1" t="s">
        <v>103</v>
      </c>
      <c r="I616" s="1" t="s">
        <v>104</v>
      </c>
      <c r="J616" s="1">
        <v>1965</v>
      </c>
      <c r="K616" s="1" t="s">
        <v>105</v>
      </c>
      <c r="L616" s="1" t="s">
        <v>106</v>
      </c>
      <c r="M616" s="1" t="s">
        <v>107</v>
      </c>
      <c r="N616" s="14">
        <v>1673.6358</v>
      </c>
      <c r="O616" s="1">
        <v>0</v>
      </c>
      <c r="P616" s="1">
        <v>0</v>
      </c>
      <c r="Q616" s="1">
        <v>92</v>
      </c>
      <c r="R616" s="1">
        <v>146</v>
      </c>
      <c r="S616" s="1">
        <v>119</v>
      </c>
      <c r="T616" s="1" t="s">
        <v>10</v>
      </c>
      <c r="U616" s="1">
        <v>56</v>
      </c>
      <c r="V616" s="1">
        <v>0</v>
      </c>
      <c r="W616" s="1">
        <v>0</v>
      </c>
      <c r="X616" s="1">
        <v>0</v>
      </c>
      <c r="Y616" s="1">
        <v>0</v>
      </c>
      <c r="Z616" s="1">
        <v>0</v>
      </c>
      <c r="AA616" s="1">
        <v>0</v>
      </c>
      <c r="AB616" s="1">
        <v>0</v>
      </c>
      <c r="AC616" s="1">
        <v>1</v>
      </c>
      <c r="AD616" s="1">
        <v>0</v>
      </c>
      <c r="AE616" s="1">
        <v>1</v>
      </c>
      <c r="AF616" s="1">
        <v>0</v>
      </c>
      <c r="AG616" s="1">
        <v>0</v>
      </c>
      <c r="AH616" s="1">
        <v>0</v>
      </c>
      <c r="AI616" s="1">
        <v>0</v>
      </c>
      <c r="AJ616" s="1">
        <v>0</v>
      </c>
      <c r="AK616" s="1">
        <v>0</v>
      </c>
      <c r="AL616" s="4" t="s">
        <v>85</v>
      </c>
    </row>
    <row r="617" spans="1:38" ht="15.6" x14ac:dyDescent="0.3">
      <c r="A617" s="3">
        <v>784</v>
      </c>
      <c r="B617" s="1" t="s">
        <v>259</v>
      </c>
      <c r="C617" s="1" t="s">
        <v>1916</v>
      </c>
      <c r="D617" s="1" t="s">
        <v>1437</v>
      </c>
      <c r="E617" s="1">
        <v>3.5</v>
      </c>
      <c r="F617" s="1" t="s">
        <v>1438</v>
      </c>
      <c r="G617" s="1" t="s">
        <v>201</v>
      </c>
      <c r="H617" s="1" t="s">
        <v>201</v>
      </c>
      <c r="I617" s="1" t="s">
        <v>118</v>
      </c>
      <c r="J617" s="1">
        <v>1995</v>
      </c>
      <c r="K617" s="1" t="s">
        <v>1945</v>
      </c>
      <c r="L617" s="1" t="s">
        <v>129</v>
      </c>
      <c r="M617" s="1" t="s">
        <v>99</v>
      </c>
      <c r="N617" s="14">
        <v>2322.1385</v>
      </c>
      <c r="O617" s="1">
        <v>0</v>
      </c>
      <c r="P617" s="1">
        <v>0</v>
      </c>
      <c r="Q617" s="1">
        <v>65</v>
      </c>
      <c r="R617" s="1">
        <v>126</v>
      </c>
      <c r="S617" s="1">
        <v>95.5</v>
      </c>
      <c r="T617" s="1" t="s">
        <v>6</v>
      </c>
      <c r="U617" s="1">
        <v>26</v>
      </c>
      <c r="V617" s="1">
        <v>1</v>
      </c>
      <c r="W617" s="1">
        <v>0</v>
      </c>
      <c r="X617" s="1">
        <v>0</v>
      </c>
      <c r="Y617" s="1">
        <v>0</v>
      </c>
      <c r="Z617" s="1">
        <v>1</v>
      </c>
      <c r="AA617" s="1">
        <v>0</v>
      </c>
      <c r="AB617" s="1">
        <v>0</v>
      </c>
      <c r="AC617" s="1">
        <v>0</v>
      </c>
      <c r="AD617" s="1">
        <v>0</v>
      </c>
      <c r="AE617" s="1">
        <v>0</v>
      </c>
      <c r="AF617" s="1">
        <v>0</v>
      </c>
      <c r="AG617" s="1">
        <v>0</v>
      </c>
      <c r="AH617" s="1">
        <v>0</v>
      </c>
      <c r="AI617" s="1">
        <v>0</v>
      </c>
      <c r="AJ617" s="1">
        <v>0</v>
      </c>
      <c r="AK617" s="1">
        <v>0</v>
      </c>
      <c r="AL617" s="4" t="s">
        <v>85</v>
      </c>
    </row>
    <row r="618" spans="1:38" ht="15.6" x14ac:dyDescent="0.3">
      <c r="A618" s="3">
        <v>785</v>
      </c>
      <c r="B618" s="1" t="s">
        <v>1175</v>
      </c>
      <c r="C618" s="1" t="s">
        <v>1828</v>
      </c>
      <c r="D618" s="1" t="s">
        <v>1176</v>
      </c>
      <c r="E618" s="1">
        <v>3.3</v>
      </c>
      <c r="F618" s="1" t="s">
        <v>311</v>
      </c>
      <c r="G618" s="1" t="s">
        <v>201</v>
      </c>
      <c r="H618" s="1" t="s">
        <v>310</v>
      </c>
      <c r="I618" s="1" t="s">
        <v>90</v>
      </c>
      <c r="J618" s="1">
        <v>1912</v>
      </c>
      <c r="K618" s="1" t="s">
        <v>1945</v>
      </c>
      <c r="L618" s="1" t="s">
        <v>190</v>
      </c>
      <c r="M618" s="1" t="s">
        <v>191</v>
      </c>
      <c r="N618" s="14">
        <v>2521.9542999999999</v>
      </c>
      <c r="O618" s="1">
        <v>0</v>
      </c>
      <c r="P618" s="1">
        <v>0</v>
      </c>
      <c r="Q618" s="1">
        <v>150</v>
      </c>
      <c r="R618" s="1">
        <v>239</v>
      </c>
      <c r="S618" s="1">
        <v>194.5</v>
      </c>
      <c r="T618" s="1" t="s">
        <v>6</v>
      </c>
      <c r="U618" s="1">
        <v>109</v>
      </c>
      <c r="V618" s="1">
        <v>1</v>
      </c>
      <c r="W618" s="1">
        <v>0</v>
      </c>
      <c r="X618" s="1">
        <v>0</v>
      </c>
      <c r="Y618" s="1">
        <v>0</v>
      </c>
      <c r="Z618" s="1">
        <v>0</v>
      </c>
      <c r="AA618" s="1">
        <v>1</v>
      </c>
      <c r="AB618" s="1">
        <v>0</v>
      </c>
      <c r="AC618" s="1">
        <v>0</v>
      </c>
      <c r="AD618" s="1">
        <v>0</v>
      </c>
      <c r="AE618" s="1">
        <v>0</v>
      </c>
      <c r="AF618" s="1">
        <v>0</v>
      </c>
      <c r="AG618" s="1">
        <v>0</v>
      </c>
      <c r="AH618" s="1">
        <v>0</v>
      </c>
      <c r="AI618" s="1">
        <v>0</v>
      </c>
      <c r="AJ618" s="1">
        <v>0</v>
      </c>
      <c r="AK618" s="1">
        <v>0</v>
      </c>
      <c r="AL618" s="4" t="s">
        <v>137</v>
      </c>
    </row>
    <row r="619" spans="1:38" ht="15.6" x14ac:dyDescent="0.3">
      <c r="A619" s="3">
        <v>786</v>
      </c>
      <c r="B619" s="1" t="s">
        <v>1167</v>
      </c>
      <c r="C619" s="1" t="s">
        <v>1827</v>
      </c>
      <c r="D619" s="1" t="s">
        <v>1168</v>
      </c>
      <c r="E619" s="1">
        <v>3.2</v>
      </c>
      <c r="F619" s="1" t="s">
        <v>1170</v>
      </c>
      <c r="G619" s="1" t="s">
        <v>293</v>
      </c>
      <c r="H619" s="1" t="s">
        <v>1169</v>
      </c>
      <c r="I619" s="1" t="s">
        <v>90</v>
      </c>
      <c r="J619" s="1">
        <v>1996</v>
      </c>
      <c r="K619" s="1" t="s">
        <v>189</v>
      </c>
      <c r="L619" s="1" t="s">
        <v>92</v>
      </c>
      <c r="M619" s="1" t="s">
        <v>93</v>
      </c>
      <c r="N619" s="14">
        <v>6221.9201000000003</v>
      </c>
      <c r="O619" s="1">
        <v>1</v>
      </c>
      <c r="P619" s="1">
        <v>0</v>
      </c>
      <c r="Q619" s="1">
        <v>43</v>
      </c>
      <c r="R619" s="1">
        <v>60</v>
      </c>
      <c r="S619" s="1">
        <v>51.5</v>
      </c>
      <c r="T619" s="1" t="s">
        <v>30</v>
      </c>
      <c r="U619" s="1">
        <v>25</v>
      </c>
      <c r="V619" s="1">
        <v>0</v>
      </c>
      <c r="W619" s="1">
        <v>0</v>
      </c>
      <c r="X619" s="1">
        <v>0</v>
      </c>
      <c r="Y619" s="1">
        <v>0</v>
      </c>
      <c r="Z619" s="1">
        <v>0</v>
      </c>
      <c r="AA619" s="1">
        <v>0</v>
      </c>
      <c r="AB619" s="1">
        <v>0</v>
      </c>
      <c r="AC619" s="1">
        <v>0</v>
      </c>
      <c r="AD619" s="1">
        <v>0</v>
      </c>
      <c r="AE619" s="1">
        <v>0</v>
      </c>
      <c r="AF619" s="1">
        <v>0</v>
      </c>
      <c r="AG619" s="1">
        <v>0</v>
      </c>
      <c r="AH619" s="1">
        <v>0</v>
      </c>
      <c r="AI619" s="1">
        <v>0</v>
      </c>
      <c r="AJ619" s="1">
        <v>0</v>
      </c>
      <c r="AK619" s="1">
        <v>0</v>
      </c>
      <c r="AL619" s="4" t="s">
        <v>84</v>
      </c>
    </row>
    <row r="620" spans="1:38" ht="15.6" x14ac:dyDescent="0.3">
      <c r="A620" s="3">
        <v>787</v>
      </c>
      <c r="B620" s="1" t="s">
        <v>1171</v>
      </c>
      <c r="C620" s="2">
        <v>43009</v>
      </c>
      <c r="D620" s="1" t="s">
        <v>1172</v>
      </c>
      <c r="E620" s="1">
        <v>2.7</v>
      </c>
      <c r="F620" s="1" t="s">
        <v>1174</v>
      </c>
      <c r="G620" s="1" t="s">
        <v>834</v>
      </c>
      <c r="H620" s="1" t="s">
        <v>1173</v>
      </c>
      <c r="I620" s="1" t="s">
        <v>150</v>
      </c>
      <c r="J620" s="1">
        <v>2000</v>
      </c>
      <c r="K620" s="1" t="s">
        <v>1946</v>
      </c>
      <c r="L620" s="1" t="s">
        <v>341</v>
      </c>
      <c r="M620" s="1" t="s">
        <v>124</v>
      </c>
      <c r="N620" s="14">
        <v>5416.9879499999997</v>
      </c>
      <c r="O620" s="1">
        <v>1</v>
      </c>
      <c r="P620" s="1">
        <v>0</v>
      </c>
      <c r="Q620" s="1">
        <v>20</v>
      </c>
      <c r="R620" s="1">
        <v>35</v>
      </c>
      <c r="S620" s="1">
        <v>27.5</v>
      </c>
      <c r="T620" s="1" t="s">
        <v>15</v>
      </c>
      <c r="U620" s="1">
        <v>21</v>
      </c>
      <c r="V620" s="1">
        <v>0</v>
      </c>
      <c r="W620" s="1">
        <v>0</v>
      </c>
      <c r="X620" s="1">
        <v>0</v>
      </c>
      <c r="Y620" s="1">
        <v>1</v>
      </c>
      <c r="Z620" s="1">
        <v>0</v>
      </c>
      <c r="AA620" s="1">
        <v>0</v>
      </c>
      <c r="AB620" s="1">
        <v>0</v>
      </c>
      <c r="AC620" s="1">
        <v>0</v>
      </c>
      <c r="AD620" s="1">
        <v>0</v>
      </c>
      <c r="AE620" s="1">
        <v>0</v>
      </c>
      <c r="AF620" s="1">
        <v>0</v>
      </c>
      <c r="AG620" s="1">
        <v>1</v>
      </c>
      <c r="AH620" s="1">
        <v>0</v>
      </c>
      <c r="AI620" s="1">
        <v>0</v>
      </c>
      <c r="AJ620" s="1">
        <v>0</v>
      </c>
      <c r="AK620" s="1">
        <v>0</v>
      </c>
      <c r="AL620" s="4" t="s">
        <v>84</v>
      </c>
    </row>
    <row r="621" spans="1:38" ht="15.6" x14ac:dyDescent="0.3">
      <c r="A621" s="3">
        <v>788</v>
      </c>
      <c r="B621" s="1" t="s">
        <v>1439</v>
      </c>
      <c r="C621" s="1" t="s">
        <v>1917</v>
      </c>
      <c r="D621" s="1" t="s">
        <v>1440</v>
      </c>
      <c r="E621" s="1">
        <v>3.3</v>
      </c>
      <c r="F621" s="1" t="s">
        <v>1441</v>
      </c>
      <c r="G621" s="1" t="s">
        <v>1210</v>
      </c>
      <c r="H621" s="1" t="s">
        <v>111</v>
      </c>
      <c r="I621" s="1" t="s">
        <v>104</v>
      </c>
      <c r="J621" s="1">
        <v>1973</v>
      </c>
      <c r="K621" s="1" t="s">
        <v>1945</v>
      </c>
      <c r="L621" s="1" t="s">
        <v>557</v>
      </c>
      <c r="M621" s="1" t="s">
        <v>124</v>
      </c>
      <c r="N621" s="14">
        <v>5928.8175000000001</v>
      </c>
      <c r="O621" s="1">
        <v>0</v>
      </c>
      <c r="P621" s="1">
        <v>0</v>
      </c>
      <c r="Q621" s="1">
        <v>118</v>
      </c>
      <c r="R621" s="1">
        <v>228</v>
      </c>
      <c r="S621" s="1">
        <v>173</v>
      </c>
      <c r="T621" s="1" t="s">
        <v>12</v>
      </c>
      <c r="U621" s="1">
        <v>48</v>
      </c>
      <c r="V621" s="1">
        <v>1</v>
      </c>
      <c r="W621" s="1">
        <v>0</v>
      </c>
      <c r="X621" s="1">
        <v>0</v>
      </c>
      <c r="Y621" s="1">
        <v>1</v>
      </c>
      <c r="Z621" s="1">
        <v>1</v>
      </c>
      <c r="AA621" s="1">
        <v>0</v>
      </c>
      <c r="AB621" s="1">
        <v>0</v>
      </c>
      <c r="AC621" s="1">
        <v>0</v>
      </c>
      <c r="AD621" s="1">
        <v>0</v>
      </c>
      <c r="AE621" s="1">
        <v>0</v>
      </c>
      <c r="AF621" s="1">
        <v>0</v>
      </c>
      <c r="AG621" s="1">
        <v>0</v>
      </c>
      <c r="AH621" s="1">
        <v>0</v>
      </c>
      <c r="AI621" s="1">
        <v>0</v>
      </c>
      <c r="AJ621" s="1">
        <v>0</v>
      </c>
      <c r="AK621" s="1">
        <v>0</v>
      </c>
      <c r="AL621" s="4" t="s">
        <v>84</v>
      </c>
    </row>
    <row r="622" spans="1:38" ht="15.6" x14ac:dyDescent="0.3">
      <c r="A622" s="3">
        <v>789</v>
      </c>
      <c r="B622" s="1" t="s">
        <v>1179</v>
      </c>
      <c r="C622" s="1" t="s">
        <v>1830</v>
      </c>
      <c r="D622" s="1" t="s">
        <v>1180</v>
      </c>
      <c r="E622" s="1">
        <v>3.7</v>
      </c>
      <c r="F622" s="1" t="s">
        <v>1181</v>
      </c>
      <c r="G622" s="1" t="s">
        <v>849</v>
      </c>
      <c r="H622" s="1" t="s">
        <v>849</v>
      </c>
      <c r="I622" s="1" t="s">
        <v>80</v>
      </c>
      <c r="J622" s="1">
        <v>-1</v>
      </c>
      <c r="K622" s="1" t="s">
        <v>597</v>
      </c>
      <c r="L622" s="1" t="s">
        <v>598</v>
      </c>
      <c r="M622" s="1" t="s">
        <v>472</v>
      </c>
      <c r="N622" s="14">
        <v>987.8309999999999</v>
      </c>
      <c r="O622" s="1">
        <v>0</v>
      </c>
      <c r="P622" s="1">
        <v>0</v>
      </c>
      <c r="Q622" s="1">
        <v>82</v>
      </c>
      <c r="R622" s="1">
        <v>129</v>
      </c>
      <c r="S622" s="1">
        <v>105.5</v>
      </c>
      <c r="T622" s="1" t="s">
        <v>9</v>
      </c>
      <c r="U622" s="1">
        <v>-1</v>
      </c>
      <c r="V622" s="1">
        <v>1</v>
      </c>
      <c r="W622" s="1">
        <v>0</v>
      </c>
      <c r="X622" s="1">
        <v>1</v>
      </c>
      <c r="Y622" s="1">
        <v>0</v>
      </c>
      <c r="Z622" s="1">
        <v>0</v>
      </c>
      <c r="AA622" s="1">
        <v>0</v>
      </c>
      <c r="AB622" s="1">
        <v>1</v>
      </c>
      <c r="AC622" s="1">
        <v>1</v>
      </c>
      <c r="AD622" s="1">
        <v>1</v>
      </c>
      <c r="AE622" s="1">
        <v>1</v>
      </c>
      <c r="AF622" s="1">
        <v>0</v>
      </c>
      <c r="AG622" s="1">
        <v>0</v>
      </c>
      <c r="AH622" s="1">
        <v>0</v>
      </c>
      <c r="AI622" s="1">
        <v>0</v>
      </c>
      <c r="AJ622" s="1">
        <v>0</v>
      </c>
      <c r="AK622" s="1">
        <v>0</v>
      </c>
      <c r="AL622" s="4" t="s">
        <v>84</v>
      </c>
    </row>
    <row r="623" spans="1:38" ht="15.6" x14ac:dyDescent="0.3">
      <c r="A623" s="3">
        <v>790</v>
      </c>
      <c r="B623" s="1" t="s">
        <v>1177</v>
      </c>
      <c r="C623" s="1" t="s">
        <v>1829</v>
      </c>
      <c r="D623" s="1" t="s">
        <v>1178</v>
      </c>
      <c r="E623" s="1">
        <v>3.9</v>
      </c>
      <c r="F623" s="1" t="s">
        <v>939</v>
      </c>
      <c r="G623" s="1" t="s">
        <v>938</v>
      </c>
      <c r="H623" s="1" t="s">
        <v>938</v>
      </c>
      <c r="I623" s="1" t="s">
        <v>104</v>
      </c>
      <c r="J623" s="1">
        <v>1947</v>
      </c>
      <c r="K623" s="1" t="s">
        <v>189</v>
      </c>
      <c r="L623" s="1" t="s">
        <v>151</v>
      </c>
      <c r="M623" s="1" t="s">
        <v>99</v>
      </c>
      <c r="N623" s="14">
        <v>2373.2788</v>
      </c>
      <c r="O623" s="1">
        <v>0</v>
      </c>
      <c r="P623" s="1">
        <v>0</v>
      </c>
      <c r="Q623" s="1">
        <v>52</v>
      </c>
      <c r="R623" s="1">
        <v>91</v>
      </c>
      <c r="S623" s="1">
        <v>71.5</v>
      </c>
      <c r="T623" s="1" t="s">
        <v>9</v>
      </c>
      <c r="U623" s="1">
        <v>74</v>
      </c>
      <c r="V623" s="1">
        <v>1</v>
      </c>
      <c r="W623" s="1">
        <v>0</v>
      </c>
      <c r="X623" s="1">
        <v>1</v>
      </c>
      <c r="Y623" s="1">
        <v>1</v>
      </c>
      <c r="Z623" s="1">
        <v>1</v>
      </c>
      <c r="AA623" s="1">
        <v>0</v>
      </c>
      <c r="AB623" s="1">
        <v>0</v>
      </c>
      <c r="AC623" s="1">
        <v>0</v>
      </c>
      <c r="AD623" s="1">
        <v>0</v>
      </c>
      <c r="AE623" s="1">
        <v>0</v>
      </c>
      <c r="AF623" s="1">
        <v>0</v>
      </c>
      <c r="AG623" s="1">
        <v>0</v>
      </c>
      <c r="AH623" s="1">
        <v>0</v>
      </c>
      <c r="AI623" s="1">
        <v>0</v>
      </c>
      <c r="AJ623" s="1">
        <v>0</v>
      </c>
      <c r="AK623" s="1">
        <v>0</v>
      </c>
      <c r="AL623" s="4" t="s">
        <v>84</v>
      </c>
    </row>
    <row r="624" spans="1:38" ht="15.6" x14ac:dyDescent="0.3">
      <c r="A624" s="3">
        <v>791</v>
      </c>
      <c r="B624" s="1" t="s">
        <v>1182</v>
      </c>
      <c r="C624" s="1" t="s">
        <v>1831</v>
      </c>
      <c r="D624" s="1" t="s">
        <v>1183</v>
      </c>
      <c r="E624" s="1">
        <v>3.1</v>
      </c>
      <c r="F624" s="1" t="s">
        <v>987</v>
      </c>
      <c r="G624" s="1" t="s">
        <v>986</v>
      </c>
      <c r="H624" s="1" t="s">
        <v>986</v>
      </c>
      <c r="I624" s="1" t="s">
        <v>150</v>
      </c>
      <c r="J624" s="1">
        <v>1875</v>
      </c>
      <c r="K624" s="1" t="s">
        <v>1945</v>
      </c>
      <c r="L624" s="1" t="s">
        <v>276</v>
      </c>
      <c r="M624" s="1" t="s">
        <v>277</v>
      </c>
      <c r="N624" s="14">
        <v>1451.0067999999999</v>
      </c>
      <c r="O624" s="1">
        <v>0</v>
      </c>
      <c r="P624" s="1">
        <v>0</v>
      </c>
      <c r="Q624" s="1">
        <v>47</v>
      </c>
      <c r="R624" s="1">
        <v>101</v>
      </c>
      <c r="S624" s="1">
        <v>74</v>
      </c>
      <c r="T624" s="1" t="s">
        <v>11</v>
      </c>
      <c r="U624" s="1">
        <v>146</v>
      </c>
      <c r="V624" s="1">
        <v>0</v>
      </c>
      <c r="W624" s="1">
        <v>0</v>
      </c>
      <c r="X624" s="1">
        <v>0</v>
      </c>
      <c r="Y624" s="1">
        <v>1</v>
      </c>
      <c r="Z624" s="1">
        <v>0</v>
      </c>
      <c r="AA624" s="1">
        <v>0</v>
      </c>
      <c r="AB624" s="1">
        <v>0</v>
      </c>
      <c r="AC624" s="1">
        <v>0</v>
      </c>
      <c r="AD624" s="1">
        <v>0</v>
      </c>
      <c r="AE624" s="1">
        <v>0</v>
      </c>
      <c r="AF624" s="1">
        <v>0</v>
      </c>
      <c r="AG624" s="1">
        <v>0</v>
      </c>
      <c r="AH624" s="1">
        <v>0</v>
      </c>
      <c r="AI624" s="1">
        <v>0</v>
      </c>
      <c r="AJ624" s="1">
        <v>0</v>
      </c>
      <c r="AK624" s="1">
        <v>0</v>
      </c>
      <c r="AL624" s="4" t="s">
        <v>85</v>
      </c>
    </row>
    <row r="625" spans="1:38" ht="15.6" x14ac:dyDescent="0.3">
      <c r="A625" s="3">
        <v>794</v>
      </c>
      <c r="B625" s="1" t="s">
        <v>1184</v>
      </c>
      <c r="C625" s="1" t="s">
        <v>1832</v>
      </c>
      <c r="D625" s="1" t="s">
        <v>1185</v>
      </c>
      <c r="E625" s="1">
        <v>3.7</v>
      </c>
      <c r="F625" s="1" t="s">
        <v>1186</v>
      </c>
      <c r="G625" s="1" t="s">
        <v>314</v>
      </c>
      <c r="H625" s="1" t="s">
        <v>914</v>
      </c>
      <c r="I625" s="1" t="s">
        <v>90</v>
      </c>
      <c r="J625" s="1">
        <v>1922</v>
      </c>
      <c r="K625" s="1" t="s">
        <v>1946</v>
      </c>
      <c r="L625" s="1" t="s">
        <v>81</v>
      </c>
      <c r="M625" s="1" t="s">
        <v>81</v>
      </c>
      <c r="N625" s="14">
        <v>1961.4825000000001</v>
      </c>
      <c r="O625" s="1">
        <v>0</v>
      </c>
      <c r="P625" s="1">
        <v>0</v>
      </c>
      <c r="Q625" s="1">
        <v>49</v>
      </c>
      <c r="R625" s="1">
        <v>76</v>
      </c>
      <c r="S625" s="1">
        <v>62.5</v>
      </c>
      <c r="T625" s="1" t="s">
        <v>23</v>
      </c>
      <c r="U625" s="1">
        <v>99</v>
      </c>
      <c r="V625" s="1">
        <v>0</v>
      </c>
      <c r="W625" s="1">
        <v>0</v>
      </c>
      <c r="X625" s="1">
        <v>0</v>
      </c>
      <c r="Y625" s="1">
        <v>1</v>
      </c>
      <c r="Z625" s="1">
        <v>0</v>
      </c>
      <c r="AA625" s="1">
        <v>0</v>
      </c>
      <c r="AB625" s="1">
        <v>0</v>
      </c>
      <c r="AC625" s="1">
        <v>0</v>
      </c>
      <c r="AD625" s="1">
        <v>0</v>
      </c>
      <c r="AE625" s="1">
        <v>0</v>
      </c>
      <c r="AF625" s="1">
        <v>0</v>
      </c>
      <c r="AG625" s="1">
        <v>0</v>
      </c>
      <c r="AH625" s="1">
        <v>0</v>
      </c>
      <c r="AI625" s="1">
        <v>0</v>
      </c>
      <c r="AJ625" s="1">
        <v>0</v>
      </c>
      <c r="AK625" s="1">
        <v>0</v>
      </c>
      <c r="AL625" s="4" t="s">
        <v>84</v>
      </c>
    </row>
    <row r="626" spans="1:38" ht="15.6" x14ac:dyDescent="0.3">
      <c r="A626" s="3">
        <v>795</v>
      </c>
      <c r="B626" s="1" t="s">
        <v>1187</v>
      </c>
      <c r="C626" s="1" t="s">
        <v>1833</v>
      </c>
      <c r="D626" s="1" t="s">
        <v>1188</v>
      </c>
      <c r="E626" s="1">
        <v>4.3</v>
      </c>
      <c r="F626" s="1" t="s">
        <v>1190</v>
      </c>
      <c r="G626" s="1" t="s">
        <v>1088</v>
      </c>
      <c r="H626" s="1" t="s">
        <v>1189</v>
      </c>
      <c r="I626" s="1" t="s">
        <v>104</v>
      </c>
      <c r="J626" s="1">
        <v>1958</v>
      </c>
      <c r="K626" s="1" t="s">
        <v>189</v>
      </c>
      <c r="L626" s="1" t="s">
        <v>151</v>
      </c>
      <c r="M626" s="1" t="s">
        <v>99</v>
      </c>
      <c r="N626" s="14">
        <v>8792.467200000001</v>
      </c>
      <c r="O626" s="1">
        <v>0</v>
      </c>
      <c r="P626" s="1">
        <v>0</v>
      </c>
      <c r="Q626" s="1">
        <v>43</v>
      </c>
      <c r="R626" s="1">
        <v>88</v>
      </c>
      <c r="S626" s="1">
        <v>65.5</v>
      </c>
      <c r="T626" s="1" t="s">
        <v>11</v>
      </c>
      <c r="U626" s="1">
        <v>63</v>
      </c>
      <c r="V626" s="1">
        <v>0</v>
      </c>
      <c r="W626" s="1">
        <v>0</v>
      </c>
      <c r="X626" s="1">
        <v>0</v>
      </c>
      <c r="Y626" s="1">
        <v>0</v>
      </c>
      <c r="Z626" s="1">
        <v>0</v>
      </c>
      <c r="AA626" s="1">
        <v>0</v>
      </c>
      <c r="AB626" s="1">
        <v>0</v>
      </c>
      <c r="AC626" s="1">
        <v>0</v>
      </c>
      <c r="AD626" s="1">
        <v>0</v>
      </c>
      <c r="AE626" s="1">
        <v>0</v>
      </c>
      <c r="AF626" s="1">
        <v>0</v>
      </c>
      <c r="AG626" s="1">
        <v>0</v>
      </c>
      <c r="AH626" s="1">
        <v>0</v>
      </c>
      <c r="AI626" s="1">
        <v>0</v>
      </c>
      <c r="AJ626" s="1">
        <v>0</v>
      </c>
      <c r="AK626" s="1">
        <v>0</v>
      </c>
      <c r="AL626" s="4" t="s">
        <v>137</v>
      </c>
    </row>
    <row r="627" spans="1:38" ht="15.6" x14ac:dyDescent="0.3">
      <c r="A627" s="3">
        <v>797</v>
      </c>
      <c r="B627" s="1" t="s">
        <v>76</v>
      </c>
      <c r="C627" s="1" t="s">
        <v>1584</v>
      </c>
      <c r="D627" s="1" t="s">
        <v>346</v>
      </c>
      <c r="E627" s="1">
        <v>3.8</v>
      </c>
      <c r="F627" s="1" t="s">
        <v>349</v>
      </c>
      <c r="G627" s="1" t="s">
        <v>347</v>
      </c>
      <c r="H627" s="1" t="s">
        <v>347</v>
      </c>
      <c r="I627" s="1" t="s">
        <v>90</v>
      </c>
      <c r="J627" s="1">
        <v>1948</v>
      </c>
      <c r="K627" s="1" t="s">
        <v>1946</v>
      </c>
      <c r="L627" s="1" t="s">
        <v>348</v>
      </c>
      <c r="M627" s="1" t="s">
        <v>145</v>
      </c>
      <c r="N627" s="14">
        <v>3714.3155500000003</v>
      </c>
      <c r="O627" s="1">
        <v>0</v>
      </c>
      <c r="P627" s="1">
        <v>0</v>
      </c>
      <c r="Q627" s="1">
        <v>61</v>
      </c>
      <c r="R627" s="1">
        <v>109</v>
      </c>
      <c r="S627" s="1">
        <v>85</v>
      </c>
      <c r="T627" s="1" t="s">
        <v>8</v>
      </c>
      <c r="U627" s="1">
        <v>73</v>
      </c>
      <c r="V627" s="1">
        <v>1</v>
      </c>
      <c r="W627" s="1">
        <v>0</v>
      </c>
      <c r="X627" s="1">
        <v>0</v>
      </c>
      <c r="Y627" s="1">
        <v>0</v>
      </c>
      <c r="Z627" s="1">
        <v>1</v>
      </c>
      <c r="AA627" s="1">
        <v>0</v>
      </c>
      <c r="AB627" s="1">
        <v>0</v>
      </c>
      <c r="AC627" s="1">
        <v>1</v>
      </c>
      <c r="AD627" s="1">
        <v>0</v>
      </c>
      <c r="AE627" s="1">
        <v>1</v>
      </c>
      <c r="AF627" s="1">
        <v>0</v>
      </c>
      <c r="AG627" s="1">
        <v>0</v>
      </c>
      <c r="AH627" s="1">
        <v>0</v>
      </c>
      <c r="AI627" s="1">
        <v>0</v>
      </c>
      <c r="AJ627" s="1">
        <v>0</v>
      </c>
      <c r="AK627" s="1">
        <v>0</v>
      </c>
      <c r="AL627" s="4" t="s">
        <v>85</v>
      </c>
    </row>
    <row r="628" spans="1:38" ht="15.6" x14ac:dyDescent="0.3">
      <c r="A628" s="3">
        <v>799</v>
      </c>
      <c r="B628" s="1" t="s">
        <v>1306</v>
      </c>
      <c r="C628" s="1" t="s">
        <v>1918</v>
      </c>
      <c r="D628" s="1" t="s">
        <v>1442</v>
      </c>
      <c r="E628" s="1">
        <v>3.9</v>
      </c>
      <c r="F628" s="1" t="s">
        <v>1021</v>
      </c>
      <c r="G628" s="1" t="s">
        <v>1298</v>
      </c>
      <c r="H628" s="1" t="s">
        <v>1020</v>
      </c>
      <c r="I628" s="1" t="s">
        <v>90</v>
      </c>
      <c r="J628" s="1">
        <v>1913</v>
      </c>
      <c r="K628" s="1" t="s">
        <v>1946</v>
      </c>
      <c r="L628" s="1" t="s">
        <v>166</v>
      </c>
      <c r="M628" s="1" t="s">
        <v>166</v>
      </c>
      <c r="N628" s="14">
        <v>3133.125</v>
      </c>
      <c r="O628" s="1">
        <v>0</v>
      </c>
      <c r="P628" s="1">
        <v>0</v>
      </c>
      <c r="Q628" s="1">
        <v>113</v>
      </c>
      <c r="R628" s="1">
        <v>182</v>
      </c>
      <c r="S628" s="1">
        <v>147.5</v>
      </c>
      <c r="T628" s="1" t="s">
        <v>7</v>
      </c>
      <c r="U628" s="1">
        <v>108</v>
      </c>
      <c r="V628" s="1">
        <v>1</v>
      </c>
      <c r="W628" s="1">
        <v>0</v>
      </c>
      <c r="X628" s="1">
        <v>0</v>
      </c>
      <c r="Y628" s="1">
        <v>1</v>
      </c>
      <c r="Z628" s="1">
        <v>0</v>
      </c>
      <c r="AA628" s="1">
        <v>0</v>
      </c>
      <c r="AB628" s="1">
        <v>0</v>
      </c>
      <c r="AC628" s="1">
        <v>0</v>
      </c>
      <c r="AD628" s="1">
        <v>0</v>
      </c>
      <c r="AE628" s="1">
        <v>0</v>
      </c>
      <c r="AF628" s="1">
        <v>0</v>
      </c>
      <c r="AG628" s="1">
        <v>0</v>
      </c>
      <c r="AH628" s="1">
        <v>0</v>
      </c>
      <c r="AI628" s="1">
        <v>0</v>
      </c>
      <c r="AJ628" s="1">
        <v>0</v>
      </c>
      <c r="AK628" s="1">
        <v>0</v>
      </c>
      <c r="AL628" s="4" t="s">
        <v>137</v>
      </c>
    </row>
    <row r="629" spans="1:38" ht="15.6" x14ac:dyDescent="0.3">
      <c r="A629" s="3">
        <v>802</v>
      </c>
      <c r="B629" s="1" t="s">
        <v>1191</v>
      </c>
      <c r="C629" s="1" t="s">
        <v>1834</v>
      </c>
      <c r="D629" s="1" t="s">
        <v>1192</v>
      </c>
      <c r="E629" s="1">
        <v>3.6</v>
      </c>
      <c r="F629" s="1" t="s">
        <v>1194</v>
      </c>
      <c r="G629" s="1" t="s">
        <v>1193</v>
      </c>
      <c r="H629" s="1" t="s">
        <v>1193</v>
      </c>
      <c r="I629" s="1" t="s">
        <v>104</v>
      </c>
      <c r="J629" s="1">
        <v>1989</v>
      </c>
      <c r="K629" s="1" t="s">
        <v>1945</v>
      </c>
      <c r="L629" s="1" t="s">
        <v>113</v>
      </c>
      <c r="M629" s="1" t="s">
        <v>99</v>
      </c>
      <c r="N629" s="14">
        <v>1539.5333000000001</v>
      </c>
      <c r="O629" s="1">
        <v>0</v>
      </c>
      <c r="P629" s="1">
        <v>0</v>
      </c>
      <c r="Q629" s="1">
        <v>124</v>
      </c>
      <c r="R629" s="1">
        <v>199</v>
      </c>
      <c r="S629" s="1">
        <v>161.5</v>
      </c>
      <c r="T629" s="1" t="s">
        <v>12</v>
      </c>
      <c r="U629" s="1">
        <v>32</v>
      </c>
      <c r="V629" s="1">
        <v>1</v>
      </c>
      <c r="W629" s="1">
        <v>0</v>
      </c>
      <c r="X629" s="1">
        <v>1</v>
      </c>
      <c r="Y629" s="1">
        <v>1</v>
      </c>
      <c r="Z629" s="1">
        <v>1</v>
      </c>
      <c r="AA629" s="1">
        <v>0</v>
      </c>
      <c r="AB629" s="1">
        <v>0</v>
      </c>
      <c r="AC629" s="1">
        <v>0</v>
      </c>
      <c r="AD629" s="1">
        <v>0</v>
      </c>
      <c r="AE629" s="1">
        <v>0</v>
      </c>
      <c r="AF629" s="1">
        <v>0</v>
      </c>
      <c r="AG629" s="1">
        <v>1</v>
      </c>
      <c r="AH629" s="1">
        <v>1</v>
      </c>
      <c r="AI629" s="1">
        <v>0</v>
      </c>
      <c r="AJ629" s="1">
        <v>0</v>
      </c>
      <c r="AK629" s="1">
        <v>0</v>
      </c>
      <c r="AL629" s="4" t="s">
        <v>84</v>
      </c>
    </row>
    <row r="630" spans="1:38" ht="15.6" x14ac:dyDescent="0.3">
      <c r="A630" s="3">
        <v>803</v>
      </c>
      <c r="B630" s="1" t="s">
        <v>259</v>
      </c>
      <c r="C630" s="1" t="s">
        <v>1919</v>
      </c>
      <c r="D630" s="1" t="s">
        <v>1443</v>
      </c>
      <c r="E630" s="1">
        <v>3.7</v>
      </c>
      <c r="F630" s="1" t="s">
        <v>1445</v>
      </c>
      <c r="G630" s="1" t="s">
        <v>1444</v>
      </c>
      <c r="H630" s="1" t="s">
        <v>1444</v>
      </c>
      <c r="I630" s="1" t="s">
        <v>90</v>
      </c>
      <c r="J630" s="1">
        <v>1899</v>
      </c>
      <c r="K630" s="1" t="s">
        <v>189</v>
      </c>
      <c r="L630" s="1" t="s">
        <v>92</v>
      </c>
      <c r="M630" s="1" t="s">
        <v>93</v>
      </c>
      <c r="N630" s="14">
        <v>5943.5551999999998</v>
      </c>
      <c r="O630" s="1">
        <v>0</v>
      </c>
      <c r="P630" s="1">
        <v>0</v>
      </c>
      <c r="Q630" s="1">
        <v>58</v>
      </c>
      <c r="R630" s="1">
        <v>104</v>
      </c>
      <c r="S630" s="1">
        <v>81</v>
      </c>
      <c r="T630" s="1" t="s">
        <v>5</v>
      </c>
      <c r="U630" s="1">
        <v>122</v>
      </c>
      <c r="V630" s="1">
        <v>0</v>
      </c>
      <c r="W630" s="1">
        <v>0</v>
      </c>
      <c r="X630" s="1">
        <v>0</v>
      </c>
      <c r="Y630" s="1">
        <v>1</v>
      </c>
      <c r="Z630" s="1">
        <v>0</v>
      </c>
      <c r="AA630" s="1">
        <v>0</v>
      </c>
      <c r="AB630" s="1">
        <v>0</v>
      </c>
      <c r="AC630" s="1">
        <v>0</v>
      </c>
      <c r="AD630" s="1">
        <v>0</v>
      </c>
      <c r="AE630" s="1">
        <v>0</v>
      </c>
      <c r="AF630" s="1">
        <v>0</v>
      </c>
      <c r="AG630" s="1">
        <v>0</v>
      </c>
      <c r="AH630" s="1">
        <v>0</v>
      </c>
      <c r="AI630" s="1">
        <v>0</v>
      </c>
      <c r="AJ630" s="1">
        <v>0</v>
      </c>
      <c r="AK630" s="1">
        <v>0</v>
      </c>
      <c r="AL630" s="4" t="s">
        <v>85</v>
      </c>
    </row>
    <row r="631" spans="1:38" ht="15.6" x14ac:dyDescent="0.3">
      <c r="A631" s="3">
        <v>804</v>
      </c>
      <c r="B631" s="1" t="s">
        <v>1195</v>
      </c>
      <c r="C631" s="1" t="s">
        <v>1610</v>
      </c>
      <c r="D631" s="1" t="s">
        <v>1196</v>
      </c>
      <c r="E631" s="1">
        <v>2.1</v>
      </c>
      <c r="F631" s="1" t="s">
        <v>1198</v>
      </c>
      <c r="G631" s="1" t="s">
        <v>1197</v>
      </c>
      <c r="H631" s="1" t="s">
        <v>1197</v>
      </c>
      <c r="I631" s="1" t="s">
        <v>104</v>
      </c>
      <c r="J631" s="1">
        <v>2003</v>
      </c>
      <c r="K631" s="1" t="s">
        <v>91</v>
      </c>
      <c r="L631" s="1" t="s">
        <v>166</v>
      </c>
      <c r="M631" s="1" t="s">
        <v>166</v>
      </c>
      <c r="N631" s="14">
        <v>2675.9324999999999</v>
      </c>
      <c r="O631" s="1">
        <v>0</v>
      </c>
      <c r="P631" s="1">
        <v>0</v>
      </c>
      <c r="Q631" s="1">
        <v>52</v>
      </c>
      <c r="R631" s="1">
        <v>93</v>
      </c>
      <c r="S631" s="1">
        <v>72.5</v>
      </c>
      <c r="T631" s="1" t="s">
        <v>8</v>
      </c>
      <c r="U631" s="1">
        <v>18</v>
      </c>
      <c r="V631" s="1">
        <v>0</v>
      </c>
      <c r="W631" s="1">
        <v>0</v>
      </c>
      <c r="X631" s="1">
        <v>0</v>
      </c>
      <c r="Y631" s="1">
        <v>1</v>
      </c>
      <c r="Z631" s="1">
        <v>1</v>
      </c>
      <c r="AA631" s="1">
        <v>0</v>
      </c>
      <c r="AB631" s="1">
        <v>0</v>
      </c>
      <c r="AC631" s="1">
        <v>0</v>
      </c>
      <c r="AD631" s="1">
        <v>0</v>
      </c>
      <c r="AE631" s="1">
        <v>0</v>
      </c>
      <c r="AF631" s="1">
        <v>0</v>
      </c>
      <c r="AG631" s="1">
        <v>1</v>
      </c>
      <c r="AH631" s="1">
        <v>0</v>
      </c>
      <c r="AI631" s="1">
        <v>0</v>
      </c>
      <c r="AJ631" s="1">
        <v>0</v>
      </c>
      <c r="AK631" s="1">
        <v>0</v>
      </c>
      <c r="AL631" s="4" t="s">
        <v>84</v>
      </c>
    </row>
    <row r="632" spans="1:38" ht="15.6" x14ac:dyDescent="0.3">
      <c r="A632" s="3">
        <v>806</v>
      </c>
      <c r="B632" s="1" t="s">
        <v>521</v>
      </c>
      <c r="C632" s="1" t="s">
        <v>1835</v>
      </c>
      <c r="D632" s="1" t="s">
        <v>1199</v>
      </c>
      <c r="E632" s="1">
        <v>3.9</v>
      </c>
      <c r="F632" s="1" t="s">
        <v>1200</v>
      </c>
      <c r="G632" s="1" t="s">
        <v>143</v>
      </c>
      <c r="H632" s="1" t="s">
        <v>143</v>
      </c>
      <c r="I632" s="1" t="s">
        <v>112</v>
      </c>
      <c r="J632" s="1">
        <v>2008</v>
      </c>
      <c r="K632" s="1" t="s">
        <v>1946</v>
      </c>
      <c r="L632" s="1" t="s">
        <v>249</v>
      </c>
      <c r="M632" s="1" t="s">
        <v>140</v>
      </c>
      <c r="N632" s="14">
        <v>1404.5454</v>
      </c>
      <c r="O632" s="1">
        <v>0</v>
      </c>
      <c r="P632" s="1">
        <v>0</v>
      </c>
      <c r="Q632" s="1">
        <v>97</v>
      </c>
      <c r="R632" s="1">
        <v>181</v>
      </c>
      <c r="S632" s="1">
        <v>139</v>
      </c>
      <c r="T632" s="1" t="s">
        <v>2</v>
      </c>
      <c r="U632" s="1">
        <v>13</v>
      </c>
      <c r="V632" s="1">
        <v>1</v>
      </c>
      <c r="W632" s="1">
        <v>0</v>
      </c>
      <c r="X632" s="1">
        <v>1</v>
      </c>
      <c r="Y632" s="1">
        <v>1</v>
      </c>
      <c r="Z632" s="1">
        <v>0</v>
      </c>
      <c r="AA632" s="1">
        <v>0</v>
      </c>
      <c r="AB632" s="1">
        <v>0</v>
      </c>
      <c r="AC632" s="1">
        <v>0</v>
      </c>
      <c r="AD632" s="1">
        <v>0</v>
      </c>
      <c r="AE632" s="1">
        <v>0</v>
      </c>
      <c r="AF632" s="1">
        <v>0</v>
      </c>
      <c r="AG632" s="1">
        <v>0</v>
      </c>
      <c r="AH632" s="1">
        <v>0</v>
      </c>
      <c r="AI632" s="1">
        <v>0</v>
      </c>
      <c r="AJ632" s="1">
        <v>0</v>
      </c>
      <c r="AK632" s="1">
        <v>0</v>
      </c>
      <c r="AL632" s="4" t="s">
        <v>84</v>
      </c>
    </row>
    <row r="633" spans="1:38" ht="15.6" x14ac:dyDescent="0.3">
      <c r="A633" s="3">
        <v>807</v>
      </c>
      <c r="B633" s="1" t="s">
        <v>521</v>
      </c>
      <c r="C633" s="1" t="s">
        <v>1836</v>
      </c>
      <c r="D633" s="1" t="s">
        <v>1201</v>
      </c>
      <c r="E633" s="1">
        <v>3.9</v>
      </c>
      <c r="F633" s="1" t="s">
        <v>737</v>
      </c>
      <c r="G633" s="1" t="s">
        <v>143</v>
      </c>
      <c r="H633" s="1" t="s">
        <v>143</v>
      </c>
      <c r="I633" s="1" t="s">
        <v>118</v>
      </c>
      <c r="J633" s="1">
        <v>2007</v>
      </c>
      <c r="K633" s="1" t="s">
        <v>1945</v>
      </c>
      <c r="L633" s="1" t="s">
        <v>139</v>
      </c>
      <c r="M633" s="1" t="s">
        <v>140</v>
      </c>
      <c r="N633" s="14">
        <v>4543.4642000000003</v>
      </c>
      <c r="O633" s="1">
        <v>0</v>
      </c>
      <c r="P633" s="1">
        <v>0</v>
      </c>
      <c r="Q633" s="1">
        <v>100</v>
      </c>
      <c r="R633" s="1">
        <v>173</v>
      </c>
      <c r="S633" s="1">
        <v>136.5</v>
      </c>
      <c r="T633" s="1" t="s">
        <v>2</v>
      </c>
      <c r="U633" s="1">
        <v>14</v>
      </c>
      <c r="V633" s="1">
        <v>0</v>
      </c>
      <c r="W633" s="1">
        <v>0</v>
      </c>
      <c r="X633" s="1">
        <v>0</v>
      </c>
      <c r="Y633" s="1">
        <v>0</v>
      </c>
      <c r="Z633" s="1">
        <v>1</v>
      </c>
      <c r="AA633" s="1">
        <v>0</v>
      </c>
      <c r="AB633" s="1">
        <v>0</v>
      </c>
      <c r="AC633" s="1">
        <v>0</v>
      </c>
      <c r="AD633" s="1">
        <v>0</v>
      </c>
      <c r="AE633" s="1">
        <v>0</v>
      </c>
      <c r="AF633" s="1">
        <v>0</v>
      </c>
      <c r="AG633" s="1">
        <v>0</v>
      </c>
      <c r="AH633" s="1">
        <v>0</v>
      </c>
      <c r="AI633" s="1">
        <v>0</v>
      </c>
      <c r="AJ633" s="1">
        <v>0</v>
      </c>
      <c r="AK633" s="1">
        <v>0</v>
      </c>
      <c r="AL633" s="4" t="s">
        <v>84</v>
      </c>
    </row>
    <row r="634" spans="1:38" ht="15.6" x14ac:dyDescent="0.3">
      <c r="A634" s="3">
        <v>808</v>
      </c>
      <c r="B634" s="1" t="s">
        <v>927</v>
      </c>
      <c r="C634" s="1" t="s">
        <v>1920</v>
      </c>
      <c r="D634" s="1" t="s">
        <v>1446</v>
      </c>
      <c r="E634" s="1">
        <v>3.2</v>
      </c>
      <c r="F634" s="1" t="s">
        <v>1447</v>
      </c>
      <c r="G634" s="1" t="s">
        <v>111</v>
      </c>
      <c r="H634" s="1" t="s">
        <v>111</v>
      </c>
      <c r="I634" s="1" t="s">
        <v>118</v>
      </c>
      <c r="J634" s="1">
        <v>2008</v>
      </c>
      <c r="K634" s="1" t="s">
        <v>1945</v>
      </c>
      <c r="L634" s="1" t="s">
        <v>139</v>
      </c>
      <c r="M634" s="1" t="s">
        <v>140</v>
      </c>
      <c r="N634" s="14">
        <v>5628.87</v>
      </c>
      <c r="O634" s="1">
        <v>0</v>
      </c>
      <c r="P634" s="1">
        <v>0</v>
      </c>
      <c r="Q634" s="1">
        <v>58</v>
      </c>
      <c r="R634" s="1">
        <v>108</v>
      </c>
      <c r="S634" s="1">
        <v>83</v>
      </c>
      <c r="T634" s="1" t="s">
        <v>4</v>
      </c>
      <c r="U634" s="1">
        <v>13</v>
      </c>
      <c r="V634" s="1">
        <v>1</v>
      </c>
      <c r="W634" s="1">
        <v>1</v>
      </c>
      <c r="X634" s="1">
        <v>0</v>
      </c>
      <c r="Y634" s="1">
        <v>1</v>
      </c>
      <c r="Z634" s="1">
        <v>1</v>
      </c>
      <c r="AA634" s="1">
        <v>0</v>
      </c>
      <c r="AB634" s="1">
        <v>0</v>
      </c>
      <c r="AC634" s="1">
        <v>0</v>
      </c>
      <c r="AD634" s="1">
        <v>0</v>
      </c>
      <c r="AE634" s="1">
        <v>0</v>
      </c>
      <c r="AF634" s="1">
        <v>0</v>
      </c>
      <c r="AG634" s="1">
        <v>0</v>
      </c>
      <c r="AH634" s="1">
        <v>0</v>
      </c>
      <c r="AI634" s="1">
        <v>0</v>
      </c>
      <c r="AJ634" s="1">
        <v>0</v>
      </c>
      <c r="AK634" s="1">
        <v>0</v>
      </c>
      <c r="AL634" s="4" t="s">
        <v>84</v>
      </c>
    </row>
    <row r="635" spans="1:38" ht="15.6" x14ac:dyDescent="0.3">
      <c r="A635" s="3">
        <v>809</v>
      </c>
      <c r="B635" s="1" t="s">
        <v>1448</v>
      </c>
      <c r="C635" s="1" t="s">
        <v>1921</v>
      </c>
      <c r="D635" s="1" t="s">
        <v>1449</v>
      </c>
      <c r="E635" s="1">
        <v>4.5999999999999996</v>
      </c>
      <c r="F635" s="1" t="s">
        <v>1450</v>
      </c>
      <c r="G635" s="1" t="s">
        <v>164</v>
      </c>
      <c r="H635" s="1" t="s">
        <v>164</v>
      </c>
      <c r="I635" s="1" t="s">
        <v>112</v>
      </c>
      <c r="J635" s="1">
        <v>1991</v>
      </c>
      <c r="K635" s="1" t="s">
        <v>171</v>
      </c>
      <c r="L635" s="1" t="s">
        <v>151</v>
      </c>
      <c r="M635" s="1" t="s">
        <v>99</v>
      </c>
      <c r="N635" s="14">
        <v>3132.0574999999999</v>
      </c>
      <c r="O635" s="1">
        <v>0</v>
      </c>
      <c r="P635" s="1">
        <v>0</v>
      </c>
      <c r="Q635" s="1">
        <v>81</v>
      </c>
      <c r="R635" s="1">
        <v>161</v>
      </c>
      <c r="S635" s="1">
        <v>121</v>
      </c>
      <c r="T635" s="1" t="s">
        <v>3</v>
      </c>
      <c r="U635" s="1">
        <v>30</v>
      </c>
      <c r="V635" s="1">
        <v>0</v>
      </c>
      <c r="W635" s="1">
        <v>0</v>
      </c>
      <c r="X635" s="1">
        <v>1</v>
      </c>
      <c r="Y635" s="1">
        <v>1</v>
      </c>
      <c r="Z635" s="1">
        <v>0</v>
      </c>
      <c r="AA635" s="1">
        <v>0</v>
      </c>
      <c r="AB635" s="1">
        <v>0</v>
      </c>
      <c r="AC635" s="1">
        <v>1</v>
      </c>
      <c r="AD635" s="1">
        <v>0</v>
      </c>
      <c r="AE635" s="1">
        <v>1</v>
      </c>
      <c r="AF635" s="1">
        <v>0</v>
      </c>
      <c r="AG635" s="1">
        <v>0</v>
      </c>
      <c r="AH635" s="1">
        <v>0</v>
      </c>
      <c r="AI635" s="1">
        <v>0</v>
      </c>
      <c r="AJ635" s="1">
        <v>0</v>
      </c>
      <c r="AK635" s="1">
        <v>0</v>
      </c>
      <c r="AL635" s="4" t="s">
        <v>137</v>
      </c>
    </row>
    <row r="636" spans="1:38" ht="15.6" x14ac:dyDescent="0.3">
      <c r="A636" s="3">
        <v>810</v>
      </c>
      <c r="B636" s="1" t="s">
        <v>1202</v>
      </c>
      <c r="C636" s="1" t="s">
        <v>1837</v>
      </c>
      <c r="D636" s="1" t="s">
        <v>1203</v>
      </c>
      <c r="E636" s="1">
        <v>3.8</v>
      </c>
      <c r="F636" s="1" t="s">
        <v>793</v>
      </c>
      <c r="G636" s="1" t="s">
        <v>111</v>
      </c>
      <c r="H636" s="1" t="s">
        <v>111</v>
      </c>
      <c r="I636" s="1" t="s">
        <v>104</v>
      </c>
      <c r="J636" s="1">
        <v>2002</v>
      </c>
      <c r="K636" s="1" t="s">
        <v>1945</v>
      </c>
      <c r="L636" s="1" t="s">
        <v>582</v>
      </c>
      <c r="M636" s="1" t="s">
        <v>583</v>
      </c>
      <c r="N636" s="14">
        <v>4823.6870000000008</v>
      </c>
      <c r="O636" s="1">
        <v>0</v>
      </c>
      <c r="P636" s="1">
        <v>0</v>
      </c>
      <c r="Q636" s="1">
        <v>53</v>
      </c>
      <c r="R636" s="1">
        <v>96</v>
      </c>
      <c r="S636" s="1">
        <v>74.5</v>
      </c>
      <c r="T636" s="1" t="s">
        <v>4</v>
      </c>
      <c r="U636" s="1">
        <v>19</v>
      </c>
      <c r="V636" s="1">
        <v>1</v>
      </c>
      <c r="W636" s="1">
        <v>1</v>
      </c>
      <c r="X636" s="1">
        <v>0</v>
      </c>
      <c r="Y636" s="1">
        <v>0</v>
      </c>
      <c r="Z636" s="1">
        <v>0</v>
      </c>
      <c r="AA636" s="1">
        <v>0</v>
      </c>
      <c r="AB636" s="1">
        <v>0</v>
      </c>
      <c r="AC636" s="1">
        <v>0</v>
      </c>
      <c r="AD636" s="1">
        <v>0</v>
      </c>
      <c r="AE636" s="1">
        <v>0</v>
      </c>
      <c r="AF636" s="1">
        <v>0</v>
      </c>
      <c r="AG636" s="1">
        <v>0</v>
      </c>
      <c r="AH636" s="1">
        <v>0</v>
      </c>
      <c r="AI636" s="1">
        <v>0</v>
      </c>
      <c r="AJ636" s="1">
        <v>0</v>
      </c>
      <c r="AK636" s="1">
        <v>0</v>
      </c>
      <c r="AL636" s="4" t="s">
        <v>84</v>
      </c>
    </row>
    <row r="637" spans="1:38" ht="15.6" x14ac:dyDescent="0.3">
      <c r="A637" s="3">
        <v>811</v>
      </c>
      <c r="B637" s="1" t="s">
        <v>1451</v>
      </c>
      <c r="C637" s="1" t="s">
        <v>1617</v>
      </c>
      <c r="D637" s="1" t="s">
        <v>1452</v>
      </c>
      <c r="E637" s="1">
        <v>2.2000000000000002</v>
      </c>
      <c r="F637" s="1" t="s">
        <v>1454</v>
      </c>
      <c r="G637" s="1" t="s">
        <v>143</v>
      </c>
      <c r="H637" s="1" t="s">
        <v>143</v>
      </c>
      <c r="I637" s="1" t="s">
        <v>80</v>
      </c>
      <c r="J637" s="1">
        <v>2002</v>
      </c>
      <c r="K637" s="1" t="s">
        <v>1945</v>
      </c>
      <c r="L637" s="1" t="s">
        <v>1453</v>
      </c>
      <c r="M637" s="1" t="s">
        <v>145</v>
      </c>
      <c r="N637" s="14">
        <v>4976.2782999999999</v>
      </c>
      <c r="O637" s="1">
        <v>0</v>
      </c>
      <c r="P637" s="1">
        <v>0</v>
      </c>
      <c r="Q637" s="1">
        <v>61</v>
      </c>
      <c r="R637" s="1">
        <v>110</v>
      </c>
      <c r="S637" s="1">
        <v>85.5</v>
      </c>
      <c r="T637" s="1" t="s">
        <v>2</v>
      </c>
      <c r="U637" s="1">
        <v>19</v>
      </c>
      <c r="V637" s="1">
        <v>0</v>
      </c>
      <c r="W637" s="1">
        <v>0</v>
      </c>
      <c r="X637" s="1">
        <v>0</v>
      </c>
      <c r="Y637" s="1">
        <v>1</v>
      </c>
      <c r="Z637" s="1">
        <v>0</v>
      </c>
      <c r="AA637" s="1">
        <v>0</v>
      </c>
      <c r="AB637" s="1">
        <v>0</v>
      </c>
      <c r="AC637" s="1">
        <v>0</v>
      </c>
      <c r="AD637" s="1">
        <v>0</v>
      </c>
      <c r="AE637" s="1">
        <v>0</v>
      </c>
      <c r="AF637" s="1">
        <v>0</v>
      </c>
      <c r="AG637" s="1">
        <v>0</v>
      </c>
      <c r="AH637" s="1">
        <v>0</v>
      </c>
      <c r="AI637" s="1">
        <v>0</v>
      </c>
      <c r="AJ637" s="1">
        <v>0</v>
      </c>
      <c r="AK637" s="1">
        <v>0</v>
      </c>
      <c r="AL637" s="4" t="s">
        <v>84</v>
      </c>
    </row>
    <row r="638" spans="1:38" ht="15.6" x14ac:dyDescent="0.3">
      <c r="A638" s="3">
        <v>812</v>
      </c>
      <c r="B638" s="1" t="s">
        <v>1204</v>
      </c>
      <c r="C638" s="1" t="s">
        <v>1838</v>
      </c>
      <c r="D638" s="1" t="s">
        <v>1205</v>
      </c>
      <c r="E638" s="1">
        <v>3.1</v>
      </c>
      <c r="F638" s="1" t="s">
        <v>987</v>
      </c>
      <c r="G638" s="1" t="s">
        <v>986</v>
      </c>
      <c r="H638" s="1" t="s">
        <v>986</v>
      </c>
      <c r="I638" s="1" t="s">
        <v>150</v>
      </c>
      <c r="J638" s="1">
        <v>1875</v>
      </c>
      <c r="K638" s="1" t="s">
        <v>1945</v>
      </c>
      <c r="L638" s="1" t="s">
        <v>276</v>
      </c>
      <c r="M638" s="1" t="s">
        <v>277</v>
      </c>
      <c r="N638" s="14">
        <v>3434.0249999999996</v>
      </c>
      <c r="O638" s="1">
        <v>0</v>
      </c>
      <c r="P638" s="1">
        <v>0</v>
      </c>
      <c r="Q638" s="1">
        <v>65</v>
      </c>
      <c r="R638" s="1">
        <v>96</v>
      </c>
      <c r="S638" s="1">
        <v>80.5</v>
      </c>
      <c r="T638" s="1" t="s">
        <v>11</v>
      </c>
      <c r="U638" s="1">
        <v>146</v>
      </c>
      <c r="V638" s="1">
        <v>0</v>
      </c>
      <c r="W638" s="1">
        <v>0</v>
      </c>
      <c r="X638" s="1">
        <v>0</v>
      </c>
      <c r="Y638" s="1">
        <v>1</v>
      </c>
      <c r="Z638" s="1">
        <v>0</v>
      </c>
      <c r="AA638" s="1">
        <v>0</v>
      </c>
      <c r="AB638" s="1">
        <v>0</v>
      </c>
      <c r="AC638" s="1">
        <v>0</v>
      </c>
      <c r="AD638" s="1">
        <v>0</v>
      </c>
      <c r="AE638" s="1">
        <v>0</v>
      </c>
      <c r="AF638" s="1">
        <v>0</v>
      </c>
      <c r="AG638" s="1">
        <v>0</v>
      </c>
      <c r="AH638" s="1">
        <v>0</v>
      </c>
      <c r="AI638" s="1">
        <v>0</v>
      </c>
      <c r="AJ638" s="1">
        <v>0</v>
      </c>
      <c r="AK638" s="1">
        <v>0</v>
      </c>
      <c r="AL638" s="4" t="s">
        <v>85</v>
      </c>
    </row>
    <row r="639" spans="1:38" ht="15.6" x14ac:dyDescent="0.3">
      <c r="A639" s="3">
        <v>815</v>
      </c>
      <c r="B639" s="1" t="s">
        <v>1455</v>
      </c>
      <c r="C639" s="1" t="s">
        <v>1922</v>
      </c>
      <c r="D639" s="1" t="s">
        <v>1456</v>
      </c>
      <c r="E639" s="1">
        <v>4.5999999999999996</v>
      </c>
      <c r="F639" s="1" t="s">
        <v>1450</v>
      </c>
      <c r="G639" s="1" t="s">
        <v>164</v>
      </c>
      <c r="H639" s="1" t="s">
        <v>164</v>
      </c>
      <c r="I639" s="1" t="s">
        <v>112</v>
      </c>
      <c r="J639" s="1">
        <v>1991</v>
      </c>
      <c r="K639" s="1" t="s">
        <v>171</v>
      </c>
      <c r="L639" s="1" t="s">
        <v>151</v>
      </c>
      <c r="M639" s="1" t="s">
        <v>99</v>
      </c>
      <c r="N639" s="14">
        <v>3260.0040000000004</v>
      </c>
      <c r="O639" s="1">
        <v>0</v>
      </c>
      <c r="P639" s="1">
        <v>0</v>
      </c>
      <c r="Q639" s="1">
        <v>115</v>
      </c>
      <c r="R639" s="1">
        <v>220</v>
      </c>
      <c r="S639" s="1">
        <v>167.5</v>
      </c>
      <c r="T639" s="1" t="s">
        <v>3</v>
      </c>
      <c r="U639" s="1">
        <v>30</v>
      </c>
      <c r="V639" s="1">
        <v>0</v>
      </c>
      <c r="W639" s="1">
        <v>0</v>
      </c>
      <c r="X639" s="1">
        <v>0</v>
      </c>
      <c r="Y639" s="1">
        <v>0</v>
      </c>
      <c r="Z639" s="1">
        <v>0</v>
      </c>
      <c r="AA639" s="1">
        <v>0</v>
      </c>
      <c r="AB639" s="1">
        <v>0</v>
      </c>
      <c r="AC639" s="1">
        <v>0</v>
      </c>
      <c r="AD639" s="1">
        <v>0</v>
      </c>
      <c r="AE639" s="1">
        <v>0</v>
      </c>
      <c r="AF639" s="1">
        <v>0</v>
      </c>
      <c r="AG639" s="1">
        <v>0</v>
      </c>
      <c r="AH639" s="1">
        <v>0</v>
      </c>
      <c r="AI639" s="1">
        <v>0</v>
      </c>
      <c r="AJ639" s="1">
        <v>0</v>
      </c>
      <c r="AK639" s="1">
        <v>0</v>
      </c>
      <c r="AL639" s="4" t="s">
        <v>137</v>
      </c>
    </row>
    <row r="640" spans="1:38" ht="15.6" x14ac:dyDescent="0.3">
      <c r="A640" s="3">
        <v>816</v>
      </c>
      <c r="B640" s="1" t="s">
        <v>1457</v>
      </c>
      <c r="C640" s="1" t="s">
        <v>1923</v>
      </c>
      <c r="D640" s="1" t="s">
        <v>1458</v>
      </c>
      <c r="E640" s="1">
        <v>2.6</v>
      </c>
      <c r="F640" s="1" t="s">
        <v>599</v>
      </c>
      <c r="G640" s="1" t="s">
        <v>388</v>
      </c>
      <c r="H640" s="1" t="s">
        <v>388</v>
      </c>
      <c r="I640" s="1" t="s">
        <v>80</v>
      </c>
      <c r="J640" s="1">
        <v>1984</v>
      </c>
      <c r="K640" s="1" t="s">
        <v>597</v>
      </c>
      <c r="L640" s="1" t="s">
        <v>598</v>
      </c>
      <c r="M640" s="1" t="s">
        <v>472</v>
      </c>
      <c r="N640" s="14">
        <v>3445.1291999999999</v>
      </c>
      <c r="O640" s="1">
        <v>0</v>
      </c>
      <c r="P640" s="1">
        <v>0</v>
      </c>
      <c r="Q640" s="1">
        <v>71</v>
      </c>
      <c r="R640" s="1">
        <v>144</v>
      </c>
      <c r="S640" s="1">
        <v>107.5</v>
      </c>
      <c r="T640" s="1" t="s">
        <v>8</v>
      </c>
      <c r="U640" s="1">
        <v>37</v>
      </c>
      <c r="V640" s="1">
        <v>1</v>
      </c>
      <c r="W640" s="1">
        <v>0</v>
      </c>
      <c r="X640" s="1">
        <v>0</v>
      </c>
      <c r="Y640" s="1">
        <v>0</v>
      </c>
      <c r="Z640" s="1">
        <v>1</v>
      </c>
      <c r="AA640" s="1">
        <v>0</v>
      </c>
      <c r="AB640" s="1">
        <v>0</v>
      </c>
      <c r="AC640" s="1">
        <v>0</v>
      </c>
      <c r="AD640" s="1">
        <v>1</v>
      </c>
      <c r="AE640" s="1">
        <v>0</v>
      </c>
      <c r="AF640" s="1">
        <v>0</v>
      </c>
      <c r="AG640" s="1">
        <v>0</v>
      </c>
      <c r="AH640" s="1">
        <v>0</v>
      </c>
      <c r="AI640" s="1">
        <v>0</v>
      </c>
      <c r="AJ640" s="1">
        <v>0</v>
      </c>
      <c r="AK640" s="1">
        <v>0</v>
      </c>
      <c r="AL640" s="4" t="s">
        <v>137</v>
      </c>
    </row>
    <row r="641" spans="1:38" ht="15.6" x14ac:dyDescent="0.3">
      <c r="A641" s="3">
        <v>817</v>
      </c>
      <c r="B641" s="1" t="s">
        <v>1459</v>
      </c>
      <c r="C641" s="1" t="s">
        <v>1924</v>
      </c>
      <c r="D641" s="1" t="s">
        <v>1460</v>
      </c>
      <c r="E641" s="1">
        <v>3.4</v>
      </c>
      <c r="F641" s="1" t="s">
        <v>1461</v>
      </c>
      <c r="G641" s="1" t="s">
        <v>128</v>
      </c>
      <c r="H641" s="1" t="s">
        <v>128</v>
      </c>
      <c r="I641" s="1" t="s">
        <v>80</v>
      </c>
      <c r="J641" s="1">
        <v>1979</v>
      </c>
      <c r="K641" s="1" t="s">
        <v>189</v>
      </c>
      <c r="L641" s="1" t="s">
        <v>816</v>
      </c>
      <c r="M641" s="1" t="s">
        <v>590</v>
      </c>
      <c r="N641" s="14">
        <v>4378.3432000000003</v>
      </c>
      <c r="O641" s="1">
        <v>0</v>
      </c>
      <c r="P641" s="1">
        <v>0</v>
      </c>
      <c r="Q641" s="1">
        <v>32</v>
      </c>
      <c r="R641" s="1">
        <v>57</v>
      </c>
      <c r="S641" s="1">
        <v>44.5</v>
      </c>
      <c r="T641" s="1" t="s">
        <v>10</v>
      </c>
      <c r="U641" s="1">
        <v>42</v>
      </c>
      <c r="V641" s="1">
        <v>0</v>
      </c>
      <c r="W641" s="1">
        <v>0</v>
      </c>
      <c r="X641" s="1">
        <v>1</v>
      </c>
      <c r="Y641" s="1">
        <v>1</v>
      </c>
      <c r="Z641" s="1">
        <v>1</v>
      </c>
      <c r="AA641" s="1">
        <v>0</v>
      </c>
      <c r="AB641" s="1">
        <v>0</v>
      </c>
      <c r="AC641" s="1">
        <v>0</v>
      </c>
      <c r="AD641" s="1">
        <v>0</v>
      </c>
      <c r="AE641" s="1">
        <v>0</v>
      </c>
      <c r="AF641" s="1">
        <v>0</v>
      </c>
      <c r="AG641" s="1">
        <v>0</v>
      </c>
      <c r="AH641" s="1">
        <v>0</v>
      </c>
      <c r="AI641" s="1">
        <v>0</v>
      </c>
      <c r="AJ641" s="1">
        <v>0</v>
      </c>
      <c r="AK641" s="1">
        <v>0</v>
      </c>
      <c r="AL641" s="4" t="s">
        <v>84</v>
      </c>
    </row>
    <row r="642" spans="1:38" ht="15.6" x14ac:dyDescent="0.3">
      <c r="A642" s="3">
        <v>818</v>
      </c>
      <c r="B642" s="1" t="s">
        <v>1462</v>
      </c>
      <c r="C642" s="1" t="s">
        <v>1925</v>
      </c>
      <c r="D642" s="1" t="s">
        <v>1463</v>
      </c>
      <c r="E642" s="1">
        <v>3.3</v>
      </c>
      <c r="F642" s="1" t="s">
        <v>1465</v>
      </c>
      <c r="G642" s="1" t="s">
        <v>1464</v>
      </c>
      <c r="H642" s="1" t="s">
        <v>89</v>
      </c>
      <c r="I642" s="1" t="s">
        <v>104</v>
      </c>
      <c r="J642" s="1">
        <v>1889</v>
      </c>
      <c r="K642" s="1" t="s">
        <v>1945</v>
      </c>
      <c r="L642" s="1" t="s">
        <v>92</v>
      </c>
      <c r="M642" s="1" t="s">
        <v>93</v>
      </c>
      <c r="N642" s="14">
        <v>925.96050000000002</v>
      </c>
      <c r="O642" s="1">
        <v>0</v>
      </c>
      <c r="P642" s="1">
        <v>0</v>
      </c>
      <c r="Q642" s="1">
        <v>79</v>
      </c>
      <c r="R642" s="1">
        <v>136</v>
      </c>
      <c r="S642" s="1">
        <v>107.5</v>
      </c>
      <c r="T642" s="1" t="s">
        <v>7</v>
      </c>
      <c r="U642" s="1">
        <v>132</v>
      </c>
      <c r="V642" s="1">
        <v>0</v>
      </c>
      <c r="W642" s="1">
        <v>0</v>
      </c>
      <c r="X642" s="1">
        <v>0</v>
      </c>
      <c r="Y642" s="1">
        <v>0</v>
      </c>
      <c r="Z642" s="1">
        <v>1</v>
      </c>
      <c r="AA642" s="1">
        <v>0</v>
      </c>
      <c r="AB642" s="1">
        <v>0</v>
      </c>
      <c r="AC642" s="1">
        <v>0</v>
      </c>
      <c r="AD642" s="1">
        <v>0</v>
      </c>
      <c r="AE642" s="1">
        <v>0</v>
      </c>
      <c r="AF642" s="1">
        <v>0</v>
      </c>
      <c r="AG642" s="1">
        <v>0</v>
      </c>
      <c r="AH642" s="1">
        <v>0</v>
      </c>
      <c r="AI642" s="1">
        <v>0</v>
      </c>
      <c r="AJ642" s="1">
        <v>0</v>
      </c>
      <c r="AK642" s="1">
        <v>0</v>
      </c>
      <c r="AL642" s="4" t="s">
        <v>85</v>
      </c>
    </row>
    <row r="643" spans="1:38" ht="15.6" x14ac:dyDescent="0.3">
      <c r="A643" s="3">
        <v>819</v>
      </c>
      <c r="B643" s="1" t="s">
        <v>1466</v>
      </c>
      <c r="C643" s="1" t="s">
        <v>1647</v>
      </c>
      <c r="D643" s="1" t="s">
        <v>1467</v>
      </c>
      <c r="E643" s="1">
        <v>-1</v>
      </c>
      <c r="F643" s="1" t="s">
        <v>1073</v>
      </c>
      <c r="G643" s="1" t="s">
        <v>164</v>
      </c>
      <c r="H643" s="1" t="s">
        <v>802</v>
      </c>
      <c r="I643" s="1" t="s">
        <v>284</v>
      </c>
      <c r="J643" s="1">
        <v>-1</v>
      </c>
      <c r="K643" s="1" t="s">
        <v>1945</v>
      </c>
      <c r="L643" s="1">
        <v>-1</v>
      </c>
      <c r="M643" s="1">
        <v>-1</v>
      </c>
      <c r="N643" s="14">
        <v>1850.7735</v>
      </c>
      <c r="O643" s="1">
        <v>0</v>
      </c>
      <c r="P643" s="1">
        <v>1</v>
      </c>
      <c r="Q643" s="1">
        <v>120</v>
      </c>
      <c r="R643" s="1">
        <v>145</v>
      </c>
      <c r="S643" s="1">
        <v>132.5</v>
      </c>
      <c r="T643" s="1" t="s">
        <v>3</v>
      </c>
      <c r="U643" s="1">
        <v>-1</v>
      </c>
      <c r="V643" s="1">
        <v>0</v>
      </c>
      <c r="W643" s="1">
        <v>0</v>
      </c>
      <c r="X643" s="1">
        <v>0</v>
      </c>
      <c r="Y643" s="1">
        <v>0</v>
      </c>
      <c r="Z643" s="1">
        <v>0</v>
      </c>
      <c r="AA643" s="1">
        <v>0</v>
      </c>
      <c r="AB643" s="1">
        <v>0</v>
      </c>
      <c r="AC643" s="1">
        <v>0</v>
      </c>
      <c r="AD643" s="1">
        <v>0</v>
      </c>
      <c r="AE643" s="1">
        <v>0</v>
      </c>
      <c r="AF643" s="1">
        <v>0</v>
      </c>
      <c r="AG643" s="1">
        <v>0</v>
      </c>
      <c r="AH643" s="1">
        <v>0</v>
      </c>
      <c r="AI643" s="1">
        <v>0</v>
      </c>
      <c r="AJ643" s="1">
        <v>0</v>
      </c>
      <c r="AK643" s="1">
        <v>0</v>
      </c>
      <c r="AL643" s="4" t="s">
        <v>137</v>
      </c>
    </row>
    <row r="644" spans="1:38" ht="15.6" x14ac:dyDescent="0.3">
      <c r="A644" s="3">
        <v>820</v>
      </c>
      <c r="B644" s="1" t="s">
        <v>927</v>
      </c>
      <c r="C644" s="1" t="s">
        <v>1874</v>
      </c>
      <c r="D644" s="1" t="s">
        <v>1468</v>
      </c>
      <c r="E644" s="1">
        <v>3.7</v>
      </c>
      <c r="F644" s="1" t="s">
        <v>1469</v>
      </c>
      <c r="G644" s="1" t="s">
        <v>360</v>
      </c>
      <c r="H644" s="1" t="s">
        <v>872</v>
      </c>
      <c r="I644" s="1" t="s">
        <v>118</v>
      </c>
      <c r="J644" s="1">
        <v>1994</v>
      </c>
      <c r="K644" s="1" t="s">
        <v>1945</v>
      </c>
      <c r="L644" s="1" t="s">
        <v>92</v>
      </c>
      <c r="M644" s="1" t="s">
        <v>93</v>
      </c>
      <c r="N644" s="14">
        <v>3185.7074000000002</v>
      </c>
      <c r="O644" s="1">
        <v>0</v>
      </c>
      <c r="P644" s="1">
        <v>0</v>
      </c>
      <c r="Q644" s="1">
        <v>50</v>
      </c>
      <c r="R644" s="1">
        <v>89</v>
      </c>
      <c r="S644" s="1">
        <v>69.5</v>
      </c>
      <c r="T644" s="1" t="s">
        <v>8</v>
      </c>
      <c r="U644" s="1">
        <v>27</v>
      </c>
      <c r="V644" s="1">
        <v>0</v>
      </c>
      <c r="W644" s="1">
        <v>0</v>
      </c>
      <c r="X644" s="1">
        <v>0</v>
      </c>
      <c r="Y644" s="1">
        <v>1</v>
      </c>
      <c r="Z644" s="1">
        <v>1</v>
      </c>
      <c r="AA644" s="1">
        <v>0</v>
      </c>
      <c r="AB644" s="1">
        <v>0</v>
      </c>
      <c r="AC644" s="1">
        <v>0</v>
      </c>
      <c r="AD644" s="1">
        <v>0</v>
      </c>
      <c r="AE644" s="1">
        <v>0</v>
      </c>
      <c r="AF644" s="1">
        <v>0</v>
      </c>
      <c r="AG644" s="1">
        <v>1</v>
      </c>
      <c r="AH644" s="1">
        <v>1</v>
      </c>
      <c r="AI644" s="1">
        <v>0</v>
      </c>
      <c r="AJ644" s="1">
        <v>0</v>
      </c>
      <c r="AK644" s="1">
        <v>0</v>
      </c>
      <c r="AL644" s="4" t="s">
        <v>84</v>
      </c>
    </row>
    <row r="645" spans="1:38" ht="15.6" x14ac:dyDescent="0.3">
      <c r="A645" s="3">
        <v>821</v>
      </c>
      <c r="B645" s="1" t="s">
        <v>1470</v>
      </c>
      <c r="C645" s="1" t="s">
        <v>1566</v>
      </c>
      <c r="D645" s="1" t="s">
        <v>1471</v>
      </c>
      <c r="E645" s="1">
        <v>3.5</v>
      </c>
      <c r="F645" s="1" t="s">
        <v>640</v>
      </c>
      <c r="G645" s="1" t="s">
        <v>1472</v>
      </c>
      <c r="H645" s="1" t="s">
        <v>127</v>
      </c>
      <c r="I645" s="1" t="s">
        <v>90</v>
      </c>
      <c r="J645" s="1">
        <v>1970</v>
      </c>
      <c r="K645" s="1" t="s">
        <v>1946</v>
      </c>
      <c r="L645" s="1" t="s">
        <v>249</v>
      </c>
      <c r="M645" s="1" t="s">
        <v>140</v>
      </c>
      <c r="N645" s="14">
        <v>4421.1944999999996</v>
      </c>
      <c r="O645" s="1">
        <v>0</v>
      </c>
      <c r="P645" s="1">
        <v>0</v>
      </c>
      <c r="Q645" s="1">
        <v>68</v>
      </c>
      <c r="R645" s="1">
        <v>129</v>
      </c>
      <c r="S645" s="1">
        <v>98.5</v>
      </c>
      <c r="T645" s="1" t="s">
        <v>2</v>
      </c>
      <c r="U645" s="1">
        <v>51</v>
      </c>
      <c r="V645" s="1">
        <v>1</v>
      </c>
      <c r="W645" s="1">
        <v>1</v>
      </c>
      <c r="X645" s="1">
        <v>1</v>
      </c>
      <c r="Y645" s="1">
        <v>0</v>
      </c>
      <c r="Z645" s="1">
        <v>1</v>
      </c>
      <c r="AA645" s="1">
        <v>0</v>
      </c>
      <c r="AB645" s="1">
        <v>0</v>
      </c>
      <c r="AC645" s="1">
        <v>0</v>
      </c>
      <c r="AD645" s="1">
        <v>0</v>
      </c>
      <c r="AE645" s="1">
        <v>0</v>
      </c>
      <c r="AF645" s="1">
        <v>1</v>
      </c>
      <c r="AG645" s="1">
        <v>0</v>
      </c>
      <c r="AH645" s="1">
        <v>0</v>
      </c>
      <c r="AI645" s="1">
        <v>0</v>
      </c>
      <c r="AJ645" s="1">
        <v>0</v>
      </c>
      <c r="AK645" s="1">
        <v>0</v>
      </c>
      <c r="AL645" s="4" t="s">
        <v>84</v>
      </c>
    </row>
    <row r="646" spans="1:38" ht="15.6" x14ac:dyDescent="0.3">
      <c r="A646" s="3">
        <v>822</v>
      </c>
      <c r="B646" s="1" t="s">
        <v>1473</v>
      </c>
      <c r="C646" s="1" t="s">
        <v>1926</v>
      </c>
      <c r="D646" s="1" t="s">
        <v>1474</v>
      </c>
      <c r="E646" s="1">
        <v>2.7</v>
      </c>
      <c r="F646" s="1" t="s">
        <v>779</v>
      </c>
      <c r="G646" s="1" t="s">
        <v>512</v>
      </c>
      <c r="H646" s="1" t="s">
        <v>512</v>
      </c>
      <c r="I646" s="1" t="s">
        <v>118</v>
      </c>
      <c r="J646" s="1">
        <v>1961</v>
      </c>
      <c r="K646" s="1" t="s">
        <v>1945</v>
      </c>
      <c r="L646" s="1" t="s">
        <v>166</v>
      </c>
      <c r="M646" s="1" t="s">
        <v>166</v>
      </c>
      <c r="N646" s="14">
        <v>1049.8713</v>
      </c>
      <c r="O646" s="1">
        <v>0</v>
      </c>
      <c r="P646" s="1">
        <v>0</v>
      </c>
      <c r="Q646" s="1">
        <v>48</v>
      </c>
      <c r="R646" s="1">
        <v>113</v>
      </c>
      <c r="S646" s="1">
        <v>80.5</v>
      </c>
      <c r="T646" s="1" t="s">
        <v>7</v>
      </c>
      <c r="U646" s="1">
        <v>60</v>
      </c>
      <c r="V646" s="1">
        <v>0</v>
      </c>
      <c r="W646" s="1">
        <v>0</v>
      </c>
      <c r="X646" s="1">
        <v>0</v>
      </c>
      <c r="Y646" s="1">
        <v>1</v>
      </c>
      <c r="Z646" s="1">
        <v>0</v>
      </c>
      <c r="AA646" s="1">
        <v>0</v>
      </c>
      <c r="AB646" s="1">
        <v>0</v>
      </c>
      <c r="AC646" s="1">
        <v>0</v>
      </c>
      <c r="AD646" s="1">
        <v>0</v>
      </c>
      <c r="AE646" s="1">
        <v>0</v>
      </c>
      <c r="AF646" s="1">
        <v>0</v>
      </c>
      <c r="AG646" s="1">
        <v>0</v>
      </c>
      <c r="AH646" s="1">
        <v>0</v>
      </c>
      <c r="AI646" s="1">
        <v>0</v>
      </c>
      <c r="AJ646" s="1">
        <v>0</v>
      </c>
      <c r="AK646" s="1">
        <v>0</v>
      </c>
      <c r="AL646" s="4" t="s">
        <v>84</v>
      </c>
    </row>
    <row r="647" spans="1:38" ht="15.6" x14ac:dyDescent="0.3">
      <c r="A647" s="3">
        <v>823</v>
      </c>
      <c r="B647" s="1" t="s">
        <v>1475</v>
      </c>
      <c r="C647" s="1" t="s">
        <v>1927</v>
      </c>
      <c r="D647" s="1" t="s">
        <v>1476</v>
      </c>
      <c r="E647" s="1">
        <v>3.8</v>
      </c>
      <c r="F647" s="1" t="s">
        <v>1478</v>
      </c>
      <c r="G647" s="1" t="s">
        <v>1477</v>
      </c>
      <c r="H647" s="1" t="s">
        <v>1477</v>
      </c>
      <c r="I647" s="1" t="s">
        <v>112</v>
      </c>
      <c r="J647" s="1">
        <v>2008</v>
      </c>
      <c r="K647" s="1" t="s">
        <v>1945</v>
      </c>
      <c r="L647" s="1" t="s">
        <v>166</v>
      </c>
      <c r="M647" s="1" t="s">
        <v>166</v>
      </c>
      <c r="N647" s="14">
        <v>8702.3376000000007</v>
      </c>
      <c r="O647" s="1">
        <v>1</v>
      </c>
      <c r="P647" s="1">
        <v>0</v>
      </c>
      <c r="Q647" s="1">
        <v>56</v>
      </c>
      <c r="R647" s="1">
        <v>97</v>
      </c>
      <c r="S647" s="1">
        <v>76.5</v>
      </c>
      <c r="T647" s="1" t="s">
        <v>3</v>
      </c>
      <c r="U647" s="1">
        <v>13</v>
      </c>
      <c r="V647" s="1">
        <v>0</v>
      </c>
      <c r="W647" s="1">
        <v>0</v>
      </c>
      <c r="X647" s="1">
        <v>0</v>
      </c>
      <c r="Y647" s="1">
        <v>1</v>
      </c>
      <c r="Z647" s="1">
        <v>0</v>
      </c>
      <c r="AA647" s="1">
        <v>0</v>
      </c>
      <c r="AB647" s="1">
        <v>0</v>
      </c>
      <c r="AC647" s="1">
        <v>0</v>
      </c>
      <c r="AD647" s="1">
        <v>0</v>
      </c>
      <c r="AE647" s="1">
        <v>0</v>
      </c>
      <c r="AF647" s="1">
        <v>0</v>
      </c>
      <c r="AG647" s="1">
        <v>0</v>
      </c>
      <c r="AH647" s="1">
        <v>0</v>
      </c>
      <c r="AI647" s="1">
        <v>0</v>
      </c>
      <c r="AJ647" s="1">
        <v>0</v>
      </c>
      <c r="AK647" s="1">
        <v>0</v>
      </c>
      <c r="AL647" s="4" t="s">
        <v>84</v>
      </c>
    </row>
    <row r="648" spans="1:38" ht="15.6" x14ac:dyDescent="0.3">
      <c r="A648" s="3">
        <v>824</v>
      </c>
      <c r="B648" s="1" t="s">
        <v>1479</v>
      </c>
      <c r="C648" s="1" t="s">
        <v>1613</v>
      </c>
      <c r="D648" s="1" t="s">
        <v>1480</v>
      </c>
      <c r="E648" s="1">
        <v>3.7</v>
      </c>
      <c r="F648" s="1" t="s">
        <v>1186</v>
      </c>
      <c r="G648" s="1" t="s">
        <v>1481</v>
      </c>
      <c r="H648" s="1" t="s">
        <v>914</v>
      </c>
      <c r="I648" s="1" t="s">
        <v>90</v>
      </c>
      <c r="J648" s="1">
        <v>1922</v>
      </c>
      <c r="K648" s="1" t="s">
        <v>1946</v>
      </c>
      <c r="L648" s="1" t="s">
        <v>81</v>
      </c>
      <c r="M648" s="1" t="s">
        <v>81</v>
      </c>
      <c r="N648" s="14">
        <v>1201.3275000000001</v>
      </c>
      <c r="O648" s="1">
        <v>0</v>
      </c>
      <c r="P648" s="1">
        <v>0</v>
      </c>
      <c r="Q648" s="1">
        <v>74</v>
      </c>
      <c r="R648" s="1">
        <v>124</v>
      </c>
      <c r="S648" s="1">
        <v>99</v>
      </c>
      <c r="T648" s="1" t="s">
        <v>7</v>
      </c>
      <c r="U648" s="1">
        <v>99</v>
      </c>
      <c r="V648" s="1">
        <v>1</v>
      </c>
      <c r="W648" s="1">
        <v>0</v>
      </c>
      <c r="X648" s="1">
        <v>0</v>
      </c>
      <c r="Y648" s="1">
        <v>0</v>
      </c>
      <c r="Z648" s="1">
        <v>1</v>
      </c>
      <c r="AA648" s="1">
        <v>0</v>
      </c>
      <c r="AB648" s="1">
        <v>0</v>
      </c>
      <c r="AC648" s="1">
        <v>0</v>
      </c>
      <c r="AD648" s="1">
        <v>0</v>
      </c>
      <c r="AE648" s="1">
        <v>0</v>
      </c>
      <c r="AF648" s="1">
        <v>0</v>
      </c>
      <c r="AG648" s="1">
        <v>0</v>
      </c>
      <c r="AH648" s="1">
        <v>0</v>
      </c>
      <c r="AI648" s="1">
        <v>0</v>
      </c>
      <c r="AJ648" s="1">
        <v>0</v>
      </c>
      <c r="AK648" s="1">
        <v>0</v>
      </c>
      <c r="AL648" s="4" t="s">
        <v>84</v>
      </c>
    </row>
    <row r="649" spans="1:38" ht="15.6" x14ac:dyDescent="0.3">
      <c r="A649" s="3">
        <v>825</v>
      </c>
      <c r="B649" s="1" t="s">
        <v>1482</v>
      </c>
      <c r="C649" s="1" t="s">
        <v>1928</v>
      </c>
      <c r="D649" s="1" t="s">
        <v>1483</v>
      </c>
      <c r="E649" s="1">
        <v>3.8</v>
      </c>
      <c r="F649" s="1" t="s">
        <v>1129</v>
      </c>
      <c r="G649" s="1" t="s">
        <v>164</v>
      </c>
      <c r="H649" s="1" t="s">
        <v>164</v>
      </c>
      <c r="I649" s="1" t="s">
        <v>80</v>
      </c>
      <c r="J649" s="1">
        <v>2008</v>
      </c>
      <c r="K649" s="1" t="s">
        <v>1946</v>
      </c>
      <c r="L649" s="1" t="s">
        <v>166</v>
      </c>
      <c r="M649" s="1" t="s">
        <v>166</v>
      </c>
      <c r="N649" s="14">
        <v>949.51800000000003</v>
      </c>
      <c r="O649" s="1">
        <v>0</v>
      </c>
      <c r="P649" s="1">
        <v>0</v>
      </c>
      <c r="Q649" s="1">
        <v>68</v>
      </c>
      <c r="R649" s="1">
        <v>125</v>
      </c>
      <c r="S649" s="1">
        <v>96.5</v>
      </c>
      <c r="T649" s="1" t="s">
        <v>3</v>
      </c>
      <c r="U649" s="1">
        <v>13</v>
      </c>
      <c r="V649" s="1">
        <v>0</v>
      </c>
      <c r="W649" s="1">
        <v>0</v>
      </c>
      <c r="X649" s="1">
        <v>0</v>
      </c>
      <c r="Y649" s="1">
        <v>1</v>
      </c>
      <c r="Z649" s="1">
        <v>0</v>
      </c>
      <c r="AA649" s="1">
        <v>0</v>
      </c>
      <c r="AB649" s="1">
        <v>0</v>
      </c>
      <c r="AC649" s="1">
        <v>0</v>
      </c>
      <c r="AD649" s="1">
        <v>0</v>
      </c>
      <c r="AE649" s="1">
        <v>0</v>
      </c>
      <c r="AF649" s="1">
        <v>0</v>
      </c>
      <c r="AG649" s="1">
        <v>0</v>
      </c>
      <c r="AH649" s="1">
        <v>0</v>
      </c>
      <c r="AI649" s="1">
        <v>0</v>
      </c>
      <c r="AJ649" s="1">
        <v>0</v>
      </c>
      <c r="AK649" s="1">
        <v>0</v>
      </c>
      <c r="AL649" s="4" t="s">
        <v>84</v>
      </c>
    </row>
    <row r="650" spans="1:38" ht="15.6" x14ac:dyDescent="0.3">
      <c r="A650" s="3">
        <v>826</v>
      </c>
      <c r="B650" s="1" t="s">
        <v>1484</v>
      </c>
      <c r="C650" s="1" t="s">
        <v>1929</v>
      </c>
      <c r="D650" s="1" t="s">
        <v>1485</v>
      </c>
      <c r="E650" s="1">
        <v>3.3</v>
      </c>
      <c r="F650" s="1" t="s">
        <v>311</v>
      </c>
      <c r="G650" s="1" t="s">
        <v>310</v>
      </c>
      <c r="H650" s="1" t="s">
        <v>310</v>
      </c>
      <c r="I650" s="1" t="s">
        <v>90</v>
      </c>
      <c r="J650" s="1">
        <v>1912</v>
      </c>
      <c r="K650" s="1" t="s">
        <v>1945</v>
      </c>
      <c r="L650" s="1" t="s">
        <v>190</v>
      </c>
      <c r="M650" s="1" t="s">
        <v>191</v>
      </c>
      <c r="N650" s="14">
        <v>83.82</v>
      </c>
      <c r="O650" s="1">
        <v>0</v>
      </c>
      <c r="P650" s="1">
        <v>0</v>
      </c>
      <c r="Q650" s="1">
        <v>39</v>
      </c>
      <c r="R650" s="1">
        <v>67</v>
      </c>
      <c r="S650" s="1">
        <v>53</v>
      </c>
      <c r="T650" s="1" t="s">
        <v>3</v>
      </c>
      <c r="U650" s="1">
        <v>109</v>
      </c>
      <c r="V650" s="1">
        <v>0</v>
      </c>
      <c r="W650" s="1">
        <v>0</v>
      </c>
      <c r="X650" s="1">
        <v>0</v>
      </c>
      <c r="Y650" s="1">
        <v>0</v>
      </c>
      <c r="Z650" s="1">
        <v>0</v>
      </c>
      <c r="AA650" s="1">
        <v>0</v>
      </c>
      <c r="AB650" s="1">
        <v>0</v>
      </c>
      <c r="AC650" s="1">
        <v>0</v>
      </c>
      <c r="AD650" s="1">
        <v>0</v>
      </c>
      <c r="AE650" s="1">
        <v>0</v>
      </c>
      <c r="AF650" s="1">
        <v>0</v>
      </c>
      <c r="AG650" s="1">
        <v>0</v>
      </c>
      <c r="AH650" s="1">
        <v>0</v>
      </c>
      <c r="AI650" s="1">
        <v>0</v>
      </c>
      <c r="AJ650" s="1">
        <v>0</v>
      </c>
      <c r="AK650" s="1">
        <v>0</v>
      </c>
      <c r="AL650" s="4" t="s">
        <v>85</v>
      </c>
    </row>
    <row r="651" spans="1:38" ht="15.6" x14ac:dyDescent="0.3">
      <c r="A651" s="3">
        <v>827</v>
      </c>
      <c r="B651" s="1" t="s">
        <v>1486</v>
      </c>
      <c r="C651" s="1" t="s">
        <v>1930</v>
      </c>
      <c r="D651" s="1" t="s">
        <v>1487</v>
      </c>
      <c r="E651" s="1">
        <v>2.7</v>
      </c>
      <c r="F651" s="1" t="s">
        <v>1488</v>
      </c>
      <c r="G651" s="1" t="s">
        <v>519</v>
      </c>
      <c r="H651" s="1" t="s">
        <v>519</v>
      </c>
      <c r="I651" s="2">
        <v>18264</v>
      </c>
      <c r="J651" s="1">
        <v>2011</v>
      </c>
      <c r="K651" s="1" t="s">
        <v>1945</v>
      </c>
      <c r="L651" s="1" t="s">
        <v>182</v>
      </c>
      <c r="M651" s="1" t="s">
        <v>140</v>
      </c>
      <c r="N651" s="14">
        <v>3235.2345</v>
      </c>
      <c r="O651" s="1">
        <v>0</v>
      </c>
      <c r="P651" s="1">
        <v>0</v>
      </c>
      <c r="Q651" s="1">
        <v>71</v>
      </c>
      <c r="R651" s="1">
        <v>135</v>
      </c>
      <c r="S651" s="1">
        <v>103</v>
      </c>
      <c r="T651" s="1" t="s">
        <v>2</v>
      </c>
      <c r="U651" s="1">
        <v>10</v>
      </c>
      <c r="V651" s="1">
        <v>0</v>
      </c>
      <c r="W651" s="1">
        <v>1</v>
      </c>
      <c r="X651" s="1">
        <v>1</v>
      </c>
      <c r="Y651" s="1">
        <v>0</v>
      </c>
      <c r="Z651" s="1">
        <v>0</v>
      </c>
      <c r="AA651" s="1">
        <v>0</v>
      </c>
      <c r="AB651" s="1">
        <v>0</v>
      </c>
      <c r="AC651" s="1">
        <v>0</v>
      </c>
      <c r="AD651" s="1">
        <v>0</v>
      </c>
      <c r="AE651" s="1">
        <v>0</v>
      </c>
      <c r="AF651" s="1">
        <v>1</v>
      </c>
      <c r="AG651" s="1">
        <v>0</v>
      </c>
      <c r="AH651" s="1">
        <v>0</v>
      </c>
      <c r="AI651" s="1">
        <v>1</v>
      </c>
      <c r="AJ651" s="1">
        <v>0</v>
      </c>
      <c r="AK651" s="1">
        <v>0</v>
      </c>
      <c r="AL651" s="4" t="s">
        <v>84</v>
      </c>
    </row>
    <row r="652" spans="1:38" ht="15.6" x14ac:dyDescent="0.3">
      <c r="A652" s="3">
        <v>828</v>
      </c>
      <c r="B652" s="1" t="s">
        <v>338</v>
      </c>
      <c r="C652" s="1" t="s">
        <v>1582</v>
      </c>
      <c r="D652" s="1" t="s">
        <v>339</v>
      </c>
      <c r="E652" s="1">
        <v>3.8</v>
      </c>
      <c r="F652" s="1" t="s">
        <v>342</v>
      </c>
      <c r="G652" s="1" t="s">
        <v>340</v>
      </c>
      <c r="H652" s="1" t="s">
        <v>340</v>
      </c>
      <c r="I652" s="1" t="s">
        <v>80</v>
      </c>
      <c r="J652" s="1">
        <v>2006</v>
      </c>
      <c r="K652" s="1" t="s">
        <v>1946</v>
      </c>
      <c r="L652" s="1" t="s">
        <v>341</v>
      </c>
      <c r="M652" s="1" t="s">
        <v>124</v>
      </c>
      <c r="N652" s="14">
        <v>1088.6912</v>
      </c>
      <c r="O652" s="1">
        <v>0</v>
      </c>
      <c r="P652" s="1">
        <v>0</v>
      </c>
      <c r="Q652" s="1">
        <v>107</v>
      </c>
      <c r="R652" s="1">
        <v>172</v>
      </c>
      <c r="S652" s="1">
        <v>139.5</v>
      </c>
      <c r="T652" s="1" t="s">
        <v>2</v>
      </c>
      <c r="U652" s="1">
        <v>15</v>
      </c>
      <c r="V652" s="1">
        <v>0</v>
      </c>
      <c r="W652" s="1">
        <v>0</v>
      </c>
      <c r="X652" s="1">
        <v>0</v>
      </c>
      <c r="Y652" s="1">
        <v>0</v>
      </c>
      <c r="Z652" s="1">
        <v>1</v>
      </c>
      <c r="AA652" s="1">
        <v>1</v>
      </c>
      <c r="AB652" s="1">
        <v>0</v>
      </c>
      <c r="AC652" s="1">
        <v>0</v>
      </c>
      <c r="AD652" s="1">
        <v>0</v>
      </c>
      <c r="AE652" s="1">
        <v>0</v>
      </c>
      <c r="AF652" s="1">
        <v>0</v>
      </c>
      <c r="AG652" s="1">
        <v>0</v>
      </c>
      <c r="AH652" s="1">
        <v>0</v>
      </c>
      <c r="AI652" s="1">
        <v>0</v>
      </c>
      <c r="AJ652" s="1">
        <v>0</v>
      </c>
      <c r="AK652" s="1">
        <v>0</v>
      </c>
      <c r="AL652" s="4" t="s">
        <v>85</v>
      </c>
    </row>
    <row r="653" spans="1:38" ht="15.6" x14ac:dyDescent="0.3">
      <c r="A653" s="3">
        <v>829</v>
      </c>
      <c r="B653" s="1" t="s">
        <v>343</v>
      </c>
      <c r="C653" s="1" t="s">
        <v>1583</v>
      </c>
      <c r="D653" s="1" t="s">
        <v>344</v>
      </c>
      <c r="E653" s="1">
        <v>3.8</v>
      </c>
      <c r="F653" s="1" t="s">
        <v>345</v>
      </c>
      <c r="G653" s="1" t="s">
        <v>103</v>
      </c>
      <c r="H653" s="1" t="s">
        <v>103</v>
      </c>
      <c r="I653" s="1" t="s">
        <v>104</v>
      </c>
      <c r="J653" s="1">
        <v>1965</v>
      </c>
      <c r="K653" s="1" t="s">
        <v>105</v>
      </c>
      <c r="L653" s="1" t="s">
        <v>106</v>
      </c>
      <c r="M653" s="1" t="s">
        <v>107</v>
      </c>
      <c r="N653" s="14">
        <v>2895.18075</v>
      </c>
      <c r="O653" s="1">
        <v>0</v>
      </c>
      <c r="P653" s="1">
        <v>0</v>
      </c>
      <c r="Q653" s="1">
        <v>49</v>
      </c>
      <c r="R653" s="1">
        <v>85</v>
      </c>
      <c r="S653" s="1">
        <v>67</v>
      </c>
      <c r="T653" s="1" t="s">
        <v>10</v>
      </c>
      <c r="U653" s="1">
        <v>56</v>
      </c>
      <c r="V653" s="1">
        <v>0</v>
      </c>
      <c r="W653" s="1">
        <v>0</v>
      </c>
      <c r="X653" s="1">
        <v>0</v>
      </c>
      <c r="Y653" s="1">
        <v>0</v>
      </c>
      <c r="Z653" s="1">
        <v>0</v>
      </c>
      <c r="AA653" s="1">
        <v>0</v>
      </c>
      <c r="AB653" s="1">
        <v>0</v>
      </c>
      <c r="AC653" s="1">
        <v>1</v>
      </c>
      <c r="AD653" s="1">
        <v>0</v>
      </c>
      <c r="AE653" s="1">
        <v>1</v>
      </c>
      <c r="AF653" s="1">
        <v>0</v>
      </c>
      <c r="AG653" s="1">
        <v>0</v>
      </c>
      <c r="AH653" s="1">
        <v>0</v>
      </c>
      <c r="AI653" s="1">
        <v>0</v>
      </c>
      <c r="AJ653" s="1">
        <v>0</v>
      </c>
      <c r="AK653" s="1">
        <v>0</v>
      </c>
      <c r="AL653" s="4" t="s">
        <v>85</v>
      </c>
    </row>
    <row r="654" spans="1:38" ht="15.6" x14ac:dyDescent="0.3">
      <c r="A654" s="3">
        <v>830</v>
      </c>
      <c r="B654" s="1" t="s">
        <v>990</v>
      </c>
      <c r="C654" s="1" t="s">
        <v>1775</v>
      </c>
      <c r="D654" s="1" t="s">
        <v>991</v>
      </c>
      <c r="E654" s="1">
        <v>3</v>
      </c>
      <c r="F654" s="1" t="s">
        <v>994</v>
      </c>
      <c r="G654" s="1" t="s">
        <v>992</v>
      </c>
      <c r="H654" s="1" t="s">
        <v>993</v>
      </c>
      <c r="I654" s="1" t="s">
        <v>90</v>
      </c>
      <c r="J654" s="1">
        <v>1981</v>
      </c>
      <c r="K654" s="1" t="s">
        <v>1946</v>
      </c>
      <c r="L654" s="1" t="s">
        <v>245</v>
      </c>
      <c r="M654" s="1" t="s">
        <v>140</v>
      </c>
      <c r="N654" s="14">
        <v>297.93509999999998</v>
      </c>
      <c r="O654" s="1">
        <v>0</v>
      </c>
      <c r="P654" s="1">
        <v>0</v>
      </c>
      <c r="Q654" s="1">
        <v>54</v>
      </c>
      <c r="R654" s="1">
        <v>71</v>
      </c>
      <c r="S654" s="1">
        <v>62.5</v>
      </c>
      <c r="T654" s="1" t="s">
        <v>28</v>
      </c>
      <c r="U654" s="1">
        <v>40</v>
      </c>
      <c r="V654" s="1">
        <v>0</v>
      </c>
      <c r="W654" s="1">
        <v>0</v>
      </c>
      <c r="X654" s="1">
        <v>0</v>
      </c>
      <c r="Y654" s="1">
        <v>1</v>
      </c>
      <c r="Z654" s="1">
        <v>0</v>
      </c>
      <c r="AA654" s="1">
        <v>0</v>
      </c>
      <c r="AB654" s="1">
        <v>0</v>
      </c>
      <c r="AC654" s="1">
        <v>0</v>
      </c>
      <c r="AD654" s="1">
        <v>0</v>
      </c>
      <c r="AE654" s="1">
        <v>0</v>
      </c>
      <c r="AF654" s="1">
        <v>0</v>
      </c>
      <c r="AG654" s="1">
        <v>0</v>
      </c>
      <c r="AH654" s="1">
        <v>0</v>
      </c>
      <c r="AI654" s="1">
        <v>0</v>
      </c>
      <c r="AJ654" s="1">
        <v>0</v>
      </c>
      <c r="AK654" s="1">
        <v>0</v>
      </c>
      <c r="AL654" s="4" t="s">
        <v>84</v>
      </c>
    </row>
    <row r="655" spans="1:38" ht="15.6" x14ac:dyDescent="0.3">
      <c r="A655" s="3">
        <v>831</v>
      </c>
      <c r="B655" s="1" t="s">
        <v>1489</v>
      </c>
      <c r="C655" s="1" t="s">
        <v>1931</v>
      </c>
      <c r="D655" s="1" t="s">
        <v>1490</v>
      </c>
      <c r="E655" s="1">
        <v>3.9</v>
      </c>
      <c r="F655" s="1" t="s">
        <v>1021</v>
      </c>
      <c r="G655" s="1" t="s">
        <v>1298</v>
      </c>
      <c r="H655" s="1" t="s">
        <v>1020</v>
      </c>
      <c r="I655" s="1" t="s">
        <v>90</v>
      </c>
      <c r="J655" s="1">
        <v>1913</v>
      </c>
      <c r="K655" s="1" t="s">
        <v>1946</v>
      </c>
      <c r="L655" s="1" t="s">
        <v>166</v>
      </c>
      <c r="M655" s="1" t="s">
        <v>166</v>
      </c>
      <c r="N655" s="14">
        <v>4349.0474999999997</v>
      </c>
      <c r="O655" s="1">
        <v>0</v>
      </c>
      <c r="P655" s="1">
        <v>0</v>
      </c>
      <c r="Q655" s="1">
        <v>61</v>
      </c>
      <c r="R655" s="1">
        <v>123</v>
      </c>
      <c r="S655" s="1">
        <v>92</v>
      </c>
      <c r="T655" s="1" t="s">
        <v>7</v>
      </c>
      <c r="U655" s="1">
        <v>108</v>
      </c>
      <c r="V655" s="1">
        <v>0</v>
      </c>
      <c r="W655" s="1">
        <v>0</v>
      </c>
      <c r="X655" s="1">
        <v>0</v>
      </c>
      <c r="Y655" s="1">
        <v>0</v>
      </c>
      <c r="Z655" s="1">
        <v>0</v>
      </c>
      <c r="AA655" s="1">
        <v>0</v>
      </c>
      <c r="AB655" s="1">
        <v>0</v>
      </c>
      <c r="AC655" s="1">
        <v>0</v>
      </c>
      <c r="AD655" s="1">
        <v>0</v>
      </c>
      <c r="AE655" s="1">
        <v>0</v>
      </c>
      <c r="AF655" s="1">
        <v>0</v>
      </c>
      <c r="AG655" s="1">
        <v>0</v>
      </c>
      <c r="AH655" s="1">
        <v>0</v>
      </c>
      <c r="AI655" s="1">
        <v>0</v>
      </c>
      <c r="AJ655" s="1">
        <v>0</v>
      </c>
      <c r="AK655" s="1">
        <v>0</v>
      </c>
      <c r="AL655" s="4" t="s">
        <v>84</v>
      </c>
    </row>
    <row r="656" spans="1:38" ht="15.6" x14ac:dyDescent="0.3">
      <c r="A656" s="3">
        <v>832</v>
      </c>
      <c r="B656" s="1" t="s">
        <v>160</v>
      </c>
      <c r="C656" s="1" t="s">
        <v>1865</v>
      </c>
      <c r="D656" s="1" t="s">
        <v>1289</v>
      </c>
      <c r="E656" s="1">
        <v>3.6</v>
      </c>
      <c r="F656" s="1" t="s">
        <v>1290</v>
      </c>
      <c r="G656" s="1" t="s">
        <v>111</v>
      </c>
      <c r="H656" s="1" t="s">
        <v>111</v>
      </c>
      <c r="I656" s="2">
        <v>18264</v>
      </c>
      <c r="J656" s="1">
        <v>1980</v>
      </c>
      <c r="K656" s="1" t="s">
        <v>1945</v>
      </c>
      <c r="L656" s="1" t="s">
        <v>92</v>
      </c>
      <c r="M656" s="1" t="s">
        <v>93</v>
      </c>
      <c r="N656" s="14">
        <v>7334.8599500000009</v>
      </c>
      <c r="O656" s="1">
        <v>0</v>
      </c>
      <c r="P656" s="1">
        <v>0</v>
      </c>
      <c r="Q656" s="1">
        <v>47</v>
      </c>
      <c r="R656" s="1">
        <v>85</v>
      </c>
      <c r="S656" s="1">
        <v>66</v>
      </c>
      <c r="T656" s="1" t="s">
        <v>4</v>
      </c>
      <c r="U656" s="1">
        <v>41</v>
      </c>
      <c r="V656" s="1">
        <v>0</v>
      </c>
      <c r="W656" s="1">
        <v>0</v>
      </c>
      <c r="X656" s="1">
        <v>0</v>
      </c>
      <c r="Y656" s="1">
        <v>1</v>
      </c>
      <c r="Z656" s="1">
        <v>0</v>
      </c>
      <c r="AA656" s="1">
        <v>0</v>
      </c>
      <c r="AB656" s="1">
        <v>0</v>
      </c>
      <c r="AC656" s="1">
        <v>0</v>
      </c>
      <c r="AD656" s="1">
        <v>0</v>
      </c>
      <c r="AE656" s="1">
        <v>0</v>
      </c>
      <c r="AF656" s="1">
        <v>0</v>
      </c>
      <c r="AG656" s="1">
        <v>0</v>
      </c>
      <c r="AH656" s="1">
        <v>0</v>
      </c>
      <c r="AI656" s="1">
        <v>0</v>
      </c>
      <c r="AJ656" s="1">
        <v>0</v>
      </c>
      <c r="AK656" s="1">
        <v>0</v>
      </c>
      <c r="AL656" s="4" t="s">
        <v>84</v>
      </c>
    </row>
    <row r="657" spans="1:38" ht="15.6" x14ac:dyDescent="0.3">
      <c r="A657" s="3">
        <v>836</v>
      </c>
      <c r="B657" s="1" t="s">
        <v>259</v>
      </c>
      <c r="C657" s="1" t="s">
        <v>1776</v>
      </c>
      <c r="D657" s="1" t="s">
        <v>995</v>
      </c>
      <c r="E657" s="1">
        <v>3.5</v>
      </c>
      <c r="F657" s="1" t="s">
        <v>997</v>
      </c>
      <c r="G657" s="1" t="s">
        <v>996</v>
      </c>
      <c r="H657" s="1" t="s">
        <v>996</v>
      </c>
      <c r="I657" s="1" t="s">
        <v>80</v>
      </c>
      <c r="J657" s="1">
        <v>2013</v>
      </c>
      <c r="K657" s="1" t="s">
        <v>1945</v>
      </c>
      <c r="L657" s="1" t="s">
        <v>92</v>
      </c>
      <c r="M657" s="1" t="s">
        <v>93</v>
      </c>
      <c r="N657" s="14">
        <v>486.17090000000002</v>
      </c>
      <c r="O657" s="1">
        <v>0</v>
      </c>
      <c r="P657" s="1">
        <v>0</v>
      </c>
      <c r="Q657" s="1">
        <v>65</v>
      </c>
      <c r="R657" s="1">
        <v>124</v>
      </c>
      <c r="S657" s="1">
        <v>94.5</v>
      </c>
      <c r="T657" s="1" t="s">
        <v>2</v>
      </c>
      <c r="U657" s="1">
        <v>8</v>
      </c>
      <c r="V657" s="1">
        <v>1</v>
      </c>
      <c r="W657" s="1">
        <v>1</v>
      </c>
      <c r="X657" s="1">
        <v>1</v>
      </c>
      <c r="Y657" s="1">
        <v>1</v>
      </c>
      <c r="Z657" s="1">
        <v>1</v>
      </c>
      <c r="AA657" s="1">
        <v>0</v>
      </c>
      <c r="AB657" s="1">
        <v>0</v>
      </c>
      <c r="AC657" s="1">
        <v>0</v>
      </c>
      <c r="AD657" s="1">
        <v>0</v>
      </c>
      <c r="AE657" s="1">
        <v>0</v>
      </c>
      <c r="AF657" s="1">
        <v>1</v>
      </c>
      <c r="AG657" s="1">
        <v>0</v>
      </c>
      <c r="AH657" s="1">
        <v>0</v>
      </c>
      <c r="AI657" s="1">
        <v>0</v>
      </c>
      <c r="AJ657" s="1">
        <v>0</v>
      </c>
      <c r="AK657" s="1">
        <v>0</v>
      </c>
      <c r="AL657" s="4" t="s">
        <v>85</v>
      </c>
    </row>
    <row r="658" spans="1:38" ht="15.6" x14ac:dyDescent="0.3">
      <c r="A658" s="3">
        <v>837</v>
      </c>
      <c r="B658" s="1" t="s">
        <v>76</v>
      </c>
      <c r="C658" s="1" t="s">
        <v>1932</v>
      </c>
      <c r="D658" s="1" t="s">
        <v>1491</v>
      </c>
      <c r="E658" s="1">
        <v>3.6</v>
      </c>
      <c r="F658" s="1" t="s">
        <v>1194</v>
      </c>
      <c r="G658" s="1" t="s">
        <v>1193</v>
      </c>
      <c r="H658" s="1" t="s">
        <v>1193</v>
      </c>
      <c r="I658" s="1" t="s">
        <v>104</v>
      </c>
      <c r="J658" s="1">
        <v>1989</v>
      </c>
      <c r="K658" s="1" t="s">
        <v>1945</v>
      </c>
      <c r="L658" s="1" t="s">
        <v>113</v>
      </c>
      <c r="M658" s="1" t="s">
        <v>99</v>
      </c>
      <c r="N658" s="14">
        <v>4114.4076999999997</v>
      </c>
      <c r="O658" s="1">
        <v>0</v>
      </c>
      <c r="P658" s="1">
        <v>0</v>
      </c>
      <c r="Q658" s="1">
        <v>87</v>
      </c>
      <c r="R658" s="1">
        <v>141</v>
      </c>
      <c r="S658" s="1">
        <v>114</v>
      </c>
      <c r="T658" s="1" t="s">
        <v>12</v>
      </c>
      <c r="U658" s="1">
        <v>32</v>
      </c>
      <c r="V658" s="1">
        <v>1</v>
      </c>
      <c r="W658" s="1">
        <v>0</v>
      </c>
      <c r="X658" s="1">
        <v>1</v>
      </c>
      <c r="Y658" s="1">
        <v>1</v>
      </c>
      <c r="Z658" s="1">
        <v>1</v>
      </c>
      <c r="AA658" s="1">
        <v>0</v>
      </c>
      <c r="AB658" s="1">
        <v>0</v>
      </c>
      <c r="AC658" s="1">
        <v>0</v>
      </c>
      <c r="AD658" s="1">
        <v>0</v>
      </c>
      <c r="AE658" s="1">
        <v>0</v>
      </c>
      <c r="AF658" s="1">
        <v>1</v>
      </c>
      <c r="AG658" s="1">
        <v>1</v>
      </c>
      <c r="AH658" s="1">
        <v>1</v>
      </c>
      <c r="AI658" s="1">
        <v>0</v>
      </c>
      <c r="AJ658" s="1">
        <v>0</v>
      </c>
      <c r="AK658" s="1">
        <v>0</v>
      </c>
      <c r="AL658" s="4" t="s">
        <v>84</v>
      </c>
    </row>
    <row r="659" spans="1:38" ht="15.6" x14ac:dyDescent="0.3">
      <c r="A659" s="3">
        <v>838</v>
      </c>
      <c r="B659" s="1" t="s">
        <v>76</v>
      </c>
      <c r="C659" s="1" t="s">
        <v>1578</v>
      </c>
      <c r="D659" s="1" t="s">
        <v>1291</v>
      </c>
      <c r="E659" s="1">
        <v>4.2</v>
      </c>
      <c r="F659" s="1" t="s">
        <v>1292</v>
      </c>
      <c r="G659" s="1" t="s">
        <v>111</v>
      </c>
      <c r="H659" s="1" t="s">
        <v>111</v>
      </c>
      <c r="I659" s="1" t="s">
        <v>112</v>
      </c>
      <c r="J659" s="1">
        <v>2012</v>
      </c>
      <c r="K659" s="1" t="s">
        <v>1945</v>
      </c>
      <c r="L659" s="1" t="s">
        <v>471</v>
      </c>
      <c r="M659" s="1" t="s">
        <v>472</v>
      </c>
      <c r="N659" s="14">
        <v>1465.0916</v>
      </c>
      <c r="O659" s="1">
        <v>0</v>
      </c>
      <c r="P659" s="1">
        <v>0</v>
      </c>
      <c r="Q659" s="1">
        <v>56</v>
      </c>
      <c r="R659" s="1">
        <v>95</v>
      </c>
      <c r="S659" s="1">
        <v>75.5</v>
      </c>
      <c r="T659" s="1" t="s">
        <v>4</v>
      </c>
      <c r="U659" s="1">
        <v>9</v>
      </c>
      <c r="V659" s="1">
        <v>1</v>
      </c>
      <c r="W659" s="1">
        <v>0</v>
      </c>
      <c r="X659" s="1">
        <v>1</v>
      </c>
      <c r="Y659" s="1">
        <v>0</v>
      </c>
      <c r="Z659" s="1">
        <v>1</v>
      </c>
      <c r="AA659" s="1">
        <v>0</v>
      </c>
      <c r="AB659" s="1">
        <v>0</v>
      </c>
      <c r="AC659" s="1">
        <v>0</v>
      </c>
      <c r="AD659" s="1">
        <v>0</v>
      </c>
      <c r="AE659" s="1">
        <v>0</v>
      </c>
      <c r="AF659" s="1">
        <v>1</v>
      </c>
      <c r="AG659" s="1">
        <v>1</v>
      </c>
      <c r="AH659" s="1">
        <v>0</v>
      </c>
      <c r="AI659" s="1">
        <v>0</v>
      </c>
      <c r="AJ659" s="1">
        <v>0</v>
      </c>
      <c r="AK659" s="1">
        <v>0</v>
      </c>
      <c r="AL659" s="4" t="s">
        <v>84</v>
      </c>
    </row>
    <row r="660" spans="1:38" ht="15.6" x14ac:dyDescent="0.3">
      <c r="A660" s="3">
        <v>839</v>
      </c>
      <c r="B660" s="1" t="s">
        <v>76</v>
      </c>
      <c r="C660" s="1" t="s">
        <v>1933</v>
      </c>
      <c r="D660" s="1" t="s">
        <v>1492</v>
      </c>
      <c r="E660" s="1">
        <v>3.5</v>
      </c>
      <c r="F660" s="1" t="s">
        <v>1494</v>
      </c>
      <c r="G660" s="1" t="s">
        <v>380</v>
      </c>
      <c r="H660" s="1" t="s">
        <v>1493</v>
      </c>
      <c r="I660" s="2">
        <v>18264</v>
      </c>
      <c r="J660" s="1">
        <v>-1</v>
      </c>
      <c r="K660" s="1" t="s">
        <v>1287</v>
      </c>
      <c r="L660" s="1" t="s">
        <v>910</v>
      </c>
      <c r="M660" s="1" t="s">
        <v>472</v>
      </c>
      <c r="N660" s="14">
        <v>4422.4548000000004</v>
      </c>
      <c r="O660" s="1">
        <v>0</v>
      </c>
      <c r="P660" s="1">
        <v>0</v>
      </c>
      <c r="Q660" s="1">
        <v>71</v>
      </c>
      <c r="R660" s="1">
        <v>121</v>
      </c>
      <c r="S660" s="1">
        <v>96</v>
      </c>
      <c r="T660" s="1" t="s">
        <v>21</v>
      </c>
      <c r="U660" s="1">
        <v>-1</v>
      </c>
      <c r="V660" s="1">
        <v>0</v>
      </c>
      <c r="W660" s="1">
        <v>0</v>
      </c>
      <c r="X660" s="1">
        <v>0</v>
      </c>
      <c r="Y660" s="1">
        <v>1</v>
      </c>
      <c r="Z660" s="1">
        <v>1</v>
      </c>
      <c r="AA660" s="1">
        <v>0</v>
      </c>
      <c r="AB660" s="1">
        <v>0</v>
      </c>
      <c r="AC660" s="1">
        <v>0</v>
      </c>
      <c r="AD660" s="1">
        <v>0</v>
      </c>
      <c r="AE660" s="1">
        <v>0</v>
      </c>
      <c r="AF660" s="1">
        <v>1</v>
      </c>
      <c r="AG660" s="1">
        <v>0</v>
      </c>
      <c r="AH660" s="1">
        <v>0</v>
      </c>
      <c r="AI660" s="1">
        <v>0</v>
      </c>
      <c r="AJ660" s="1">
        <v>0</v>
      </c>
      <c r="AK660" s="1">
        <v>0</v>
      </c>
      <c r="AL660" s="4" t="s">
        <v>137</v>
      </c>
    </row>
    <row r="661" spans="1:38" ht="15.6" x14ac:dyDescent="0.3">
      <c r="A661" s="3">
        <v>840</v>
      </c>
      <c r="B661" s="1" t="s">
        <v>568</v>
      </c>
      <c r="C661" s="1" t="s">
        <v>1866</v>
      </c>
      <c r="D661" s="1" t="s">
        <v>1293</v>
      </c>
      <c r="E661" s="1">
        <v>4</v>
      </c>
      <c r="F661" s="1" t="s">
        <v>1295</v>
      </c>
      <c r="G661" s="1" t="s">
        <v>456</v>
      </c>
      <c r="H661" s="1" t="s">
        <v>1294</v>
      </c>
      <c r="I661" s="1" t="s">
        <v>80</v>
      </c>
      <c r="J661" s="1">
        <v>1954</v>
      </c>
      <c r="K661" s="1" t="s">
        <v>1946</v>
      </c>
      <c r="L661" s="1" t="s">
        <v>81</v>
      </c>
      <c r="M661" s="1" t="s">
        <v>81</v>
      </c>
      <c r="N661" s="14">
        <v>6011.984550000001</v>
      </c>
      <c r="O661" s="1">
        <v>0</v>
      </c>
      <c r="P661" s="1">
        <v>0</v>
      </c>
      <c r="Q661" s="1">
        <v>62</v>
      </c>
      <c r="R661" s="1">
        <v>112</v>
      </c>
      <c r="S661" s="1">
        <v>87</v>
      </c>
      <c r="T661" s="1" t="s">
        <v>5</v>
      </c>
      <c r="U661" s="1">
        <v>67</v>
      </c>
      <c r="V661" s="1">
        <v>1</v>
      </c>
      <c r="W661" s="1">
        <v>0</v>
      </c>
      <c r="X661" s="1">
        <v>0</v>
      </c>
      <c r="Y661" s="1">
        <v>0</v>
      </c>
      <c r="Z661" s="1">
        <v>0</v>
      </c>
      <c r="AA661" s="1">
        <v>0</v>
      </c>
      <c r="AB661" s="1">
        <v>0</v>
      </c>
      <c r="AC661" s="1">
        <v>0</v>
      </c>
      <c r="AD661" s="1">
        <v>0</v>
      </c>
      <c r="AE661" s="1">
        <v>0</v>
      </c>
      <c r="AF661" s="1">
        <v>0</v>
      </c>
      <c r="AG661" s="1">
        <v>0</v>
      </c>
      <c r="AH661" s="1">
        <v>0</v>
      </c>
      <c r="AI661" s="1">
        <v>0</v>
      </c>
      <c r="AJ661" s="1">
        <v>0</v>
      </c>
      <c r="AK661" s="1">
        <v>0</v>
      </c>
      <c r="AL661" s="4" t="s">
        <v>84</v>
      </c>
    </row>
    <row r="662" spans="1:38" ht="15.6" x14ac:dyDescent="0.3">
      <c r="A662" s="3">
        <v>841</v>
      </c>
      <c r="B662" s="1" t="s">
        <v>76</v>
      </c>
      <c r="C662" s="1" t="s">
        <v>1867</v>
      </c>
      <c r="D662" s="1" t="s">
        <v>1299</v>
      </c>
      <c r="E662" s="1">
        <v>3.7</v>
      </c>
      <c r="F662" s="1" t="s">
        <v>1300</v>
      </c>
      <c r="G662" s="1" t="s">
        <v>461</v>
      </c>
      <c r="H662" s="1" t="s">
        <v>385</v>
      </c>
      <c r="I662" s="1" t="s">
        <v>118</v>
      </c>
      <c r="J662" s="1">
        <v>2006</v>
      </c>
      <c r="K662" s="1" t="s">
        <v>1945</v>
      </c>
      <c r="L662" s="1" t="s">
        <v>245</v>
      </c>
      <c r="M662" s="1" t="s">
        <v>140</v>
      </c>
      <c r="N662" s="14">
        <v>4128.8250000000007</v>
      </c>
      <c r="O662" s="1">
        <v>0</v>
      </c>
      <c r="P662" s="1">
        <v>0</v>
      </c>
      <c r="Q662" s="1">
        <v>64</v>
      </c>
      <c r="R662" s="1">
        <v>108</v>
      </c>
      <c r="S662" s="1">
        <v>86</v>
      </c>
      <c r="T662" s="1" t="s">
        <v>7</v>
      </c>
      <c r="U662" s="1">
        <v>15</v>
      </c>
      <c r="V662" s="1">
        <v>1</v>
      </c>
      <c r="W662" s="1">
        <v>0</v>
      </c>
      <c r="X662" s="1">
        <v>0</v>
      </c>
      <c r="Y662" s="1">
        <v>1</v>
      </c>
      <c r="Z662" s="1">
        <v>0</v>
      </c>
      <c r="AA662" s="1">
        <v>1</v>
      </c>
      <c r="AB662" s="1">
        <v>0</v>
      </c>
      <c r="AC662" s="1">
        <v>0</v>
      </c>
      <c r="AD662" s="1">
        <v>0</v>
      </c>
      <c r="AE662" s="1">
        <v>0</v>
      </c>
      <c r="AF662" s="1">
        <v>0</v>
      </c>
      <c r="AG662" s="1">
        <v>0</v>
      </c>
      <c r="AH662" s="1">
        <v>0</v>
      </c>
      <c r="AI662" s="1">
        <v>0</v>
      </c>
      <c r="AJ662" s="1">
        <v>0</v>
      </c>
      <c r="AK662" s="1">
        <v>0</v>
      </c>
      <c r="AL662" s="4" t="s">
        <v>85</v>
      </c>
    </row>
    <row r="663" spans="1:38" ht="15.6" x14ac:dyDescent="0.3">
      <c r="A663" s="3">
        <v>845</v>
      </c>
      <c r="B663" s="1" t="s">
        <v>254</v>
      </c>
      <c r="C663" s="1" t="s">
        <v>1868</v>
      </c>
      <c r="D663" s="1" t="s">
        <v>1301</v>
      </c>
      <c r="E663" s="1">
        <v>4.4000000000000004</v>
      </c>
      <c r="F663" s="1" t="s">
        <v>1302</v>
      </c>
      <c r="G663" s="1" t="s">
        <v>340</v>
      </c>
      <c r="H663" s="1" t="s">
        <v>340</v>
      </c>
      <c r="I663" s="2">
        <v>18264</v>
      </c>
      <c r="J663" s="1">
        <v>2012</v>
      </c>
      <c r="K663" s="1" t="s">
        <v>1945</v>
      </c>
      <c r="L663" s="1" t="s">
        <v>139</v>
      </c>
      <c r="M663" s="1" t="s">
        <v>140</v>
      </c>
      <c r="N663" s="14">
        <v>1149.0890000000002</v>
      </c>
      <c r="O663" s="1">
        <v>0</v>
      </c>
      <c r="P663" s="1">
        <v>0</v>
      </c>
      <c r="Q663" s="1">
        <v>89</v>
      </c>
      <c r="R663" s="1">
        <v>144</v>
      </c>
      <c r="S663" s="1">
        <v>116.5</v>
      </c>
      <c r="T663" s="1" t="s">
        <v>2</v>
      </c>
      <c r="U663" s="1">
        <v>9</v>
      </c>
      <c r="V663" s="1">
        <v>1</v>
      </c>
      <c r="W663" s="1">
        <v>0</v>
      </c>
      <c r="X663" s="1">
        <v>0</v>
      </c>
      <c r="Y663" s="1">
        <v>0</v>
      </c>
      <c r="Z663" s="1">
        <v>1</v>
      </c>
      <c r="AA663" s="1">
        <v>0</v>
      </c>
      <c r="AB663" s="1">
        <v>0</v>
      </c>
      <c r="AC663" s="1">
        <v>0</v>
      </c>
      <c r="AD663" s="1">
        <v>0</v>
      </c>
      <c r="AE663" s="1">
        <v>0</v>
      </c>
      <c r="AF663" s="1">
        <v>0</v>
      </c>
      <c r="AG663" s="1">
        <v>0</v>
      </c>
      <c r="AH663" s="1">
        <v>0</v>
      </c>
      <c r="AI663" s="1">
        <v>0</v>
      </c>
      <c r="AJ663" s="1">
        <v>0</v>
      </c>
      <c r="AK663" s="1">
        <v>0</v>
      </c>
      <c r="AL663" s="4" t="s">
        <v>85</v>
      </c>
    </row>
    <row r="664" spans="1:38" ht="15.6" x14ac:dyDescent="0.3">
      <c r="A664" s="3">
        <v>848</v>
      </c>
      <c r="B664" s="1" t="s">
        <v>998</v>
      </c>
      <c r="C664" s="1" t="s">
        <v>1777</v>
      </c>
      <c r="D664" s="1" t="s">
        <v>999</v>
      </c>
      <c r="E664" s="1">
        <v>3.5</v>
      </c>
      <c r="F664" s="1" t="s">
        <v>645</v>
      </c>
      <c r="G664" s="1" t="s">
        <v>266</v>
      </c>
      <c r="H664" s="1" t="s">
        <v>266</v>
      </c>
      <c r="I664" s="1" t="s">
        <v>104</v>
      </c>
      <c r="J664" s="1">
        <v>2010</v>
      </c>
      <c r="K664" s="1" t="s">
        <v>1945</v>
      </c>
      <c r="L664" s="1" t="s">
        <v>166</v>
      </c>
      <c r="M664" s="1" t="s">
        <v>166</v>
      </c>
      <c r="N664" s="14">
        <v>1247.7436</v>
      </c>
      <c r="O664" s="1">
        <v>0</v>
      </c>
      <c r="P664" s="1">
        <v>0</v>
      </c>
      <c r="Q664" s="1">
        <v>109</v>
      </c>
      <c r="R664" s="1">
        <v>200</v>
      </c>
      <c r="S664" s="1">
        <v>154.5</v>
      </c>
      <c r="T664" s="1" t="s">
        <v>3</v>
      </c>
      <c r="U664" s="1">
        <v>11</v>
      </c>
      <c r="V664" s="1">
        <v>1</v>
      </c>
      <c r="W664" s="1">
        <v>0</v>
      </c>
      <c r="X664" s="1">
        <v>0</v>
      </c>
      <c r="Y664" s="1">
        <v>1</v>
      </c>
      <c r="Z664" s="1">
        <v>0</v>
      </c>
      <c r="AA664" s="1">
        <v>0</v>
      </c>
      <c r="AB664" s="1">
        <v>0</v>
      </c>
      <c r="AC664" s="1">
        <v>0</v>
      </c>
      <c r="AD664" s="1">
        <v>0</v>
      </c>
      <c r="AE664" s="1">
        <v>0</v>
      </c>
      <c r="AF664" s="1">
        <v>0</v>
      </c>
      <c r="AG664" s="1">
        <v>0</v>
      </c>
      <c r="AH664" s="1">
        <v>0</v>
      </c>
      <c r="AI664" s="1">
        <v>0</v>
      </c>
      <c r="AJ664" s="1">
        <v>0</v>
      </c>
      <c r="AK664" s="1">
        <v>0</v>
      </c>
      <c r="AL664" s="4" t="s">
        <v>137</v>
      </c>
    </row>
    <row r="665" spans="1:38" ht="15.6" x14ac:dyDescent="0.3">
      <c r="A665" s="3">
        <v>851</v>
      </c>
      <c r="B665" s="1" t="s">
        <v>743</v>
      </c>
      <c r="C665" s="1" t="s">
        <v>1698</v>
      </c>
      <c r="D665" s="1" t="s">
        <v>744</v>
      </c>
      <c r="E665" s="1">
        <v>3.6</v>
      </c>
      <c r="F665" s="1" t="s">
        <v>748</v>
      </c>
      <c r="G665" s="1" t="s">
        <v>745</v>
      </c>
      <c r="H665" s="1" t="s">
        <v>745</v>
      </c>
      <c r="I665" s="1" t="s">
        <v>104</v>
      </c>
      <c r="J665" s="1">
        <v>1986</v>
      </c>
      <c r="K665" s="1" t="s">
        <v>1945</v>
      </c>
      <c r="L665" s="1" t="s">
        <v>746</v>
      </c>
      <c r="M665" s="1" t="s">
        <v>747</v>
      </c>
      <c r="N665" s="14">
        <v>3651.7105000000001</v>
      </c>
      <c r="O665" s="1">
        <v>0</v>
      </c>
      <c r="P665" s="1">
        <v>0</v>
      </c>
      <c r="Q665" s="1">
        <v>35</v>
      </c>
      <c r="R665" s="1">
        <v>62</v>
      </c>
      <c r="S665" s="1">
        <v>48.5</v>
      </c>
      <c r="T665" s="1" t="s">
        <v>2</v>
      </c>
      <c r="U665" s="1">
        <v>35</v>
      </c>
      <c r="V665" s="1">
        <v>0</v>
      </c>
      <c r="W665" s="1">
        <v>0</v>
      </c>
      <c r="X665" s="1">
        <v>0</v>
      </c>
      <c r="Y665" s="1">
        <v>1</v>
      </c>
      <c r="Z665" s="1">
        <v>1</v>
      </c>
      <c r="AA665" s="1">
        <v>1</v>
      </c>
      <c r="AB665" s="1">
        <v>0</v>
      </c>
      <c r="AC665" s="1">
        <v>0</v>
      </c>
      <c r="AD665" s="1">
        <v>0</v>
      </c>
      <c r="AE665" s="1">
        <v>0</v>
      </c>
      <c r="AF665" s="1">
        <v>0</v>
      </c>
      <c r="AG665" s="1">
        <v>1</v>
      </c>
      <c r="AH665" s="1">
        <v>0</v>
      </c>
      <c r="AI665" s="1">
        <v>0</v>
      </c>
      <c r="AJ665" s="1">
        <v>0</v>
      </c>
      <c r="AK665" s="1">
        <v>1</v>
      </c>
      <c r="AL665" s="4" t="s">
        <v>85</v>
      </c>
    </row>
    <row r="666" spans="1:38" ht="15.6" x14ac:dyDescent="0.3">
      <c r="A666" s="3">
        <v>852</v>
      </c>
      <c r="B666" s="1" t="s">
        <v>1000</v>
      </c>
      <c r="C666" s="1" t="s">
        <v>1778</v>
      </c>
      <c r="D666" s="1" t="s">
        <v>1001</v>
      </c>
      <c r="E666" s="1">
        <v>3.7</v>
      </c>
      <c r="F666" s="1" t="s">
        <v>1004</v>
      </c>
      <c r="G666" s="1" t="s">
        <v>1002</v>
      </c>
      <c r="H666" s="1" t="s">
        <v>201</v>
      </c>
      <c r="I666" s="1" t="s">
        <v>80</v>
      </c>
      <c r="J666" s="1">
        <v>1973</v>
      </c>
      <c r="K666" s="1" t="s">
        <v>1946</v>
      </c>
      <c r="L666" s="1" t="s">
        <v>1003</v>
      </c>
      <c r="M666" s="1" t="s">
        <v>124</v>
      </c>
      <c r="N666" s="14">
        <v>746.97149999999999</v>
      </c>
      <c r="O666" s="1">
        <v>0</v>
      </c>
      <c r="P666" s="1">
        <v>0</v>
      </c>
      <c r="Q666" s="1">
        <v>61</v>
      </c>
      <c r="R666" s="1">
        <v>113</v>
      </c>
      <c r="S666" s="1">
        <v>87</v>
      </c>
      <c r="T666" s="1" t="s">
        <v>34</v>
      </c>
      <c r="U666" s="1">
        <v>48</v>
      </c>
      <c r="V666" s="1">
        <v>1</v>
      </c>
      <c r="W666" s="1">
        <v>0</v>
      </c>
      <c r="X666" s="1">
        <v>0</v>
      </c>
      <c r="Y666" s="1">
        <v>1</v>
      </c>
      <c r="Z666" s="1">
        <v>1</v>
      </c>
      <c r="AA666" s="1">
        <v>0</v>
      </c>
      <c r="AB666" s="1">
        <v>0</v>
      </c>
      <c r="AC666" s="1">
        <v>0</v>
      </c>
      <c r="AD666" s="1">
        <v>0</v>
      </c>
      <c r="AE666" s="1">
        <v>0</v>
      </c>
      <c r="AF666" s="1">
        <v>1</v>
      </c>
      <c r="AG666" s="1">
        <v>0</v>
      </c>
      <c r="AH666" s="1">
        <v>0</v>
      </c>
      <c r="AI666" s="1">
        <v>0</v>
      </c>
      <c r="AJ666" s="1">
        <v>0</v>
      </c>
      <c r="AK666" s="1">
        <v>0</v>
      </c>
      <c r="AL666" s="4" t="s">
        <v>84</v>
      </c>
    </row>
    <row r="667" spans="1:38" ht="15.6" x14ac:dyDescent="0.3">
      <c r="A667" s="3">
        <v>853</v>
      </c>
      <c r="B667" s="1" t="s">
        <v>259</v>
      </c>
      <c r="C667" s="1" t="s">
        <v>1869</v>
      </c>
      <c r="D667" s="1" t="s">
        <v>1303</v>
      </c>
      <c r="E667" s="1">
        <v>3.4</v>
      </c>
      <c r="F667" s="1" t="s">
        <v>1305</v>
      </c>
      <c r="G667" s="1" t="s">
        <v>470</v>
      </c>
      <c r="H667" s="1" t="s">
        <v>1304</v>
      </c>
      <c r="I667" s="1" t="s">
        <v>80</v>
      </c>
      <c r="J667" s="1">
        <v>2002</v>
      </c>
      <c r="K667" s="1" t="s">
        <v>1945</v>
      </c>
      <c r="L667" s="1" t="s">
        <v>245</v>
      </c>
      <c r="M667" s="1" t="s">
        <v>140</v>
      </c>
      <c r="N667" s="14">
        <v>3206.4777999999997</v>
      </c>
      <c r="O667" s="1">
        <v>0</v>
      </c>
      <c r="P667" s="1">
        <v>0</v>
      </c>
      <c r="Q667" s="1">
        <v>55</v>
      </c>
      <c r="R667" s="1">
        <v>105</v>
      </c>
      <c r="S667" s="1">
        <v>80</v>
      </c>
      <c r="T667" s="1" t="s">
        <v>9</v>
      </c>
      <c r="U667" s="1">
        <v>19</v>
      </c>
      <c r="V667" s="1">
        <v>1</v>
      </c>
      <c r="W667" s="1">
        <v>1</v>
      </c>
      <c r="X667" s="1">
        <v>0</v>
      </c>
      <c r="Y667" s="1">
        <v>1</v>
      </c>
      <c r="Z667" s="1">
        <v>1</v>
      </c>
      <c r="AA667" s="1">
        <v>0</v>
      </c>
      <c r="AB667" s="1">
        <v>0</v>
      </c>
      <c r="AC667" s="1">
        <v>0</v>
      </c>
      <c r="AD667" s="1">
        <v>0</v>
      </c>
      <c r="AE667" s="1">
        <v>0</v>
      </c>
      <c r="AF667" s="1">
        <v>1</v>
      </c>
      <c r="AG667" s="1">
        <v>0</v>
      </c>
      <c r="AH667" s="1">
        <v>0</v>
      </c>
      <c r="AI667" s="1">
        <v>0</v>
      </c>
      <c r="AJ667" s="1">
        <v>0</v>
      </c>
      <c r="AK667" s="1">
        <v>0</v>
      </c>
      <c r="AL667" s="4" t="s">
        <v>84</v>
      </c>
    </row>
    <row r="668" spans="1:38" ht="15.6" x14ac:dyDescent="0.3">
      <c r="A668" s="3">
        <v>854</v>
      </c>
      <c r="B668" s="1" t="s">
        <v>749</v>
      </c>
      <c r="C668" s="1" t="s">
        <v>1699</v>
      </c>
      <c r="D668" s="1" t="s">
        <v>750</v>
      </c>
      <c r="E668" s="1">
        <v>4</v>
      </c>
      <c r="F668" s="1" t="s">
        <v>753</v>
      </c>
      <c r="G668" s="1" t="s">
        <v>751</v>
      </c>
      <c r="H668" s="1" t="s">
        <v>752</v>
      </c>
      <c r="I668" s="1" t="s">
        <v>104</v>
      </c>
      <c r="J668" s="1">
        <v>1977</v>
      </c>
      <c r="K668" s="1" t="s">
        <v>135</v>
      </c>
      <c r="L668" s="1" t="s">
        <v>92</v>
      </c>
      <c r="M668" s="1" t="s">
        <v>93</v>
      </c>
      <c r="N668" s="14">
        <v>7340.2923000000001</v>
      </c>
      <c r="O668" s="1">
        <v>1</v>
      </c>
      <c r="P668" s="1">
        <v>0</v>
      </c>
      <c r="Q668" s="1">
        <v>37</v>
      </c>
      <c r="R668" s="1">
        <v>52</v>
      </c>
      <c r="S668" s="1">
        <v>44.5</v>
      </c>
      <c r="T668" s="1" t="s">
        <v>9</v>
      </c>
      <c r="U668" s="1">
        <v>44</v>
      </c>
      <c r="V668" s="1">
        <v>0</v>
      </c>
      <c r="W668" s="1">
        <v>0</v>
      </c>
      <c r="X668" s="1">
        <v>1</v>
      </c>
      <c r="Y668" s="1">
        <v>0</v>
      </c>
      <c r="Z668" s="1">
        <v>0</v>
      </c>
      <c r="AA668" s="1">
        <v>0</v>
      </c>
      <c r="AB668" s="1">
        <v>0</v>
      </c>
      <c r="AC668" s="1">
        <v>0</v>
      </c>
      <c r="AD668" s="1">
        <v>0</v>
      </c>
      <c r="AE668" s="1">
        <v>0</v>
      </c>
      <c r="AF668" s="1">
        <v>0</v>
      </c>
      <c r="AG668" s="1">
        <v>0</v>
      </c>
      <c r="AH668" s="1">
        <v>0</v>
      </c>
      <c r="AI668" s="1">
        <v>0</v>
      </c>
      <c r="AJ668" s="1">
        <v>0</v>
      </c>
      <c r="AK668" s="1">
        <v>0</v>
      </c>
      <c r="AL668" s="4" t="s">
        <v>84</v>
      </c>
    </row>
    <row r="669" spans="1:38" ht="15.6" x14ac:dyDescent="0.3">
      <c r="A669" s="3">
        <v>855</v>
      </c>
      <c r="B669" s="1" t="s">
        <v>1306</v>
      </c>
      <c r="C669" s="1" t="s">
        <v>1870</v>
      </c>
      <c r="D669" s="1" t="s">
        <v>1307</v>
      </c>
      <c r="E669" s="1">
        <v>3.7</v>
      </c>
      <c r="F669" s="1" t="s">
        <v>323</v>
      </c>
      <c r="G669" s="1" t="s">
        <v>127</v>
      </c>
      <c r="H669" s="1" t="s">
        <v>322</v>
      </c>
      <c r="I669" s="1" t="s">
        <v>90</v>
      </c>
      <c r="J669" s="1">
        <v>1939</v>
      </c>
      <c r="K669" s="1" t="s">
        <v>1946</v>
      </c>
      <c r="L669" s="1" t="s">
        <v>81</v>
      </c>
      <c r="M669" s="1" t="s">
        <v>81</v>
      </c>
      <c r="N669" s="14">
        <v>2070.5570000000002</v>
      </c>
      <c r="O669" s="1">
        <v>0</v>
      </c>
      <c r="P669" s="1">
        <v>0</v>
      </c>
      <c r="Q669" s="1">
        <v>135</v>
      </c>
      <c r="R669" s="1">
        <v>211</v>
      </c>
      <c r="S669" s="1">
        <v>173</v>
      </c>
      <c r="T669" s="1" t="s">
        <v>2</v>
      </c>
      <c r="U669" s="1">
        <v>82</v>
      </c>
      <c r="V669" s="1">
        <v>1</v>
      </c>
      <c r="W669" s="1">
        <v>0</v>
      </c>
      <c r="X669" s="1">
        <v>0</v>
      </c>
      <c r="Y669" s="1">
        <v>0</v>
      </c>
      <c r="Z669" s="1">
        <v>0</v>
      </c>
      <c r="AA669" s="1">
        <v>0</v>
      </c>
      <c r="AB669" s="1">
        <v>0</v>
      </c>
      <c r="AC669" s="1">
        <v>0</v>
      </c>
      <c r="AD669" s="1">
        <v>0</v>
      </c>
      <c r="AE669" s="1">
        <v>0</v>
      </c>
      <c r="AF669" s="1">
        <v>0</v>
      </c>
      <c r="AG669" s="1">
        <v>0</v>
      </c>
      <c r="AH669" s="1">
        <v>0</v>
      </c>
      <c r="AI669" s="1">
        <v>0</v>
      </c>
      <c r="AJ669" s="1">
        <v>0</v>
      </c>
      <c r="AK669" s="1">
        <v>0</v>
      </c>
      <c r="AL669" s="4" t="s">
        <v>85</v>
      </c>
    </row>
    <row r="670" spans="1:38" ht="15.6" x14ac:dyDescent="0.3">
      <c r="A670" s="3">
        <v>856</v>
      </c>
      <c r="B670" s="1" t="s">
        <v>754</v>
      </c>
      <c r="C670" s="1" t="s">
        <v>1700</v>
      </c>
      <c r="D670" s="1" t="s">
        <v>755</v>
      </c>
      <c r="E670" s="1">
        <v>2.4</v>
      </c>
      <c r="F670" s="1" t="s">
        <v>759</v>
      </c>
      <c r="G670" s="1" t="s">
        <v>756</v>
      </c>
      <c r="H670" s="1" t="s">
        <v>757</v>
      </c>
      <c r="I670" s="1" t="s">
        <v>80</v>
      </c>
      <c r="J670" s="1">
        <v>-1</v>
      </c>
      <c r="K670" s="1" t="s">
        <v>1945</v>
      </c>
      <c r="L670" s="1" t="s">
        <v>758</v>
      </c>
      <c r="M670" s="1" t="s">
        <v>277</v>
      </c>
      <c r="N670" s="14">
        <v>1201.9445999999998</v>
      </c>
      <c r="O670" s="1">
        <v>0</v>
      </c>
      <c r="P670" s="1">
        <v>0</v>
      </c>
      <c r="Q670" s="1">
        <v>39</v>
      </c>
      <c r="R670" s="1">
        <v>66</v>
      </c>
      <c r="S670" s="1">
        <v>52.5</v>
      </c>
      <c r="T670" s="1" t="s">
        <v>6</v>
      </c>
      <c r="U670" s="1">
        <v>-1</v>
      </c>
      <c r="V670" s="1">
        <v>0</v>
      </c>
      <c r="W670" s="1">
        <v>0</v>
      </c>
      <c r="X670" s="1">
        <v>0</v>
      </c>
      <c r="Y670" s="1">
        <v>0</v>
      </c>
      <c r="Z670" s="1">
        <v>0</v>
      </c>
      <c r="AA670" s="1">
        <v>0</v>
      </c>
      <c r="AB670" s="1">
        <v>0</v>
      </c>
      <c r="AC670" s="1">
        <v>0</v>
      </c>
      <c r="AD670" s="1">
        <v>0</v>
      </c>
      <c r="AE670" s="1">
        <v>0</v>
      </c>
      <c r="AF670" s="1">
        <v>0</v>
      </c>
      <c r="AG670" s="1">
        <v>0</v>
      </c>
      <c r="AH670" s="1">
        <v>0</v>
      </c>
      <c r="AI670" s="1">
        <v>0</v>
      </c>
      <c r="AJ670" s="1">
        <v>0</v>
      </c>
      <c r="AK670" s="1">
        <v>0</v>
      </c>
      <c r="AL670" s="4" t="s">
        <v>84</v>
      </c>
    </row>
    <row r="671" spans="1:38" ht="15.6" x14ac:dyDescent="0.3">
      <c r="A671" s="3">
        <v>857</v>
      </c>
      <c r="B671" s="1" t="s">
        <v>259</v>
      </c>
      <c r="C671" s="1" t="s">
        <v>1871</v>
      </c>
      <c r="D671" s="1" t="s">
        <v>1308</v>
      </c>
      <c r="E671" s="1">
        <v>3.5</v>
      </c>
      <c r="F671" s="1" t="s">
        <v>1310</v>
      </c>
      <c r="G671" s="1" t="s">
        <v>491</v>
      </c>
      <c r="H671" s="1" t="s">
        <v>1309</v>
      </c>
      <c r="I671" s="1" t="s">
        <v>80</v>
      </c>
      <c r="J671" s="1">
        <v>1997</v>
      </c>
      <c r="K671" s="1" t="s">
        <v>1945</v>
      </c>
      <c r="L671" s="1" t="s">
        <v>166</v>
      </c>
      <c r="M671" s="1" t="s">
        <v>166</v>
      </c>
      <c r="N671" s="14">
        <v>8498.8227499999994</v>
      </c>
      <c r="O671" s="1">
        <v>0</v>
      </c>
      <c r="P671" s="1">
        <v>0</v>
      </c>
      <c r="Q671" s="1">
        <v>57</v>
      </c>
      <c r="R671" s="1">
        <v>80</v>
      </c>
      <c r="S671" s="1">
        <v>68.5</v>
      </c>
      <c r="T671" s="1" t="s">
        <v>22</v>
      </c>
      <c r="U671" s="1">
        <v>24</v>
      </c>
      <c r="V671" s="1">
        <v>1</v>
      </c>
      <c r="W671" s="1">
        <v>1</v>
      </c>
      <c r="X671" s="1">
        <v>0</v>
      </c>
      <c r="Y671" s="1">
        <v>0</v>
      </c>
      <c r="Z671" s="1">
        <v>0</v>
      </c>
      <c r="AA671" s="1">
        <v>0</v>
      </c>
      <c r="AB671" s="1">
        <v>0</v>
      </c>
      <c r="AC671" s="1">
        <v>0</v>
      </c>
      <c r="AD671" s="1">
        <v>0</v>
      </c>
      <c r="AE671" s="1">
        <v>0</v>
      </c>
      <c r="AF671" s="1">
        <v>0</v>
      </c>
      <c r="AG671" s="1">
        <v>0</v>
      </c>
      <c r="AH671" s="1">
        <v>0</v>
      </c>
      <c r="AI671" s="1">
        <v>0</v>
      </c>
      <c r="AJ671" s="1">
        <v>0</v>
      </c>
      <c r="AK671" s="1">
        <v>0</v>
      </c>
      <c r="AL671" s="4" t="s">
        <v>84</v>
      </c>
    </row>
    <row r="672" spans="1:38" ht="15.6" x14ac:dyDescent="0.3">
      <c r="A672" s="3">
        <v>858</v>
      </c>
      <c r="B672" s="1" t="s">
        <v>1314</v>
      </c>
      <c r="C672" s="1" t="s">
        <v>1873</v>
      </c>
      <c r="D672" s="1" t="s">
        <v>1315</v>
      </c>
      <c r="E672" s="1">
        <v>3.9</v>
      </c>
      <c r="F672" s="1" t="s">
        <v>1021</v>
      </c>
      <c r="G672" s="1" t="s">
        <v>1298</v>
      </c>
      <c r="H672" s="1" t="s">
        <v>1020</v>
      </c>
      <c r="I672" s="1" t="s">
        <v>90</v>
      </c>
      <c r="J672" s="1">
        <v>1913</v>
      </c>
      <c r="K672" s="1" t="s">
        <v>1946</v>
      </c>
      <c r="L672" s="1" t="s">
        <v>166</v>
      </c>
      <c r="M672" s="1" t="s">
        <v>166</v>
      </c>
      <c r="N672" s="14">
        <v>5672.0121999999992</v>
      </c>
      <c r="O672" s="1">
        <v>0</v>
      </c>
      <c r="P672" s="1">
        <v>0</v>
      </c>
      <c r="Q672" s="1">
        <v>63</v>
      </c>
      <c r="R672" s="1">
        <v>127</v>
      </c>
      <c r="S672" s="1">
        <v>95</v>
      </c>
      <c r="T672" s="1" t="s">
        <v>7</v>
      </c>
      <c r="U672" s="1">
        <v>108</v>
      </c>
      <c r="V672" s="1">
        <v>0</v>
      </c>
      <c r="W672" s="1">
        <v>0</v>
      </c>
      <c r="X672" s="1">
        <v>0</v>
      </c>
      <c r="Y672" s="1">
        <v>0</v>
      </c>
      <c r="Z672" s="1">
        <v>0</v>
      </c>
      <c r="AA672" s="1">
        <v>0</v>
      </c>
      <c r="AB672" s="1">
        <v>0</v>
      </c>
      <c r="AC672" s="1">
        <v>0</v>
      </c>
      <c r="AD672" s="1">
        <v>0</v>
      </c>
      <c r="AE672" s="1">
        <v>0</v>
      </c>
      <c r="AF672" s="1">
        <v>0</v>
      </c>
      <c r="AG672" s="1">
        <v>0</v>
      </c>
      <c r="AH672" s="1">
        <v>0</v>
      </c>
      <c r="AI672" s="1">
        <v>0</v>
      </c>
      <c r="AJ672" s="1">
        <v>0</v>
      </c>
      <c r="AK672" s="1">
        <v>0</v>
      </c>
      <c r="AL672" s="4" t="s">
        <v>137</v>
      </c>
    </row>
    <row r="673" spans="1:38" ht="15.6" x14ac:dyDescent="0.3">
      <c r="A673" s="3">
        <v>859</v>
      </c>
      <c r="B673" s="1" t="s">
        <v>1316</v>
      </c>
      <c r="C673" s="1" t="s">
        <v>1874</v>
      </c>
      <c r="D673" s="1" t="s">
        <v>1317</v>
      </c>
      <c r="E673" s="1">
        <v>3.2</v>
      </c>
      <c r="F673" s="1" t="s">
        <v>454</v>
      </c>
      <c r="G673" s="1" t="s">
        <v>452</v>
      </c>
      <c r="H673" s="1" t="s">
        <v>452</v>
      </c>
      <c r="I673" s="1" t="s">
        <v>150</v>
      </c>
      <c r="J673" s="1">
        <v>1958</v>
      </c>
      <c r="K673" s="1" t="s">
        <v>189</v>
      </c>
      <c r="L673" s="1" t="s">
        <v>453</v>
      </c>
      <c r="M673" s="1" t="s">
        <v>105</v>
      </c>
      <c r="N673" s="14">
        <v>3128.8279000000002</v>
      </c>
      <c r="O673" s="1">
        <v>0</v>
      </c>
      <c r="P673" s="1">
        <v>0</v>
      </c>
      <c r="Q673" s="1">
        <v>50</v>
      </c>
      <c r="R673" s="1">
        <v>89</v>
      </c>
      <c r="S673" s="1">
        <v>69.5</v>
      </c>
      <c r="T673" s="1" t="s">
        <v>3</v>
      </c>
      <c r="U673" s="1">
        <v>63</v>
      </c>
      <c r="V673" s="1">
        <v>1</v>
      </c>
      <c r="W673" s="1">
        <v>0</v>
      </c>
      <c r="X673" s="1">
        <v>0</v>
      </c>
      <c r="Y673" s="1">
        <v>1</v>
      </c>
      <c r="Z673" s="1">
        <v>1</v>
      </c>
      <c r="AA673" s="1">
        <v>1</v>
      </c>
      <c r="AB673" s="1">
        <v>0</v>
      </c>
      <c r="AC673" s="1">
        <v>0</v>
      </c>
      <c r="AD673" s="1">
        <v>0</v>
      </c>
      <c r="AE673" s="1">
        <v>0</v>
      </c>
      <c r="AF673" s="1">
        <v>0</v>
      </c>
      <c r="AG673" s="1">
        <v>1</v>
      </c>
      <c r="AH673" s="1">
        <v>0</v>
      </c>
      <c r="AI673" s="1">
        <v>0</v>
      </c>
      <c r="AJ673" s="1">
        <v>1</v>
      </c>
      <c r="AK673" s="1">
        <v>0</v>
      </c>
      <c r="AL673" s="4" t="s">
        <v>84</v>
      </c>
    </row>
    <row r="674" spans="1:38" ht="15.6" x14ac:dyDescent="0.3">
      <c r="A674" s="3">
        <v>860</v>
      </c>
      <c r="B674" s="1" t="s">
        <v>254</v>
      </c>
      <c r="C674" s="1" t="s">
        <v>1561</v>
      </c>
      <c r="D674" s="1" t="s">
        <v>331</v>
      </c>
      <c r="E674" s="1">
        <v>4.4000000000000004</v>
      </c>
      <c r="F674" s="1" t="s">
        <v>335</v>
      </c>
      <c r="G674" s="1" t="s">
        <v>332</v>
      </c>
      <c r="H674" s="1" t="s">
        <v>332</v>
      </c>
      <c r="I674" s="1" t="s">
        <v>118</v>
      </c>
      <c r="J674" s="1">
        <v>1885</v>
      </c>
      <c r="K674" s="1" t="s">
        <v>171</v>
      </c>
      <c r="L674" s="1" t="s">
        <v>333</v>
      </c>
      <c r="M674" s="1" t="s">
        <v>334</v>
      </c>
      <c r="N674" s="14">
        <v>822.26530000000002</v>
      </c>
      <c r="O674" s="1">
        <v>0</v>
      </c>
      <c r="P674" s="1">
        <v>0</v>
      </c>
      <c r="Q674" s="1">
        <v>82</v>
      </c>
      <c r="R674" s="1">
        <v>132</v>
      </c>
      <c r="S674" s="1">
        <v>107</v>
      </c>
      <c r="T674" s="1" t="s">
        <v>14</v>
      </c>
      <c r="U674" s="1">
        <v>136</v>
      </c>
      <c r="V674" s="1">
        <v>1</v>
      </c>
      <c r="W674" s="1">
        <v>0</v>
      </c>
      <c r="X674" s="1">
        <v>1</v>
      </c>
      <c r="Y674" s="1">
        <v>0</v>
      </c>
      <c r="Z674" s="1">
        <v>1</v>
      </c>
      <c r="AA674" s="1">
        <v>0</v>
      </c>
      <c r="AB674" s="1">
        <v>0</v>
      </c>
      <c r="AC674" s="1">
        <v>0</v>
      </c>
      <c r="AD674" s="1">
        <v>0</v>
      </c>
      <c r="AE674" s="1">
        <v>0</v>
      </c>
      <c r="AF674" s="1">
        <v>0</v>
      </c>
      <c r="AG674" s="1">
        <v>1</v>
      </c>
      <c r="AH674" s="1">
        <v>1</v>
      </c>
      <c r="AI674" s="1">
        <v>0</v>
      </c>
      <c r="AJ674" s="1">
        <v>0</v>
      </c>
      <c r="AK674" s="1">
        <v>0</v>
      </c>
      <c r="AL674" s="4" t="s">
        <v>85</v>
      </c>
    </row>
    <row r="675" spans="1:38" ht="15.6" x14ac:dyDescent="0.3">
      <c r="A675" s="3">
        <v>861</v>
      </c>
      <c r="B675" s="1" t="s">
        <v>382</v>
      </c>
      <c r="C675" s="1" t="s">
        <v>1593</v>
      </c>
      <c r="D675" s="1" t="s">
        <v>383</v>
      </c>
      <c r="E675" s="1">
        <v>3.9</v>
      </c>
      <c r="F675" s="1" t="s">
        <v>386</v>
      </c>
      <c r="G675" s="1" t="s">
        <v>384</v>
      </c>
      <c r="H675" s="1" t="s">
        <v>385</v>
      </c>
      <c r="I675" s="1" t="s">
        <v>80</v>
      </c>
      <c r="J675" s="1">
        <v>2010</v>
      </c>
      <c r="K675" s="1" t="s">
        <v>1945</v>
      </c>
      <c r="L675" s="1" t="s">
        <v>245</v>
      </c>
      <c r="M675" s="1" t="s">
        <v>140</v>
      </c>
      <c r="N675" s="14">
        <v>1774.5371</v>
      </c>
      <c r="O675" s="1">
        <v>0</v>
      </c>
      <c r="P675" s="1">
        <v>0</v>
      </c>
      <c r="Q675" s="1">
        <v>85</v>
      </c>
      <c r="R675" s="1">
        <v>139</v>
      </c>
      <c r="S675" s="1">
        <v>112</v>
      </c>
      <c r="T675" s="1" t="s">
        <v>5</v>
      </c>
      <c r="U675" s="1">
        <v>11</v>
      </c>
      <c r="V675" s="1">
        <v>1</v>
      </c>
      <c r="W675" s="1">
        <v>1</v>
      </c>
      <c r="X675" s="1">
        <v>0</v>
      </c>
      <c r="Y675" s="1">
        <v>0</v>
      </c>
      <c r="Z675" s="1">
        <v>1</v>
      </c>
      <c r="AA675" s="1">
        <v>0</v>
      </c>
      <c r="AB675" s="1">
        <v>0</v>
      </c>
      <c r="AC675" s="1">
        <v>0</v>
      </c>
      <c r="AD675" s="1">
        <v>0</v>
      </c>
      <c r="AE675" s="1">
        <v>0</v>
      </c>
      <c r="AF675" s="1">
        <v>1</v>
      </c>
      <c r="AG675" s="1">
        <v>0</v>
      </c>
      <c r="AH675" s="1">
        <v>0</v>
      </c>
      <c r="AI675" s="1">
        <v>0</v>
      </c>
      <c r="AJ675" s="1">
        <v>0</v>
      </c>
      <c r="AK675" s="1">
        <v>0</v>
      </c>
      <c r="AL675" s="4" t="s">
        <v>85</v>
      </c>
    </row>
    <row r="676" spans="1:38" ht="15.6" x14ac:dyDescent="0.3">
      <c r="A676" s="3">
        <v>863</v>
      </c>
      <c r="B676" s="1" t="s">
        <v>76</v>
      </c>
      <c r="C676" s="1" t="s">
        <v>1934</v>
      </c>
      <c r="D676" s="1" t="s">
        <v>1495</v>
      </c>
      <c r="E676" s="1">
        <v>3.4</v>
      </c>
      <c r="F676" s="1" t="s">
        <v>1496</v>
      </c>
      <c r="G676" s="1" t="s">
        <v>282</v>
      </c>
      <c r="H676" s="1" t="s">
        <v>470</v>
      </c>
      <c r="I676" s="1" t="s">
        <v>112</v>
      </c>
      <c r="J676" s="1">
        <v>1997</v>
      </c>
      <c r="K676" s="1" t="s">
        <v>1945</v>
      </c>
      <c r="L676" s="1" t="s">
        <v>129</v>
      </c>
      <c r="M676" s="1" t="s">
        <v>99</v>
      </c>
      <c r="N676" s="14">
        <v>2325.6495</v>
      </c>
      <c r="O676" s="1">
        <v>0</v>
      </c>
      <c r="P676" s="1">
        <v>0</v>
      </c>
      <c r="Q676" s="1">
        <v>72</v>
      </c>
      <c r="R676" s="1">
        <v>121</v>
      </c>
      <c r="S676" s="1">
        <v>96.5</v>
      </c>
      <c r="T676" s="1" t="s">
        <v>17</v>
      </c>
      <c r="U676" s="1">
        <v>24</v>
      </c>
      <c r="V676" s="1">
        <v>1</v>
      </c>
      <c r="W676" s="1">
        <v>0</v>
      </c>
      <c r="X676" s="1">
        <v>0</v>
      </c>
      <c r="Y676" s="1">
        <v>0</v>
      </c>
      <c r="Z676" s="1">
        <v>0</v>
      </c>
      <c r="AA676" s="1">
        <v>0</v>
      </c>
      <c r="AB676" s="1">
        <v>0</v>
      </c>
      <c r="AC676" s="1">
        <v>0</v>
      </c>
      <c r="AD676" s="1">
        <v>0</v>
      </c>
      <c r="AE676" s="1">
        <v>1</v>
      </c>
      <c r="AF676" s="1">
        <v>0</v>
      </c>
      <c r="AG676" s="1">
        <v>0</v>
      </c>
      <c r="AH676" s="1">
        <v>0</v>
      </c>
      <c r="AI676" s="1">
        <v>0</v>
      </c>
      <c r="AJ676" s="1">
        <v>0</v>
      </c>
      <c r="AK676" s="1">
        <v>0</v>
      </c>
      <c r="AL676" s="4" t="s">
        <v>85</v>
      </c>
    </row>
    <row r="677" spans="1:38" ht="15.6" x14ac:dyDescent="0.3">
      <c r="A677" s="3">
        <v>864</v>
      </c>
      <c r="B677" s="1" t="s">
        <v>1007</v>
      </c>
      <c r="C677" s="1" t="s">
        <v>1780</v>
      </c>
      <c r="D677" s="1" t="s">
        <v>1008</v>
      </c>
      <c r="E677" s="1">
        <v>2.1</v>
      </c>
      <c r="F677" s="1" t="s">
        <v>1010</v>
      </c>
      <c r="G677" s="1" t="s">
        <v>1009</v>
      </c>
      <c r="H677" s="1" t="s">
        <v>1009</v>
      </c>
      <c r="I677" s="1" t="s">
        <v>118</v>
      </c>
      <c r="J677" s="1">
        <v>-1</v>
      </c>
      <c r="K677" s="1" t="s">
        <v>1946</v>
      </c>
      <c r="L677" s="1" t="s">
        <v>166</v>
      </c>
      <c r="M677" s="1" t="s">
        <v>166</v>
      </c>
      <c r="N677" s="14">
        <v>3106.86</v>
      </c>
      <c r="O677" s="1">
        <v>0</v>
      </c>
      <c r="P677" s="1">
        <v>0</v>
      </c>
      <c r="Q677" s="1">
        <v>74</v>
      </c>
      <c r="R677" s="1">
        <v>149</v>
      </c>
      <c r="S677" s="1">
        <v>111.5</v>
      </c>
      <c r="T677" s="1" t="s">
        <v>2</v>
      </c>
      <c r="U677" s="1">
        <v>-1</v>
      </c>
      <c r="V677" s="1">
        <v>0</v>
      </c>
      <c r="W677" s="1">
        <v>0</v>
      </c>
      <c r="X677" s="1">
        <v>0</v>
      </c>
      <c r="Y677" s="1">
        <v>1</v>
      </c>
      <c r="Z677" s="1">
        <v>0</v>
      </c>
      <c r="AA677" s="1">
        <v>0</v>
      </c>
      <c r="AB677" s="1">
        <v>0</v>
      </c>
      <c r="AC677" s="1">
        <v>0</v>
      </c>
      <c r="AD677" s="1">
        <v>0</v>
      </c>
      <c r="AE677" s="1">
        <v>0</v>
      </c>
      <c r="AF677" s="1">
        <v>0</v>
      </c>
      <c r="AG677" s="1">
        <v>0</v>
      </c>
      <c r="AH677" s="1">
        <v>0</v>
      </c>
      <c r="AI677" s="1">
        <v>0</v>
      </c>
      <c r="AJ677" s="1">
        <v>0</v>
      </c>
      <c r="AK677" s="1">
        <v>0</v>
      </c>
      <c r="AL677" s="4" t="s">
        <v>137</v>
      </c>
    </row>
    <row r="678" spans="1:38" ht="15.6" x14ac:dyDescent="0.3">
      <c r="A678" s="3">
        <v>866</v>
      </c>
      <c r="B678" s="1" t="s">
        <v>1011</v>
      </c>
      <c r="C678" s="1" t="s">
        <v>1781</v>
      </c>
      <c r="D678" s="1" t="s">
        <v>1012</v>
      </c>
      <c r="E678" s="1">
        <v>3.7</v>
      </c>
      <c r="F678" s="1" t="s">
        <v>167</v>
      </c>
      <c r="G678" s="1" t="s">
        <v>164</v>
      </c>
      <c r="H678" s="1" t="s">
        <v>165</v>
      </c>
      <c r="I678" s="1" t="s">
        <v>90</v>
      </c>
      <c r="J678" s="1">
        <v>1781</v>
      </c>
      <c r="K678" s="1" t="s">
        <v>1946</v>
      </c>
      <c r="L678" s="1" t="s">
        <v>166</v>
      </c>
      <c r="M678" s="1" t="s">
        <v>166</v>
      </c>
      <c r="N678" s="14">
        <v>4489.32</v>
      </c>
      <c r="O678" s="1">
        <v>0</v>
      </c>
      <c r="P678" s="1">
        <v>0</v>
      </c>
      <c r="Q678" s="1">
        <v>113</v>
      </c>
      <c r="R678" s="1">
        <v>196</v>
      </c>
      <c r="S678" s="1">
        <v>154.5</v>
      </c>
      <c r="T678" s="1" t="s">
        <v>3</v>
      </c>
      <c r="U678" s="1">
        <v>240</v>
      </c>
      <c r="V678" s="1">
        <v>0</v>
      </c>
      <c r="W678" s="1">
        <v>1</v>
      </c>
      <c r="X678" s="1">
        <v>1</v>
      </c>
      <c r="Y678" s="1">
        <v>1</v>
      </c>
      <c r="Z678" s="1">
        <v>1</v>
      </c>
      <c r="AA678" s="1">
        <v>0</v>
      </c>
      <c r="AB678" s="1">
        <v>0</v>
      </c>
      <c r="AC678" s="1">
        <v>0</v>
      </c>
      <c r="AD678" s="1">
        <v>0</v>
      </c>
      <c r="AE678" s="1">
        <v>0</v>
      </c>
      <c r="AF678" s="1">
        <v>1</v>
      </c>
      <c r="AG678" s="1">
        <v>0</v>
      </c>
      <c r="AH678" s="1">
        <v>0</v>
      </c>
      <c r="AI678" s="1">
        <v>0</v>
      </c>
      <c r="AJ678" s="1">
        <v>1</v>
      </c>
      <c r="AK678" s="1">
        <v>0</v>
      </c>
      <c r="AL678" s="4" t="s">
        <v>85</v>
      </c>
    </row>
    <row r="679" spans="1:38" ht="15.6" x14ac:dyDescent="0.3">
      <c r="A679" s="3">
        <v>867</v>
      </c>
      <c r="B679" s="1" t="s">
        <v>76</v>
      </c>
      <c r="C679" s="1" t="s">
        <v>1876</v>
      </c>
      <c r="D679" s="1" t="s">
        <v>1321</v>
      </c>
      <c r="E679" s="1">
        <v>3.4</v>
      </c>
      <c r="F679" s="1" t="s">
        <v>1323</v>
      </c>
      <c r="G679" s="1" t="s">
        <v>111</v>
      </c>
      <c r="H679" s="1" t="s">
        <v>1322</v>
      </c>
      <c r="I679" s="1" t="s">
        <v>118</v>
      </c>
      <c r="J679" s="1">
        <v>2011</v>
      </c>
      <c r="K679" s="1" t="s">
        <v>1945</v>
      </c>
      <c r="L679" s="1" t="s">
        <v>92</v>
      </c>
      <c r="M679" s="1" t="s">
        <v>93</v>
      </c>
      <c r="N679" s="14">
        <v>4847.2629999999999</v>
      </c>
      <c r="O679" s="1">
        <v>0</v>
      </c>
      <c r="P679" s="1">
        <v>0</v>
      </c>
      <c r="Q679" s="1">
        <v>69</v>
      </c>
      <c r="R679" s="1">
        <v>121</v>
      </c>
      <c r="S679" s="1">
        <v>95</v>
      </c>
      <c r="T679" s="1" t="s">
        <v>4</v>
      </c>
      <c r="U679" s="1">
        <v>10</v>
      </c>
      <c r="V679" s="1">
        <v>1</v>
      </c>
      <c r="W679" s="1">
        <v>1</v>
      </c>
      <c r="X679" s="1">
        <v>1</v>
      </c>
      <c r="Y679" s="1">
        <v>0</v>
      </c>
      <c r="Z679" s="1">
        <v>1</v>
      </c>
      <c r="AA679" s="1">
        <v>0</v>
      </c>
      <c r="AB679" s="1">
        <v>0</v>
      </c>
      <c r="AC679" s="1">
        <v>0</v>
      </c>
      <c r="AD679" s="1">
        <v>0</v>
      </c>
      <c r="AE679" s="1">
        <v>0</v>
      </c>
      <c r="AF679" s="1">
        <v>0</v>
      </c>
      <c r="AG679" s="1">
        <v>1</v>
      </c>
      <c r="AH679" s="1">
        <v>0</v>
      </c>
      <c r="AI679" s="1">
        <v>0</v>
      </c>
      <c r="AJ679" s="1">
        <v>0</v>
      </c>
      <c r="AK679" s="1">
        <v>0</v>
      </c>
      <c r="AL679" s="4" t="s">
        <v>84</v>
      </c>
    </row>
    <row r="680" spans="1:38" ht="15.6" x14ac:dyDescent="0.3">
      <c r="A680" s="3">
        <v>868</v>
      </c>
      <c r="B680" s="1" t="s">
        <v>76</v>
      </c>
      <c r="C680" s="1" t="s">
        <v>1875</v>
      </c>
      <c r="D680" s="1" t="s">
        <v>1318</v>
      </c>
      <c r="E680" s="1">
        <v>4</v>
      </c>
      <c r="F680" s="1" t="s">
        <v>1320</v>
      </c>
      <c r="G680" s="1" t="s">
        <v>111</v>
      </c>
      <c r="H680" s="1" t="s">
        <v>111</v>
      </c>
      <c r="I680" s="1" t="s">
        <v>80</v>
      </c>
      <c r="J680" s="1">
        <v>2007</v>
      </c>
      <c r="K680" s="1" t="s">
        <v>1945</v>
      </c>
      <c r="L680" s="1" t="s">
        <v>1319</v>
      </c>
      <c r="M680" s="1" t="s">
        <v>1259</v>
      </c>
      <c r="N680" s="14">
        <v>189.27350000000001</v>
      </c>
      <c r="O680" s="1">
        <v>0</v>
      </c>
      <c r="P680" s="1">
        <v>0</v>
      </c>
      <c r="Q680" s="1">
        <v>71</v>
      </c>
      <c r="R680" s="1">
        <v>124</v>
      </c>
      <c r="S680" s="1">
        <v>97.5</v>
      </c>
      <c r="T680" s="1" t="s">
        <v>4</v>
      </c>
      <c r="U680" s="1">
        <v>14</v>
      </c>
      <c r="V680" s="1">
        <v>1</v>
      </c>
      <c r="W680" s="1">
        <v>0</v>
      </c>
      <c r="X680" s="1">
        <v>0</v>
      </c>
      <c r="Y680" s="1">
        <v>1</v>
      </c>
      <c r="Z680" s="1">
        <v>1</v>
      </c>
      <c r="AA680" s="1">
        <v>0</v>
      </c>
      <c r="AB680" s="1">
        <v>0</v>
      </c>
      <c r="AC680" s="1">
        <v>0</v>
      </c>
      <c r="AD680" s="1">
        <v>0</v>
      </c>
      <c r="AE680" s="1">
        <v>0</v>
      </c>
      <c r="AF680" s="1">
        <v>0</v>
      </c>
      <c r="AG680" s="1">
        <v>0</v>
      </c>
      <c r="AH680" s="1">
        <v>0</v>
      </c>
      <c r="AI680" s="1">
        <v>0</v>
      </c>
      <c r="AJ680" s="1">
        <v>0</v>
      </c>
      <c r="AK680" s="1">
        <v>0</v>
      </c>
      <c r="AL680" s="4" t="s">
        <v>84</v>
      </c>
    </row>
    <row r="681" spans="1:38" ht="15.6" x14ac:dyDescent="0.3">
      <c r="A681" s="3">
        <v>869</v>
      </c>
      <c r="B681" s="1" t="s">
        <v>254</v>
      </c>
      <c r="C681" s="1" t="s">
        <v>1782</v>
      </c>
      <c r="D681" s="1" t="s">
        <v>1013</v>
      </c>
      <c r="E681" s="1">
        <v>4.4000000000000004</v>
      </c>
      <c r="F681" s="1" t="s">
        <v>553</v>
      </c>
      <c r="G681" s="1" t="s">
        <v>201</v>
      </c>
      <c r="H681" s="1" t="s">
        <v>201</v>
      </c>
      <c r="I681" s="1" t="s">
        <v>118</v>
      </c>
      <c r="J681" s="1">
        <v>2008</v>
      </c>
      <c r="K681" s="1" t="s">
        <v>1945</v>
      </c>
      <c r="L681" s="1" t="s">
        <v>129</v>
      </c>
      <c r="M681" s="1" t="s">
        <v>99</v>
      </c>
      <c r="N681" s="14">
        <v>2986.3084000000003</v>
      </c>
      <c r="O681" s="1">
        <v>0</v>
      </c>
      <c r="P681" s="1">
        <v>0</v>
      </c>
      <c r="Q681" s="1">
        <v>97</v>
      </c>
      <c r="R681" s="1">
        <v>160</v>
      </c>
      <c r="S681" s="1">
        <v>128.5</v>
      </c>
      <c r="T681" s="1" t="s">
        <v>6</v>
      </c>
      <c r="U681" s="1">
        <v>13</v>
      </c>
      <c r="V681" s="1">
        <v>1</v>
      </c>
      <c r="W681" s="1">
        <v>0</v>
      </c>
      <c r="X681" s="1">
        <v>1</v>
      </c>
      <c r="Y681" s="1">
        <v>1</v>
      </c>
      <c r="Z681" s="1">
        <v>1</v>
      </c>
      <c r="AA681" s="1">
        <v>0</v>
      </c>
      <c r="AB681" s="1">
        <v>0</v>
      </c>
      <c r="AC681" s="1">
        <v>0</v>
      </c>
      <c r="AD681" s="1">
        <v>0</v>
      </c>
      <c r="AE681" s="1">
        <v>0</v>
      </c>
      <c r="AF681" s="1">
        <v>1</v>
      </c>
      <c r="AG681" s="1">
        <v>1</v>
      </c>
      <c r="AH681" s="1">
        <v>0</v>
      </c>
      <c r="AI681" s="1">
        <v>0</v>
      </c>
      <c r="AJ681" s="1">
        <v>0</v>
      </c>
      <c r="AK681" s="1">
        <v>0</v>
      </c>
      <c r="AL681" s="4" t="s">
        <v>84</v>
      </c>
    </row>
    <row r="682" spans="1:38" ht="15.6" x14ac:dyDescent="0.3">
      <c r="A682" s="3">
        <v>870</v>
      </c>
      <c r="B682" s="1" t="s">
        <v>760</v>
      </c>
      <c r="C682" s="1" t="s">
        <v>1652</v>
      </c>
      <c r="D682" s="1" t="s">
        <v>761</v>
      </c>
      <c r="E682" s="1">
        <v>2.6</v>
      </c>
      <c r="F682" s="1" t="s">
        <v>599</v>
      </c>
      <c r="G682" s="1" t="s">
        <v>388</v>
      </c>
      <c r="H682" s="1" t="s">
        <v>388</v>
      </c>
      <c r="I682" s="1" t="s">
        <v>80</v>
      </c>
      <c r="J682" s="1">
        <v>1984</v>
      </c>
      <c r="K682" s="1" t="s">
        <v>597</v>
      </c>
      <c r="L682" s="1" t="s">
        <v>598</v>
      </c>
      <c r="M682" s="1" t="s">
        <v>472</v>
      </c>
      <c r="N682" s="14">
        <v>1081.3165000000001</v>
      </c>
      <c r="O682" s="1">
        <v>0</v>
      </c>
      <c r="P682" s="1">
        <v>0</v>
      </c>
      <c r="Q682" s="1">
        <v>81</v>
      </c>
      <c r="R682" s="1">
        <v>167</v>
      </c>
      <c r="S682" s="1">
        <v>124</v>
      </c>
      <c r="T682" s="1" t="s">
        <v>8</v>
      </c>
      <c r="U682" s="1">
        <v>37</v>
      </c>
      <c r="V682" s="1">
        <v>0</v>
      </c>
      <c r="W682" s="1">
        <v>0</v>
      </c>
      <c r="X682" s="1">
        <v>0</v>
      </c>
      <c r="Y682" s="1">
        <v>0</v>
      </c>
      <c r="Z682" s="1">
        <v>0</v>
      </c>
      <c r="AA682" s="1">
        <v>0</v>
      </c>
      <c r="AB682" s="1">
        <v>0</v>
      </c>
      <c r="AC682" s="1">
        <v>0</v>
      </c>
      <c r="AD682" s="1">
        <v>0</v>
      </c>
      <c r="AE682" s="1">
        <v>0</v>
      </c>
      <c r="AF682" s="1">
        <v>0</v>
      </c>
      <c r="AG682" s="1">
        <v>0</v>
      </c>
      <c r="AH682" s="1">
        <v>0</v>
      </c>
      <c r="AI682" s="1">
        <v>0</v>
      </c>
      <c r="AJ682" s="1">
        <v>0</v>
      </c>
      <c r="AK682" s="1">
        <v>0</v>
      </c>
      <c r="AL682" s="4" t="s">
        <v>137</v>
      </c>
    </row>
    <row r="683" spans="1:38" ht="15.6" x14ac:dyDescent="0.3">
      <c r="A683" s="3">
        <v>871</v>
      </c>
      <c r="B683" s="1" t="s">
        <v>1306</v>
      </c>
      <c r="C683" s="1" t="s">
        <v>1877</v>
      </c>
      <c r="D683" s="1" t="s">
        <v>1324</v>
      </c>
      <c r="E683" s="1">
        <v>3.2</v>
      </c>
      <c r="F683" s="1" t="s">
        <v>1325</v>
      </c>
      <c r="G683" s="1" t="s">
        <v>143</v>
      </c>
      <c r="H683" s="1" t="s">
        <v>143</v>
      </c>
      <c r="I683" s="1" t="s">
        <v>80</v>
      </c>
      <c r="J683" s="1">
        <v>2006</v>
      </c>
      <c r="K683" s="1" t="s">
        <v>171</v>
      </c>
      <c r="L683" s="1" t="s">
        <v>182</v>
      </c>
      <c r="M683" s="1" t="s">
        <v>140</v>
      </c>
      <c r="N683" s="14">
        <v>4920.1225999999997</v>
      </c>
      <c r="O683" s="1">
        <v>0</v>
      </c>
      <c r="P683" s="1">
        <v>0</v>
      </c>
      <c r="Q683" s="1">
        <v>150</v>
      </c>
      <c r="R683" s="1">
        <v>238</v>
      </c>
      <c r="S683" s="1">
        <v>194</v>
      </c>
      <c r="T683" s="1" t="s">
        <v>2</v>
      </c>
      <c r="U683" s="1">
        <v>15</v>
      </c>
      <c r="V683" s="1">
        <v>0</v>
      </c>
      <c r="W683" s="1">
        <v>0</v>
      </c>
      <c r="X683" s="1">
        <v>1</v>
      </c>
      <c r="Y683" s="1">
        <v>1</v>
      </c>
      <c r="Z683" s="1">
        <v>0</v>
      </c>
      <c r="AA683" s="1">
        <v>0</v>
      </c>
      <c r="AB683" s="1">
        <v>0</v>
      </c>
      <c r="AC683" s="1">
        <v>0</v>
      </c>
      <c r="AD683" s="1">
        <v>0</v>
      </c>
      <c r="AE683" s="1">
        <v>0</v>
      </c>
      <c r="AF683" s="1">
        <v>0</v>
      </c>
      <c r="AG683" s="1">
        <v>0</v>
      </c>
      <c r="AH683" s="1">
        <v>0</v>
      </c>
      <c r="AI683" s="1">
        <v>0</v>
      </c>
      <c r="AJ683" s="1">
        <v>0</v>
      </c>
      <c r="AK683" s="1">
        <v>0</v>
      </c>
      <c r="AL683" s="4" t="s">
        <v>84</v>
      </c>
    </row>
    <row r="684" spans="1:38" ht="15.6" x14ac:dyDescent="0.3">
      <c r="A684" s="3">
        <v>875</v>
      </c>
      <c r="B684" s="1" t="s">
        <v>1014</v>
      </c>
      <c r="C684" s="1" t="s">
        <v>1783</v>
      </c>
      <c r="D684" s="1" t="s">
        <v>1015</v>
      </c>
      <c r="E684" s="1">
        <v>3.7</v>
      </c>
      <c r="F684" s="1" t="s">
        <v>1017</v>
      </c>
      <c r="G684" s="1" t="s">
        <v>1016</v>
      </c>
      <c r="H684" s="1" t="s">
        <v>1016</v>
      </c>
      <c r="I684" s="1" t="s">
        <v>80</v>
      </c>
      <c r="J684" s="1">
        <v>1966</v>
      </c>
      <c r="K684" s="1" t="s">
        <v>135</v>
      </c>
      <c r="L684" s="1" t="s">
        <v>92</v>
      </c>
      <c r="M684" s="1" t="s">
        <v>93</v>
      </c>
      <c r="N684" s="14">
        <v>3978.1851999999994</v>
      </c>
      <c r="O684" s="1">
        <v>1</v>
      </c>
      <c r="P684" s="1">
        <v>0</v>
      </c>
      <c r="Q684" s="1">
        <v>49</v>
      </c>
      <c r="R684" s="1">
        <v>81</v>
      </c>
      <c r="S684" s="1">
        <v>65</v>
      </c>
      <c r="T684" s="1" t="s">
        <v>16</v>
      </c>
      <c r="U684" s="1">
        <v>55</v>
      </c>
      <c r="V684" s="1">
        <v>0</v>
      </c>
      <c r="W684" s="1">
        <v>0</v>
      </c>
      <c r="X684" s="1">
        <v>0</v>
      </c>
      <c r="Y684" s="1">
        <v>0</v>
      </c>
      <c r="Z684" s="1">
        <v>0</v>
      </c>
      <c r="AA684" s="1">
        <v>0</v>
      </c>
      <c r="AB684" s="1">
        <v>0</v>
      </c>
      <c r="AC684" s="1">
        <v>0</v>
      </c>
      <c r="AD684" s="1">
        <v>0</v>
      </c>
      <c r="AE684" s="1">
        <v>0</v>
      </c>
      <c r="AF684" s="1">
        <v>0</v>
      </c>
      <c r="AG684" s="1">
        <v>0</v>
      </c>
      <c r="AH684" s="1">
        <v>0</v>
      </c>
      <c r="AI684" s="1">
        <v>0</v>
      </c>
      <c r="AJ684" s="1">
        <v>0</v>
      </c>
      <c r="AK684" s="1">
        <v>0</v>
      </c>
      <c r="AL684" s="4" t="s">
        <v>84</v>
      </c>
    </row>
    <row r="685" spans="1:38" ht="15.6" x14ac:dyDescent="0.3">
      <c r="A685" s="3">
        <v>877</v>
      </c>
      <c r="B685" s="1" t="s">
        <v>1330</v>
      </c>
      <c r="C685" s="1" t="s">
        <v>1880</v>
      </c>
      <c r="D685" s="1" t="s">
        <v>1331</v>
      </c>
      <c r="E685" s="1">
        <v>4.2</v>
      </c>
      <c r="F685" s="1" t="s">
        <v>591</v>
      </c>
      <c r="G685" s="1" t="s">
        <v>588</v>
      </c>
      <c r="H685" s="1" t="s">
        <v>588</v>
      </c>
      <c r="I685" s="1" t="s">
        <v>90</v>
      </c>
      <c r="J685" s="1">
        <v>-1</v>
      </c>
      <c r="K685" s="1" t="s">
        <v>189</v>
      </c>
      <c r="L685" s="1" t="s">
        <v>589</v>
      </c>
      <c r="M685" s="1" t="s">
        <v>590</v>
      </c>
      <c r="N685" s="14">
        <v>6619.0860000000011</v>
      </c>
      <c r="O685" s="1">
        <v>0</v>
      </c>
      <c r="P685" s="1">
        <v>0</v>
      </c>
      <c r="Q685" s="1">
        <v>35</v>
      </c>
      <c r="R685" s="1">
        <v>65</v>
      </c>
      <c r="S685" s="1">
        <v>50</v>
      </c>
      <c r="T685" s="1" t="s">
        <v>18</v>
      </c>
      <c r="U685" s="1">
        <v>-1</v>
      </c>
      <c r="V685" s="1">
        <v>0</v>
      </c>
      <c r="W685" s="1">
        <v>0</v>
      </c>
      <c r="X685" s="1">
        <v>1</v>
      </c>
      <c r="Y685" s="1">
        <v>1</v>
      </c>
      <c r="Z685" s="1">
        <v>1</v>
      </c>
      <c r="AA685" s="1">
        <v>0</v>
      </c>
      <c r="AB685" s="1">
        <v>0</v>
      </c>
      <c r="AC685" s="1">
        <v>0</v>
      </c>
      <c r="AD685" s="1">
        <v>0</v>
      </c>
      <c r="AE685" s="1">
        <v>0</v>
      </c>
      <c r="AF685" s="1">
        <v>0</v>
      </c>
      <c r="AG685" s="1">
        <v>0</v>
      </c>
      <c r="AH685" s="1">
        <v>0</v>
      </c>
      <c r="AI685" s="1">
        <v>0</v>
      </c>
      <c r="AJ685" s="1">
        <v>0</v>
      </c>
      <c r="AK685" s="1">
        <v>0</v>
      </c>
      <c r="AL685" s="4" t="s">
        <v>84</v>
      </c>
    </row>
    <row r="686" spans="1:38" ht="15.6" x14ac:dyDescent="0.3">
      <c r="A686" s="3">
        <v>878</v>
      </c>
      <c r="B686" s="1" t="s">
        <v>76</v>
      </c>
      <c r="C686" s="1" t="s">
        <v>1878</v>
      </c>
      <c r="D686" s="1" t="s">
        <v>1326</v>
      </c>
      <c r="E686" s="1">
        <v>3.5</v>
      </c>
      <c r="F686" s="1" t="s">
        <v>1327</v>
      </c>
      <c r="G686" s="1" t="s">
        <v>111</v>
      </c>
      <c r="H686" s="1" t="s">
        <v>111</v>
      </c>
      <c r="I686" s="1" t="s">
        <v>118</v>
      </c>
      <c r="J686" s="1">
        <v>2005</v>
      </c>
      <c r="K686" s="1" t="s">
        <v>1946</v>
      </c>
      <c r="L686" s="1" t="s">
        <v>113</v>
      </c>
      <c r="M686" s="1" t="s">
        <v>99</v>
      </c>
      <c r="N686" s="14">
        <v>2741.0130000000004</v>
      </c>
      <c r="O686" s="1">
        <v>0</v>
      </c>
      <c r="P686" s="1">
        <v>0</v>
      </c>
      <c r="Q686" s="1">
        <v>77</v>
      </c>
      <c r="R686" s="1">
        <v>132</v>
      </c>
      <c r="S686" s="1">
        <v>104.5</v>
      </c>
      <c r="T686" s="1" t="s">
        <v>4</v>
      </c>
      <c r="U686" s="1">
        <v>16</v>
      </c>
      <c r="V686" s="1">
        <v>1</v>
      </c>
      <c r="W686" s="1">
        <v>1</v>
      </c>
      <c r="X686" s="1">
        <v>1</v>
      </c>
      <c r="Y686" s="1">
        <v>1</v>
      </c>
      <c r="Z686" s="1">
        <v>1</v>
      </c>
      <c r="AA686" s="1">
        <v>0</v>
      </c>
      <c r="AB686" s="1">
        <v>0</v>
      </c>
      <c r="AC686" s="1">
        <v>0</v>
      </c>
      <c r="AD686" s="1">
        <v>0</v>
      </c>
      <c r="AE686" s="1">
        <v>0</v>
      </c>
      <c r="AF686" s="1">
        <v>0</v>
      </c>
      <c r="AG686" s="1">
        <v>0</v>
      </c>
      <c r="AH686" s="1">
        <v>0</v>
      </c>
      <c r="AI686" s="1">
        <v>0</v>
      </c>
      <c r="AJ686" s="1">
        <v>0</v>
      </c>
      <c r="AK686" s="1">
        <v>0</v>
      </c>
      <c r="AL686" s="4" t="s">
        <v>85</v>
      </c>
    </row>
    <row r="687" spans="1:38" ht="15.6" x14ac:dyDescent="0.3">
      <c r="A687" s="3">
        <v>879</v>
      </c>
      <c r="B687" s="1" t="s">
        <v>76</v>
      </c>
      <c r="C687" s="1" t="s">
        <v>1935</v>
      </c>
      <c r="D687" s="1" t="s">
        <v>1497</v>
      </c>
      <c r="E687" s="1">
        <v>4.3</v>
      </c>
      <c r="F687" s="1" t="s">
        <v>1498</v>
      </c>
      <c r="G687" s="1" t="s">
        <v>491</v>
      </c>
      <c r="H687" s="1" t="s">
        <v>1248</v>
      </c>
      <c r="I687" s="1" t="s">
        <v>118</v>
      </c>
      <c r="J687" s="1">
        <v>1969</v>
      </c>
      <c r="K687" s="1" t="s">
        <v>1945</v>
      </c>
      <c r="L687" s="1" t="s">
        <v>245</v>
      </c>
      <c r="M687" s="1" t="s">
        <v>140</v>
      </c>
      <c r="N687" s="14">
        <v>4280.7875999999997</v>
      </c>
      <c r="O687" s="1">
        <v>0</v>
      </c>
      <c r="P687" s="1">
        <v>0</v>
      </c>
      <c r="Q687" s="1">
        <v>51</v>
      </c>
      <c r="R687" s="1">
        <v>88</v>
      </c>
      <c r="S687" s="1">
        <v>69.5</v>
      </c>
      <c r="T687" s="1" t="s">
        <v>22</v>
      </c>
      <c r="U687" s="1">
        <v>52</v>
      </c>
      <c r="V687" s="1">
        <v>1</v>
      </c>
      <c r="W687" s="1">
        <v>0</v>
      </c>
      <c r="X687" s="1">
        <v>0</v>
      </c>
      <c r="Y687" s="1">
        <v>1</v>
      </c>
      <c r="Z687" s="1">
        <v>1</v>
      </c>
      <c r="AA687" s="1">
        <v>1</v>
      </c>
      <c r="AB687" s="1">
        <v>0</v>
      </c>
      <c r="AC687" s="1">
        <v>0</v>
      </c>
      <c r="AD687" s="1">
        <v>1</v>
      </c>
      <c r="AE687" s="1">
        <v>0</v>
      </c>
      <c r="AF687" s="1">
        <v>0</v>
      </c>
      <c r="AG687" s="1">
        <v>0</v>
      </c>
      <c r="AH687" s="1">
        <v>0</v>
      </c>
      <c r="AI687" s="1">
        <v>0</v>
      </c>
      <c r="AJ687" s="1">
        <v>0</v>
      </c>
      <c r="AK687" s="1">
        <v>0</v>
      </c>
      <c r="AL687" s="4" t="s">
        <v>84</v>
      </c>
    </row>
    <row r="688" spans="1:38" ht="15.6" x14ac:dyDescent="0.3">
      <c r="A688" s="3">
        <v>880</v>
      </c>
      <c r="B688" s="1" t="s">
        <v>76</v>
      </c>
      <c r="C688" s="1" t="s">
        <v>1936</v>
      </c>
      <c r="D688" s="1" t="s">
        <v>1499</v>
      </c>
      <c r="E688" s="1">
        <v>2.6</v>
      </c>
      <c r="F688" s="1" t="s">
        <v>1500</v>
      </c>
      <c r="G688" s="1" t="s">
        <v>1304</v>
      </c>
      <c r="H688" s="1" t="s">
        <v>1304</v>
      </c>
      <c r="I688" s="1" t="s">
        <v>90</v>
      </c>
      <c r="J688" s="1">
        <v>1997</v>
      </c>
      <c r="K688" s="1" t="s">
        <v>1945</v>
      </c>
      <c r="L688" s="1" t="s">
        <v>598</v>
      </c>
      <c r="M688" s="1" t="s">
        <v>472</v>
      </c>
      <c r="N688" s="14">
        <v>8476.7232000000004</v>
      </c>
      <c r="O688" s="1">
        <v>0</v>
      </c>
      <c r="P688" s="1">
        <v>0</v>
      </c>
      <c r="Q688" s="1">
        <v>101</v>
      </c>
      <c r="R688" s="1">
        <v>141</v>
      </c>
      <c r="S688" s="1">
        <v>121</v>
      </c>
      <c r="T688" s="1" t="s">
        <v>2</v>
      </c>
      <c r="U688" s="1">
        <v>24</v>
      </c>
      <c r="V688" s="1">
        <v>1</v>
      </c>
      <c r="W688" s="1">
        <v>0</v>
      </c>
      <c r="X688" s="1">
        <v>0</v>
      </c>
      <c r="Y688" s="1">
        <v>0</v>
      </c>
      <c r="Z688" s="1">
        <v>1</v>
      </c>
      <c r="AA688" s="1">
        <v>1</v>
      </c>
      <c r="AB688" s="1">
        <v>0</v>
      </c>
      <c r="AC688" s="1">
        <v>0</v>
      </c>
      <c r="AD688" s="1">
        <v>0</v>
      </c>
      <c r="AE688" s="1">
        <v>0</v>
      </c>
      <c r="AF688" s="1">
        <v>0</v>
      </c>
      <c r="AG688" s="1">
        <v>1</v>
      </c>
      <c r="AH688" s="1">
        <v>1</v>
      </c>
      <c r="AI688" s="1">
        <v>0</v>
      </c>
      <c r="AJ688" s="1">
        <v>0</v>
      </c>
      <c r="AK688" s="1">
        <v>0</v>
      </c>
      <c r="AL688" s="4" t="s">
        <v>85</v>
      </c>
    </row>
    <row r="689" spans="1:38" ht="15.6" x14ac:dyDescent="0.3">
      <c r="A689" s="3">
        <v>881</v>
      </c>
      <c r="B689" s="1" t="s">
        <v>1328</v>
      </c>
      <c r="C689" s="1" t="s">
        <v>1879</v>
      </c>
      <c r="D689" s="1" t="s">
        <v>1329</v>
      </c>
      <c r="E689" s="1">
        <v>4.2</v>
      </c>
      <c r="F689" s="1" t="s">
        <v>246</v>
      </c>
      <c r="G689" s="1" t="s">
        <v>477</v>
      </c>
      <c r="H689" s="1" t="s">
        <v>201</v>
      </c>
      <c r="I689" s="1" t="s">
        <v>118</v>
      </c>
      <c r="J689" s="1">
        <v>2008</v>
      </c>
      <c r="K689" s="1" t="s">
        <v>1945</v>
      </c>
      <c r="L689" s="1" t="s">
        <v>245</v>
      </c>
      <c r="M689" s="1" t="s">
        <v>140</v>
      </c>
      <c r="N689" s="14">
        <v>3276.3989500000002</v>
      </c>
      <c r="O689" s="1">
        <v>0</v>
      </c>
      <c r="P689" s="1">
        <v>0</v>
      </c>
      <c r="Q689" s="1">
        <v>59</v>
      </c>
      <c r="R689" s="1">
        <v>112</v>
      </c>
      <c r="S689" s="1">
        <v>85.5</v>
      </c>
      <c r="T689" s="1" t="s">
        <v>11</v>
      </c>
      <c r="U689" s="1">
        <v>13</v>
      </c>
      <c r="V689" s="1">
        <v>1</v>
      </c>
      <c r="W689" s="1">
        <v>0</v>
      </c>
      <c r="X689" s="1">
        <v>0</v>
      </c>
      <c r="Y689" s="1">
        <v>1</v>
      </c>
      <c r="Z689" s="1">
        <v>1</v>
      </c>
      <c r="AA689" s="1">
        <v>0</v>
      </c>
      <c r="AB689" s="1">
        <v>0</v>
      </c>
      <c r="AC689" s="1">
        <v>0</v>
      </c>
      <c r="AD689" s="1">
        <v>0</v>
      </c>
      <c r="AE689" s="1">
        <v>0</v>
      </c>
      <c r="AF689" s="1">
        <v>1</v>
      </c>
      <c r="AG689" s="1">
        <v>0</v>
      </c>
      <c r="AH689" s="1">
        <v>0</v>
      </c>
      <c r="AI689" s="1">
        <v>0</v>
      </c>
      <c r="AJ689" s="1">
        <v>0</v>
      </c>
      <c r="AK689" s="1">
        <v>0</v>
      </c>
      <c r="AL689" s="4" t="s">
        <v>84</v>
      </c>
    </row>
    <row r="690" spans="1:38" ht="15.6" x14ac:dyDescent="0.3">
      <c r="A690" s="3">
        <v>883</v>
      </c>
      <c r="B690" s="1" t="s">
        <v>259</v>
      </c>
      <c r="C690" s="1" t="s">
        <v>1881</v>
      </c>
      <c r="D690" s="1" t="s">
        <v>1332</v>
      </c>
      <c r="E690" s="1">
        <v>3.1</v>
      </c>
      <c r="F690" s="1" t="s">
        <v>805</v>
      </c>
      <c r="G690" s="1" t="s">
        <v>1333</v>
      </c>
      <c r="H690" s="1" t="s">
        <v>803</v>
      </c>
      <c r="I690" s="1" t="s">
        <v>104</v>
      </c>
      <c r="J690" s="1">
        <v>1997</v>
      </c>
      <c r="K690" s="1" t="s">
        <v>1946</v>
      </c>
      <c r="L690" s="1" t="s">
        <v>804</v>
      </c>
      <c r="M690" s="1" t="s">
        <v>173</v>
      </c>
      <c r="N690" s="14">
        <v>1014.3213999999999</v>
      </c>
      <c r="O690" s="1">
        <v>0</v>
      </c>
      <c r="P690" s="1">
        <v>0</v>
      </c>
      <c r="Q690" s="1">
        <v>79</v>
      </c>
      <c r="R690" s="1">
        <v>147</v>
      </c>
      <c r="S690" s="1">
        <v>113</v>
      </c>
      <c r="T690" s="1" t="s">
        <v>2</v>
      </c>
      <c r="U690" s="1">
        <v>24</v>
      </c>
      <c r="V690" s="1">
        <v>1</v>
      </c>
      <c r="W690" s="1">
        <v>1</v>
      </c>
      <c r="X690" s="1">
        <v>1</v>
      </c>
      <c r="Y690" s="1">
        <v>1</v>
      </c>
      <c r="Z690" s="1">
        <v>1</v>
      </c>
      <c r="AA690" s="1">
        <v>0</v>
      </c>
      <c r="AB690" s="1">
        <v>0</v>
      </c>
      <c r="AC690" s="1">
        <v>0</v>
      </c>
      <c r="AD690" s="1">
        <v>0</v>
      </c>
      <c r="AE690" s="1">
        <v>0</v>
      </c>
      <c r="AF690" s="1">
        <v>0</v>
      </c>
      <c r="AG690" s="1">
        <v>0</v>
      </c>
      <c r="AH690" s="1">
        <v>0</v>
      </c>
      <c r="AI690" s="1">
        <v>0</v>
      </c>
      <c r="AJ690" s="1">
        <v>1</v>
      </c>
      <c r="AK690" s="1">
        <v>0</v>
      </c>
      <c r="AL690" s="4" t="s">
        <v>84</v>
      </c>
    </row>
    <row r="691" spans="1:38" ht="15.6" x14ac:dyDescent="0.3">
      <c r="A691" s="3">
        <v>884</v>
      </c>
      <c r="B691" s="1" t="s">
        <v>1501</v>
      </c>
      <c r="C691" s="1" t="s">
        <v>1937</v>
      </c>
      <c r="D691" s="1" t="s">
        <v>1502</v>
      </c>
      <c r="E691" s="1">
        <v>3.8</v>
      </c>
      <c r="F691" s="1" t="s">
        <v>1503</v>
      </c>
      <c r="G691" s="1" t="s">
        <v>143</v>
      </c>
      <c r="H691" s="1" t="s">
        <v>1271</v>
      </c>
      <c r="I691" s="1" t="s">
        <v>118</v>
      </c>
      <c r="J691" s="1">
        <v>2005</v>
      </c>
      <c r="K691" s="1" t="s">
        <v>171</v>
      </c>
      <c r="L691" s="1" t="s">
        <v>276</v>
      </c>
      <c r="M691" s="1" t="s">
        <v>277</v>
      </c>
      <c r="N691" s="14">
        <v>5142.9207500000002</v>
      </c>
      <c r="O691" s="1">
        <v>0</v>
      </c>
      <c r="P691" s="1">
        <v>0</v>
      </c>
      <c r="Q691" s="1">
        <v>79</v>
      </c>
      <c r="R691" s="1">
        <v>127</v>
      </c>
      <c r="S691" s="1">
        <v>103</v>
      </c>
      <c r="T691" s="1" t="s">
        <v>2</v>
      </c>
      <c r="U691" s="1">
        <v>16</v>
      </c>
      <c r="V691" s="1">
        <v>1</v>
      </c>
      <c r="W691" s="1">
        <v>0</v>
      </c>
      <c r="X691" s="1">
        <v>1</v>
      </c>
      <c r="Y691" s="1">
        <v>0</v>
      </c>
      <c r="Z691" s="1">
        <v>1</v>
      </c>
      <c r="AA691" s="1">
        <v>0</v>
      </c>
      <c r="AB691" s="1">
        <v>0</v>
      </c>
      <c r="AC691" s="1">
        <v>0</v>
      </c>
      <c r="AD691" s="1">
        <v>0</v>
      </c>
      <c r="AE691" s="1">
        <v>0</v>
      </c>
      <c r="AF691" s="1">
        <v>0</v>
      </c>
      <c r="AG691" s="1">
        <v>1</v>
      </c>
      <c r="AH691" s="1">
        <v>1</v>
      </c>
      <c r="AI691" s="1">
        <v>0</v>
      </c>
      <c r="AJ691" s="1">
        <v>0</v>
      </c>
      <c r="AK691" s="1">
        <v>0</v>
      </c>
      <c r="AL691" s="4" t="s">
        <v>85</v>
      </c>
    </row>
    <row r="692" spans="1:38" ht="15.6" x14ac:dyDescent="0.3">
      <c r="A692" s="3">
        <v>886</v>
      </c>
      <c r="B692" s="1" t="s">
        <v>1334</v>
      </c>
      <c r="C692" s="1" t="s">
        <v>1757</v>
      </c>
      <c r="D692" s="1" t="s">
        <v>1335</v>
      </c>
      <c r="E692" s="1">
        <v>3.9</v>
      </c>
      <c r="F692" s="1" t="s">
        <v>1337</v>
      </c>
      <c r="G692" s="1" t="s">
        <v>164</v>
      </c>
      <c r="H692" s="1" t="s">
        <v>1336</v>
      </c>
      <c r="I692" s="1" t="s">
        <v>90</v>
      </c>
      <c r="J692" s="1">
        <v>1830</v>
      </c>
      <c r="K692" s="1" t="s">
        <v>1946</v>
      </c>
      <c r="L692" s="1" t="s">
        <v>166</v>
      </c>
      <c r="M692" s="1" t="s">
        <v>166</v>
      </c>
      <c r="N692" s="14">
        <v>176.18659999999997</v>
      </c>
      <c r="O692" s="1">
        <v>0</v>
      </c>
      <c r="P692" s="1">
        <v>0</v>
      </c>
      <c r="Q692" s="1">
        <v>62</v>
      </c>
      <c r="R692" s="1">
        <v>119</v>
      </c>
      <c r="S692" s="1">
        <v>90.5</v>
      </c>
      <c r="T692" s="1" t="s">
        <v>3</v>
      </c>
      <c r="U692" s="1">
        <v>191</v>
      </c>
      <c r="V692" s="1">
        <v>0</v>
      </c>
      <c r="W692" s="1">
        <v>0</v>
      </c>
      <c r="X692" s="1">
        <v>1</v>
      </c>
      <c r="Y692" s="1">
        <v>0</v>
      </c>
      <c r="Z692" s="1">
        <v>0</v>
      </c>
      <c r="AA692" s="1">
        <v>0</v>
      </c>
      <c r="AB692" s="1">
        <v>0</v>
      </c>
      <c r="AC692" s="1">
        <v>0</v>
      </c>
      <c r="AD692" s="1">
        <v>0</v>
      </c>
      <c r="AE692" s="1">
        <v>0</v>
      </c>
      <c r="AF692" s="1">
        <v>0</v>
      </c>
      <c r="AG692" s="1">
        <v>0</v>
      </c>
      <c r="AH692" s="1">
        <v>0</v>
      </c>
      <c r="AI692" s="1">
        <v>0</v>
      </c>
      <c r="AJ692" s="1">
        <v>0</v>
      </c>
      <c r="AK692" s="1">
        <v>0</v>
      </c>
      <c r="AL692" s="4" t="s">
        <v>85</v>
      </c>
    </row>
    <row r="693" spans="1:38" ht="15.6" x14ac:dyDescent="0.3">
      <c r="A693" s="3">
        <v>887</v>
      </c>
      <c r="B693" s="1" t="s">
        <v>254</v>
      </c>
      <c r="C693" s="1" t="s">
        <v>1882</v>
      </c>
      <c r="D693" s="1" t="s">
        <v>1338</v>
      </c>
      <c r="E693" s="1">
        <v>4.3</v>
      </c>
      <c r="F693" s="1" t="s">
        <v>1339</v>
      </c>
      <c r="G693" s="1" t="s">
        <v>519</v>
      </c>
      <c r="H693" s="1" t="s">
        <v>519</v>
      </c>
      <c r="I693" s="1" t="s">
        <v>112</v>
      </c>
      <c r="J693" s="1">
        <v>2008</v>
      </c>
      <c r="K693" s="1" t="s">
        <v>1945</v>
      </c>
      <c r="L693" s="1" t="s">
        <v>249</v>
      </c>
      <c r="M693" s="1" t="s">
        <v>140</v>
      </c>
      <c r="N693" s="14">
        <v>126.852</v>
      </c>
      <c r="O693" s="1">
        <v>0</v>
      </c>
      <c r="P693" s="1">
        <v>0</v>
      </c>
      <c r="Q693" s="1">
        <v>119</v>
      </c>
      <c r="R693" s="1">
        <v>187</v>
      </c>
      <c r="S693" s="1">
        <v>153</v>
      </c>
      <c r="T693" s="1" t="s">
        <v>2</v>
      </c>
      <c r="U693" s="1">
        <v>13</v>
      </c>
      <c r="V693" s="1">
        <v>1</v>
      </c>
      <c r="W693" s="1">
        <v>1</v>
      </c>
      <c r="X693" s="1">
        <v>0</v>
      </c>
      <c r="Y693" s="1">
        <v>1</v>
      </c>
      <c r="Z693" s="1">
        <v>0</v>
      </c>
      <c r="AA693" s="1">
        <v>0</v>
      </c>
      <c r="AB693" s="1">
        <v>0</v>
      </c>
      <c r="AC693" s="1">
        <v>0</v>
      </c>
      <c r="AD693" s="1">
        <v>0</v>
      </c>
      <c r="AE693" s="1">
        <v>0</v>
      </c>
      <c r="AF693" s="1">
        <v>0</v>
      </c>
      <c r="AG693" s="1">
        <v>0</v>
      </c>
      <c r="AH693" s="1">
        <v>0</v>
      </c>
      <c r="AI693" s="1">
        <v>0</v>
      </c>
      <c r="AJ693" s="1">
        <v>0</v>
      </c>
      <c r="AK693" s="1">
        <v>0</v>
      </c>
      <c r="AL693" s="4" t="s">
        <v>84</v>
      </c>
    </row>
    <row r="694" spans="1:38" ht="15.6" x14ac:dyDescent="0.3">
      <c r="A694" s="3">
        <v>892</v>
      </c>
      <c r="B694" s="1" t="s">
        <v>1504</v>
      </c>
      <c r="C694" s="1" t="s">
        <v>1938</v>
      </c>
      <c r="D694" s="1" t="s">
        <v>1505</v>
      </c>
      <c r="E694" s="1">
        <v>3.2</v>
      </c>
      <c r="F694" s="1" t="s">
        <v>454</v>
      </c>
      <c r="G694" s="1" t="s">
        <v>451</v>
      </c>
      <c r="H694" s="1" t="s">
        <v>452</v>
      </c>
      <c r="I694" s="1" t="s">
        <v>150</v>
      </c>
      <c r="J694" s="1">
        <v>1958</v>
      </c>
      <c r="K694" s="1" t="s">
        <v>189</v>
      </c>
      <c r="L694" s="1" t="s">
        <v>453</v>
      </c>
      <c r="M694" s="1" t="s">
        <v>105</v>
      </c>
      <c r="N694" s="14">
        <v>3078.6660000000002</v>
      </c>
      <c r="O694" s="1">
        <v>0</v>
      </c>
      <c r="P694" s="1">
        <v>0</v>
      </c>
      <c r="Q694" s="1">
        <v>81</v>
      </c>
      <c r="R694" s="1">
        <v>132</v>
      </c>
      <c r="S694" s="1">
        <v>106.5</v>
      </c>
      <c r="T694" s="1" t="s">
        <v>5</v>
      </c>
      <c r="U694" s="1">
        <v>63</v>
      </c>
      <c r="V694" s="1">
        <v>1</v>
      </c>
      <c r="W694" s="1">
        <v>1</v>
      </c>
      <c r="X694" s="1">
        <v>0</v>
      </c>
      <c r="Y694" s="1">
        <v>1</v>
      </c>
      <c r="Z694" s="1">
        <v>1</v>
      </c>
      <c r="AA694" s="1">
        <v>1</v>
      </c>
      <c r="AB694" s="1">
        <v>0</v>
      </c>
      <c r="AC694" s="1">
        <v>0</v>
      </c>
      <c r="AD694" s="1">
        <v>0</v>
      </c>
      <c r="AE694" s="1">
        <v>0</v>
      </c>
      <c r="AF694" s="1">
        <v>1</v>
      </c>
      <c r="AG694" s="1">
        <v>1</v>
      </c>
      <c r="AH694" s="1">
        <v>0</v>
      </c>
      <c r="AI694" s="1">
        <v>0</v>
      </c>
      <c r="AJ694" s="1">
        <v>0</v>
      </c>
      <c r="AK694" s="1">
        <v>0</v>
      </c>
      <c r="AL694" s="4" t="s">
        <v>84</v>
      </c>
    </row>
    <row r="695" spans="1:38" ht="15.6" x14ac:dyDescent="0.3">
      <c r="A695" s="3">
        <v>893</v>
      </c>
      <c r="B695" s="1" t="s">
        <v>254</v>
      </c>
      <c r="C695" s="1" t="s">
        <v>1939</v>
      </c>
      <c r="D695" s="1" t="s">
        <v>1506</v>
      </c>
      <c r="E695" s="1">
        <v>5</v>
      </c>
      <c r="F695" s="1" t="s">
        <v>1508</v>
      </c>
      <c r="G695" s="1" t="s">
        <v>1507</v>
      </c>
      <c r="H695" s="1" t="s">
        <v>1507</v>
      </c>
      <c r="I695" s="1" t="s">
        <v>112</v>
      </c>
      <c r="J695" s="1">
        <v>2011</v>
      </c>
      <c r="K695" s="1" t="s">
        <v>1945</v>
      </c>
      <c r="L695" s="1" t="s">
        <v>249</v>
      </c>
      <c r="M695" s="1" t="s">
        <v>140</v>
      </c>
      <c r="N695" s="14">
        <v>7261.4696000000004</v>
      </c>
      <c r="O695" s="1">
        <v>0</v>
      </c>
      <c r="P695" s="1">
        <v>1</v>
      </c>
      <c r="Q695" s="1">
        <v>120</v>
      </c>
      <c r="R695" s="1">
        <v>140</v>
      </c>
      <c r="S695" s="1">
        <v>130</v>
      </c>
      <c r="T695" s="1" t="s">
        <v>27</v>
      </c>
      <c r="U695" s="1">
        <v>10</v>
      </c>
      <c r="V695" s="1">
        <v>0</v>
      </c>
      <c r="W695" s="1">
        <v>0</v>
      </c>
      <c r="X695" s="1">
        <v>0</v>
      </c>
      <c r="Y695" s="1">
        <v>1</v>
      </c>
      <c r="Z695" s="1">
        <v>0</v>
      </c>
      <c r="AA695" s="1">
        <v>0</v>
      </c>
      <c r="AB695" s="1">
        <v>0</v>
      </c>
      <c r="AC695" s="1">
        <v>0</v>
      </c>
      <c r="AD695" s="1">
        <v>0</v>
      </c>
      <c r="AE695" s="1">
        <v>0</v>
      </c>
      <c r="AF695" s="1">
        <v>0</v>
      </c>
      <c r="AG695" s="1">
        <v>0</v>
      </c>
      <c r="AH695" s="1">
        <v>0</v>
      </c>
      <c r="AI695" s="1">
        <v>0</v>
      </c>
      <c r="AJ695" s="1">
        <v>0</v>
      </c>
      <c r="AK695" s="1">
        <v>0</v>
      </c>
      <c r="AL695" s="4" t="s">
        <v>85</v>
      </c>
    </row>
    <row r="696" spans="1:38" ht="15.6" x14ac:dyDescent="0.3">
      <c r="A696" s="3">
        <v>895</v>
      </c>
      <c r="B696" s="1" t="s">
        <v>1340</v>
      </c>
      <c r="C696" s="1" t="s">
        <v>1883</v>
      </c>
      <c r="D696" s="1" t="s">
        <v>1341</v>
      </c>
      <c r="E696" s="1">
        <v>3.3</v>
      </c>
      <c r="F696" s="1" t="s">
        <v>1343</v>
      </c>
      <c r="G696" s="1" t="s">
        <v>1342</v>
      </c>
      <c r="H696" s="1" t="s">
        <v>1342</v>
      </c>
      <c r="I696" s="1" t="s">
        <v>104</v>
      </c>
      <c r="J696" s="1">
        <v>1988</v>
      </c>
      <c r="K696" s="1" t="s">
        <v>1946</v>
      </c>
      <c r="L696" s="1" t="s">
        <v>129</v>
      </c>
      <c r="M696" s="1" t="s">
        <v>99</v>
      </c>
      <c r="N696" s="14">
        <v>5180.1380000000008</v>
      </c>
      <c r="O696" s="1">
        <v>0</v>
      </c>
      <c r="P696" s="1">
        <v>0</v>
      </c>
      <c r="Q696" s="1">
        <v>90</v>
      </c>
      <c r="R696" s="1">
        <v>157</v>
      </c>
      <c r="S696" s="1">
        <v>123.5</v>
      </c>
      <c r="T696" s="1" t="s">
        <v>2</v>
      </c>
      <c r="U696" s="1">
        <v>33</v>
      </c>
      <c r="V696" s="1">
        <v>0</v>
      </c>
      <c r="W696" s="1">
        <v>0</v>
      </c>
      <c r="X696" s="1">
        <v>0</v>
      </c>
      <c r="Y696" s="1">
        <v>1</v>
      </c>
      <c r="Z696" s="1">
        <v>1</v>
      </c>
      <c r="AA696" s="1">
        <v>1</v>
      </c>
      <c r="AB696" s="1">
        <v>0</v>
      </c>
      <c r="AC696" s="1">
        <v>0</v>
      </c>
      <c r="AD696" s="1">
        <v>0</v>
      </c>
      <c r="AE696" s="1">
        <v>0</v>
      </c>
      <c r="AF696" s="1">
        <v>0</v>
      </c>
      <c r="AG696" s="1">
        <v>1</v>
      </c>
      <c r="AH696" s="1">
        <v>0</v>
      </c>
      <c r="AI696" s="1">
        <v>0</v>
      </c>
      <c r="AJ696" s="1">
        <v>1</v>
      </c>
      <c r="AK696" s="1">
        <v>0</v>
      </c>
      <c r="AL696" s="4" t="s">
        <v>85</v>
      </c>
    </row>
    <row r="697" spans="1:38" ht="15.6" x14ac:dyDescent="0.3">
      <c r="A697" s="3">
        <v>896</v>
      </c>
      <c r="B697" s="1" t="s">
        <v>1509</v>
      </c>
      <c r="C697" s="1" t="s">
        <v>1554</v>
      </c>
      <c r="D697" s="1" t="s">
        <v>1510</v>
      </c>
      <c r="E697" s="1">
        <v>4.3</v>
      </c>
      <c r="F697" s="1" t="s">
        <v>1279</v>
      </c>
      <c r="G697" s="1" t="s">
        <v>111</v>
      </c>
      <c r="H697" s="1" t="s">
        <v>111</v>
      </c>
      <c r="I697" s="1" t="s">
        <v>104</v>
      </c>
      <c r="J697" s="1">
        <v>1999</v>
      </c>
      <c r="K697" s="1" t="s">
        <v>1946</v>
      </c>
      <c r="L697" s="1" t="s">
        <v>182</v>
      </c>
      <c r="M697" s="1" t="s">
        <v>140</v>
      </c>
      <c r="N697" s="14">
        <v>4805.8864000000003</v>
      </c>
      <c r="O697" s="1">
        <v>0</v>
      </c>
      <c r="P697" s="1">
        <v>0</v>
      </c>
      <c r="Q697" s="1">
        <v>63</v>
      </c>
      <c r="R697" s="1">
        <v>110</v>
      </c>
      <c r="S697" s="1">
        <v>86.5</v>
      </c>
      <c r="T697" s="1" t="s">
        <v>4</v>
      </c>
      <c r="U697" s="1">
        <v>22</v>
      </c>
      <c r="V697" s="1">
        <v>0</v>
      </c>
      <c r="W697" s="1">
        <v>0</v>
      </c>
      <c r="X697" s="1">
        <v>1</v>
      </c>
      <c r="Y697" s="1">
        <v>1</v>
      </c>
      <c r="Z697" s="1">
        <v>1</v>
      </c>
      <c r="AA697" s="1">
        <v>0</v>
      </c>
      <c r="AB697" s="1">
        <v>0</v>
      </c>
      <c r="AC697" s="1">
        <v>0</v>
      </c>
      <c r="AD697" s="1">
        <v>0</v>
      </c>
      <c r="AE697" s="1">
        <v>0</v>
      </c>
      <c r="AF697" s="1">
        <v>0</v>
      </c>
      <c r="AG697" s="1">
        <v>0</v>
      </c>
      <c r="AH697" s="1">
        <v>0</v>
      </c>
      <c r="AI697" s="1">
        <v>0</v>
      </c>
      <c r="AJ697" s="1">
        <v>0</v>
      </c>
      <c r="AK697" s="1">
        <v>0</v>
      </c>
      <c r="AL697" s="4" t="s">
        <v>85</v>
      </c>
    </row>
    <row r="698" spans="1:38" ht="15.6" x14ac:dyDescent="0.3">
      <c r="A698" s="3">
        <v>897</v>
      </c>
      <c r="B698" s="1" t="s">
        <v>762</v>
      </c>
      <c r="C698" s="1" t="s">
        <v>1701</v>
      </c>
      <c r="D698" s="1" t="s">
        <v>763</v>
      </c>
      <c r="E698" s="1">
        <v>3.5</v>
      </c>
      <c r="F698" s="1" t="s">
        <v>765</v>
      </c>
      <c r="G698" s="1" t="s">
        <v>764</v>
      </c>
      <c r="H698" s="1" t="s">
        <v>764</v>
      </c>
      <c r="I698" s="1" t="s">
        <v>80</v>
      </c>
      <c r="J698" s="1">
        <v>1996</v>
      </c>
      <c r="K698" s="1" t="s">
        <v>189</v>
      </c>
      <c r="L698" s="1" t="s">
        <v>92</v>
      </c>
      <c r="M698" s="1" t="s">
        <v>93</v>
      </c>
      <c r="N698" s="14">
        <v>4705.0725000000002</v>
      </c>
      <c r="O698" s="1">
        <v>0</v>
      </c>
      <c r="P698" s="1">
        <v>0</v>
      </c>
      <c r="Q698" s="1">
        <v>42</v>
      </c>
      <c r="R698" s="1">
        <v>86</v>
      </c>
      <c r="S698" s="1">
        <v>64</v>
      </c>
      <c r="T698" s="1" t="s">
        <v>2</v>
      </c>
      <c r="U698" s="1">
        <v>25</v>
      </c>
      <c r="V698" s="1">
        <v>0</v>
      </c>
      <c r="W698" s="1">
        <v>0</v>
      </c>
      <c r="X698" s="1">
        <v>0</v>
      </c>
      <c r="Y698" s="1">
        <v>0</v>
      </c>
      <c r="Z698" s="1">
        <v>1</v>
      </c>
      <c r="AA698" s="1">
        <v>0</v>
      </c>
      <c r="AB698" s="1">
        <v>0</v>
      </c>
      <c r="AC698" s="1">
        <v>0</v>
      </c>
      <c r="AD698" s="1">
        <v>0</v>
      </c>
      <c r="AE698" s="1">
        <v>0</v>
      </c>
      <c r="AF698" s="1">
        <v>0</v>
      </c>
      <c r="AG698" s="1">
        <v>1</v>
      </c>
      <c r="AH698" s="1">
        <v>0</v>
      </c>
      <c r="AI698" s="1">
        <v>0</v>
      </c>
      <c r="AJ698" s="1">
        <v>0</v>
      </c>
      <c r="AK698" s="1">
        <v>0</v>
      </c>
      <c r="AL698" s="4" t="s">
        <v>84</v>
      </c>
    </row>
    <row r="699" spans="1:38" ht="15.6" x14ac:dyDescent="0.3">
      <c r="A699" s="3">
        <v>898</v>
      </c>
      <c r="B699" s="1" t="s">
        <v>1344</v>
      </c>
      <c r="C699" s="1" t="s">
        <v>1884</v>
      </c>
      <c r="D699" s="1" t="s">
        <v>1345</v>
      </c>
      <c r="E699" s="1">
        <v>3.9</v>
      </c>
      <c r="F699" s="1" t="s">
        <v>1346</v>
      </c>
      <c r="G699" s="1" t="s">
        <v>111</v>
      </c>
      <c r="H699" s="1" t="s">
        <v>111</v>
      </c>
      <c r="I699" s="1" t="s">
        <v>118</v>
      </c>
      <c r="J699" s="1">
        <v>2010</v>
      </c>
      <c r="K699" s="1" t="s">
        <v>1945</v>
      </c>
      <c r="L699" s="1" t="s">
        <v>139</v>
      </c>
      <c r="M699" s="1" t="s">
        <v>140</v>
      </c>
      <c r="N699" s="14">
        <v>2714.0059000000001</v>
      </c>
      <c r="O699" s="1">
        <v>0</v>
      </c>
      <c r="P699" s="1">
        <v>0</v>
      </c>
      <c r="Q699" s="1">
        <v>32</v>
      </c>
      <c r="R699" s="1">
        <v>62</v>
      </c>
      <c r="S699" s="1">
        <v>47</v>
      </c>
      <c r="T699" s="1" t="s">
        <v>4</v>
      </c>
      <c r="U699" s="1">
        <v>11</v>
      </c>
      <c r="V699" s="1">
        <v>0</v>
      </c>
      <c r="W699" s="1">
        <v>1</v>
      </c>
      <c r="X699" s="1">
        <v>0</v>
      </c>
      <c r="Y699" s="1">
        <v>0</v>
      </c>
      <c r="Z699" s="1">
        <v>1</v>
      </c>
      <c r="AA699" s="1">
        <v>0</v>
      </c>
      <c r="AB699" s="1">
        <v>0</v>
      </c>
      <c r="AC699" s="1">
        <v>0</v>
      </c>
      <c r="AD699" s="1">
        <v>0</v>
      </c>
      <c r="AE699" s="1">
        <v>0</v>
      </c>
      <c r="AF699" s="1">
        <v>0</v>
      </c>
      <c r="AG699" s="1">
        <v>0</v>
      </c>
      <c r="AH699" s="1">
        <v>0</v>
      </c>
      <c r="AI699" s="1">
        <v>0</v>
      </c>
      <c r="AJ699" s="1">
        <v>0</v>
      </c>
      <c r="AK699" s="1">
        <v>0</v>
      </c>
      <c r="AL699" s="4" t="s">
        <v>84</v>
      </c>
    </row>
    <row r="700" spans="1:38" ht="15.6" x14ac:dyDescent="0.3">
      <c r="A700" s="3">
        <v>899</v>
      </c>
      <c r="B700" s="1" t="s">
        <v>1347</v>
      </c>
      <c r="C700" s="1" t="s">
        <v>1885</v>
      </c>
      <c r="D700" s="1" t="s">
        <v>1348</v>
      </c>
      <c r="E700" s="1">
        <v>4</v>
      </c>
      <c r="F700" s="1" t="s">
        <v>1349</v>
      </c>
      <c r="G700" s="1" t="s">
        <v>127</v>
      </c>
      <c r="H700" s="1" t="s">
        <v>127</v>
      </c>
      <c r="I700" s="1" t="s">
        <v>90</v>
      </c>
      <c r="J700" s="1">
        <v>1982</v>
      </c>
      <c r="K700" s="1" t="s">
        <v>1946</v>
      </c>
      <c r="L700" s="1" t="s">
        <v>249</v>
      </c>
      <c r="M700" s="1" t="s">
        <v>140</v>
      </c>
      <c r="N700" s="14">
        <v>2044.3494499999999</v>
      </c>
      <c r="O700" s="1">
        <v>0</v>
      </c>
      <c r="P700" s="1">
        <v>0</v>
      </c>
      <c r="Q700" s="1">
        <v>116</v>
      </c>
      <c r="R700" s="1">
        <v>208</v>
      </c>
      <c r="S700" s="1">
        <v>162</v>
      </c>
      <c r="T700" s="1" t="s">
        <v>2</v>
      </c>
      <c r="U700" s="1">
        <v>39</v>
      </c>
      <c r="V700" s="1">
        <v>1</v>
      </c>
      <c r="W700" s="1">
        <v>0</v>
      </c>
      <c r="X700" s="1">
        <v>0</v>
      </c>
      <c r="Y700" s="1">
        <v>1</v>
      </c>
      <c r="Z700" s="1">
        <v>1</v>
      </c>
      <c r="AA700" s="1">
        <v>0</v>
      </c>
      <c r="AB700" s="1">
        <v>0</v>
      </c>
      <c r="AC700" s="1">
        <v>0</v>
      </c>
      <c r="AD700" s="1">
        <v>0</v>
      </c>
      <c r="AE700" s="1">
        <v>0</v>
      </c>
      <c r="AF700" s="1">
        <v>1</v>
      </c>
      <c r="AG700" s="1">
        <v>1</v>
      </c>
      <c r="AH700" s="1">
        <v>1</v>
      </c>
      <c r="AI700" s="1">
        <v>0</v>
      </c>
      <c r="AJ700" s="1">
        <v>0</v>
      </c>
      <c r="AK700" s="1">
        <v>0</v>
      </c>
      <c r="AL700" s="4" t="s">
        <v>85</v>
      </c>
    </row>
    <row r="701" spans="1:38" ht="15.6" x14ac:dyDescent="0.3">
      <c r="A701" s="3">
        <v>900</v>
      </c>
      <c r="B701" s="1" t="s">
        <v>1296</v>
      </c>
      <c r="C701" s="1" t="s">
        <v>1792</v>
      </c>
      <c r="D701" s="1" t="s">
        <v>1297</v>
      </c>
      <c r="E701" s="1">
        <v>3.9</v>
      </c>
      <c r="F701" s="1" t="s">
        <v>1021</v>
      </c>
      <c r="G701" s="1" t="s">
        <v>1298</v>
      </c>
      <c r="H701" s="1" t="s">
        <v>1020</v>
      </c>
      <c r="I701" s="1" t="s">
        <v>90</v>
      </c>
      <c r="J701" s="1">
        <v>1913</v>
      </c>
      <c r="K701" s="1" t="s">
        <v>1946</v>
      </c>
      <c r="L701" s="1" t="s">
        <v>166</v>
      </c>
      <c r="M701" s="1" t="s">
        <v>166</v>
      </c>
      <c r="N701" s="14">
        <v>6349.5871999999999</v>
      </c>
      <c r="O701" s="1">
        <v>0</v>
      </c>
      <c r="P701" s="1">
        <v>0</v>
      </c>
      <c r="Q701" s="1">
        <v>107</v>
      </c>
      <c r="R701" s="1">
        <v>173</v>
      </c>
      <c r="S701" s="1">
        <v>140</v>
      </c>
      <c r="T701" s="1" t="s">
        <v>7</v>
      </c>
      <c r="U701" s="1">
        <v>108</v>
      </c>
      <c r="V701" s="1">
        <v>1</v>
      </c>
      <c r="W701" s="1">
        <v>0</v>
      </c>
      <c r="X701" s="1">
        <v>0</v>
      </c>
      <c r="Y701" s="1">
        <v>1</v>
      </c>
      <c r="Z701" s="1">
        <v>0</v>
      </c>
      <c r="AA701" s="1">
        <v>0</v>
      </c>
      <c r="AB701" s="1">
        <v>0</v>
      </c>
      <c r="AC701" s="1">
        <v>0</v>
      </c>
      <c r="AD701" s="1">
        <v>0</v>
      </c>
      <c r="AE701" s="1">
        <v>0</v>
      </c>
      <c r="AF701" s="1">
        <v>0</v>
      </c>
      <c r="AG701" s="1">
        <v>0</v>
      </c>
      <c r="AH701" s="1">
        <v>0</v>
      </c>
      <c r="AI701" s="1">
        <v>0</v>
      </c>
      <c r="AJ701" s="1">
        <v>0</v>
      </c>
      <c r="AK701" s="1">
        <v>0</v>
      </c>
      <c r="AL701" s="4" t="s">
        <v>137</v>
      </c>
    </row>
    <row r="702" spans="1:38" ht="15.6" x14ac:dyDescent="0.3">
      <c r="A702" s="3">
        <v>901</v>
      </c>
      <c r="B702" s="1" t="s">
        <v>76</v>
      </c>
      <c r="C702" s="1" t="s">
        <v>1940</v>
      </c>
      <c r="D702" s="1" t="s">
        <v>1511</v>
      </c>
      <c r="E702" s="1">
        <v>3.4</v>
      </c>
      <c r="F702" s="1" t="s">
        <v>1514</v>
      </c>
      <c r="G702" s="1" t="s">
        <v>1512</v>
      </c>
      <c r="H702" s="1" t="s">
        <v>1513</v>
      </c>
      <c r="I702" s="1" t="s">
        <v>112</v>
      </c>
      <c r="J702" s="1">
        <v>-1</v>
      </c>
      <c r="K702" s="1" t="s">
        <v>1945</v>
      </c>
      <c r="L702" s="1" t="s">
        <v>245</v>
      </c>
      <c r="M702" s="1" t="s">
        <v>140</v>
      </c>
      <c r="N702" s="14">
        <v>1691.9724999999999</v>
      </c>
      <c r="O702" s="1">
        <v>0</v>
      </c>
      <c r="P702" s="1">
        <v>0</v>
      </c>
      <c r="Q702" s="1">
        <v>65</v>
      </c>
      <c r="R702" s="1">
        <v>113</v>
      </c>
      <c r="S702" s="1">
        <v>89</v>
      </c>
      <c r="T702" s="1" t="s">
        <v>10</v>
      </c>
      <c r="U702" s="1">
        <v>-1</v>
      </c>
      <c r="V702" s="1">
        <v>0</v>
      </c>
      <c r="W702" s="1">
        <v>0</v>
      </c>
      <c r="X702" s="1">
        <v>0</v>
      </c>
      <c r="Y702" s="1">
        <v>0</v>
      </c>
      <c r="Z702" s="1">
        <v>0</v>
      </c>
      <c r="AA702" s="1">
        <v>0</v>
      </c>
      <c r="AB702" s="1">
        <v>0</v>
      </c>
      <c r="AC702" s="1">
        <v>0</v>
      </c>
      <c r="AD702" s="1">
        <v>0</v>
      </c>
      <c r="AE702" s="1">
        <v>0</v>
      </c>
      <c r="AF702" s="1">
        <v>0</v>
      </c>
      <c r="AG702" s="1">
        <v>0</v>
      </c>
      <c r="AH702" s="1">
        <v>0</v>
      </c>
      <c r="AI702" s="1">
        <v>0</v>
      </c>
      <c r="AJ702" s="1">
        <v>0</v>
      </c>
      <c r="AK702" s="1">
        <v>0</v>
      </c>
      <c r="AL702" s="4" t="s">
        <v>84</v>
      </c>
    </row>
    <row r="703" spans="1:38" ht="15.6" x14ac:dyDescent="0.3">
      <c r="A703" s="3">
        <v>902</v>
      </c>
      <c r="B703" s="1" t="s">
        <v>766</v>
      </c>
      <c r="C703" s="1" t="s">
        <v>1702</v>
      </c>
      <c r="D703" s="1" t="s">
        <v>767</v>
      </c>
      <c r="E703" s="1">
        <v>3</v>
      </c>
      <c r="F703" s="1" t="s">
        <v>770</v>
      </c>
      <c r="G703" s="1" t="s">
        <v>768</v>
      </c>
      <c r="H703" s="1" t="s">
        <v>768</v>
      </c>
      <c r="I703" s="1" t="s">
        <v>90</v>
      </c>
      <c r="J703" s="1">
        <v>1958</v>
      </c>
      <c r="K703" s="1" t="s">
        <v>1945</v>
      </c>
      <c r="L703" s="1" t="s">
        <v>769</v>
      </c>
      <c r="M703" s="1" t="s">
        <v>145</v>
      </c>
      <c r="N703" s="14">
        <v>3776.4321999999997</v>
      </c>
      <c r="O703" s="1">
        <v>0</v>
      </c>
      <c r="P703" s="1">
        <v>0</v>
      </c>
      <c r="Q703" s="1">
        <v>69</v>
      </c>
      <c r="R703" s="1">
        <v>127</v>
      </c>
      <c r="S703" s="1">
        <v>98</v>
      </c>
      <c r="T703" s="1" t="s">
        <v>15</v>
      </c>
      <c r="U703" s="1">
        <v>63</v>
      </c>
      <c r="V703" s="1">
        <v>1</v>
      </c>
      <c r="W703" s="1">
        <v>0</v>
      </c>
      <c r="X703" s="1">
        <v>0</v>
      </c>
      <c r="Y703" s="1">
        <v>0</v>
      </c>
      <c r="Z703" s="1">
        <v>1</v>
      </c>
      <c r="AA703" s="1">
        <v>0</v>
      </c>
      <c r="AB703" s="1">
        <v>0</v>
      </c>
      <c r="AC703" s="1">
        <v>0</v>
      </c>
      <c r="AD703" s="1">
        <v>0</v>
      </c>
      <c r="AE703" s="1">
        <v>0</v>
      </c>
      <c r="AF703" s="1">
        <v>0</v>
      </c>
      <c r="AG703" s="1">
        <v>0</v>
      </c>
      <c r="AH703" s="1">
        <v>0</v>
      </c>
      <c r="AI703" s="1">
        <v>0</v>
      </c>
      <c r="AJ703" s="1">
        <v>0</v>
      </c>
      <c r="AK703" s="1">
        <v>0</v>
      </c>
      <c r="AL703" s="4" t="s">
        <v>85</v>
      </c>
    </row>
    <row r="704" spans="1:38" ht="15.6" x14ac:dyDescent="0.3">
      <c r="A704" s="3">
        <v>904</v>
      </c>
      <c r="B704" s="1" t="s">
        <v>1018</v>
      </c>
      <c r="C704" s="1" t="s">
        <v>1784</v>
      </c>
      <c r="D704" s="1" t="s">
        <v>1019</v>
      </c>
      <c r="E704" s="1">
        <v>3.9</v>
      </c>
      <c r="F704" s="1" t="s">
        <v>1021</v>
      </c>
      <c r="G704" s="1" t="s">
        <v>111</v>
      </c>
      <c r="H704" s="1" t="s">
        <v>1020</v>
      </c>
      <c r="I704" s="1" t="s">
        <v>90</v>
      </c>
      <c r="J704" s="1">
        <v>1913</v>
      </c>
      <c r="K704" s="1" t="s">
        <v>1946</v>
      </c>
      <c r="L704" s="1" t="s">
        <v>166</v>
      </c>
      <c r="M704" s="1" t="s">
        <v>166</v>
      </c>
      <c r="N704" s="14">
        <v>815.20889999999997</v>
      </c>
      <c r="O704" s="1">
        <v>0</v>
      </c>
      <c r="P704" s="1">
        <v>0</v>
      </c>
      <c r="Q704" s="1">
        <v>102</v>
      </c>
      <c r="R704" s="1">
        <v>172</v>
      </c>
      <c r="S704" s="1">
        <v>137</v>
      </c>
      <c r="T704" s="1" t="s">
        <v>4</v>
      </c>
      <c r="U704" s="1">
        <v>108</v>
      </c>
      <c r="V704" s="1">
        <v>1</v>
      </c>
      <c r="W704" s="1">
        <v>0</v>
      </c>
      <c r="X704" s="1">
        <v>0</v>
      </c>
      <c r="Y704" s="1">
        <v>0</v>
      </c>
      <c r="Z704" s="1">
        <v>0</v>
      </c>
      <c r="AA704" s="1">
        <v>0</v>
      </c>
      <c r="AB704" s="1">
        <v>0</v>
      </c>
      <c r="AC704" s="1">
        <v>0</v>
      </c>
      <c r="AD704" s="1">
        <v>0</v>
      </c>
      <c r="AE704" s="1">
        <v>0</v>
      </c>
      <c r="AF704" s="1">
        <v>0</v>
      </c>
      <c r="AG704" s="1">
        <v>0</v>
      </c>
      <c r="AH704" s="1">
        <v>0</v>
      </c>
      <c r="AI704" s="1">
        <v>0</v>
      </c>
      <c r="AJ704" s="1">
        <v>0</v>
      </c>
      <c r="AK704" s="1">
        <v>0</v>
      </c>
      <c r="AL704" s="4" t="s">
        <v>137</v>
      </c>
    </row>
    <row r="705" spans="1:38" ht="15.6" x14ac:dyDescent="0.3">
      <c r="A705" s="3">
        <v>907</v>
      </c>
      <c r="B705" s="1" t="s">
        <v>259</v>
      </c>
      <c r="C705" s="1" t="s">
        <v>1613</v>
      </c>
      <c r="D705" s="1" t="s">
        <v>1022</v>
      </c>
      <c r="E705" s="1">
        <v>4</v>
      </c>
      <c r="F705" s="1" t="s">
        <v>192</v>
      </c>
      <c r="G705" s="1" t="s">
        <v>188</v>
      </c>
      <c r="H705" s="1" t="s">
        <v>188</v>
      </c>
      <c r="I705" s="1" t="s">
        <v>80</v>
      </c>
      <c r="J705" s="1">
        <v>1915</v>
      </c>
      <c r="K705" s="1" t="s">
        <v>189</v>
      </c>
      <c r="L705" s="1" t="s">
        <v>190</v>
      </c>
      <c r="M705" s="1" t="s">
        <v>191</v>
      </c>
      <c r="N705" s="14">
        <v>373.66500000000002</v>
      </c>
      <c r="O705" s="1">
        <v>0</v>
      </c>
      <c r="P705" s="1">
        <v>0</v>
      </c>
      <c r="Q705" s="1">
        <v>74</v>
      </c>
      <c r="R705" s="1">
        <v>124</v>
      </c>
      <c r="S705" s="1">
        <v>99</v>
      </c>
      <c r="T705" s="1" t="s">
        <v>16</v>
      </c>
      <c r="U705" s="1">
        <v>106</v>
      </c>
      <c r="V705" s="1">
        <v>1</v>
      </c>
      <c r="W705" s="1">
        <v>0</v>
      </c>
      <c r="X705" s="1">
        <v>1</v>
      </c>
      <c r="Y705" s="1">
        <v>0</v>
      </c>
      <c r="Z705" s="1">
        <v>1</v>
      </c>
      <c r="AA705" s="1">
        <v>0</v>
      </c>
      <c r="AB705" s="1">
        <v>0</v>
      </c>
      <c r="AC705" s="1">
        <v>0</v>
      </c>
      <c r="AD705" s="1">
        <v>0</v>
      </c>
      <c r="AE705" s="1">
        <v>0</v>
      </c>
      <c r="AF705" s="1">
        <v>0</v>
      </c>
      <c r="AG705" s="1">
        <v>0</v>
      </c>
      <c r="AH705" s="1">
        <v>0</v>
      </c>
      <c r="AI705" s="1">
        <v>0</v>
      </c>
      <c r="AJ705" s="1">
        <v>0</v>
      </c>
      <c r="AK705" s="1">
        <v>0</v>
      </c>
      <c r="AL705" s="4" t="s">
        <v>85</v>
      </c>
    </row>
    <row r="706" spans="1:38" ht="15.6" x14ac:dyDescent="0.3">
      <c r="A706" s="3">
        <v>909</v>
      </c>
      <c r="B706" s="1" t="s">
        <v>774</v>
      </c>
      <c r="C706" s="1" t="s">
        <v>1703</v>
      </c>
      <c r="D706" s="1" t="s">
        <v>775</v>
      </c>
      <c r="E706" s="1">
        <v>3.3</v>
      </c>
      <c r="F706" s="1" t="s">
        <v>776</v>
      </c>
      <c r="G706" s="1" t="s">
        <v>458</v>
      </c>
      <c r="H706" s="1" t="s">
        <v>458</v>
      </c>
      <c r="I706" s="1" t="s">
        <v>80</v>
      </c>
      <c r="J706" s="1">
        <v>1964</v>
      </c>
      <c r="K706" s="1" t="s">
        <v>1945</v>
      </c>
      <c r="L706" s="1" t="s">
        <v>758</v>
      </c>
      <c r="M706" s="1" t="s">
        <v>277</v>
      </c>
      <c r="N706" s="14">
        <v>3640.3153000000002</v>
      </c>
      <c r="O706" s="1">
        <v>0</v>
      </c>
      <c r="P706" s="1">
        <v>0</v>
      </c>
      <c r="Q706" s="1">
        <v>40</v>
      </c>
      <c r="R706" s="1">
        <v>68</v>
      </c>
      <c r="S706" s="1">
        <v>54</v>
      </c>
      <c r="T706" s="1" t="s">
        <v>20</v>
      </c>
      <c r="U706" s="1">
        <v>57</v>
      </c>
      <c r="V706" s="1">
        <v>0</v>
      </c>
      <c r="W706" s="1">
        <v>0</v>
      </c>
      <c r="X706" s="1">
        <v>0</v>
      </c>
      <c r="Y706" s="1">
        <v>0</v>
      </c>
      <c r="Z706" s="1">
        <v>0</v>
      </c>
      <c r="AA706" s="1">
        <v>0</v>
      </c>
      <c r="AB706" s="1">
        <v>0</v>
      </c>
      <c r="AC706" s="1">
        <v>0</v>
      </c>
      <c r="AD706" s="1">
        <v>0</v>
      </c>
      <c r="AE706" s="1">
        <v>0</v>
      </c>
      <c r="AF706" s="1">
        <v>0</v>
      </c>
      <c r="AG706" s="1">
        <v>0</v>
      </c>
      <c r="AH706" s="1">
        <v>0</v>
      </c>
      <c r="AI706" s="1">
        <v>0</v>
      </c>
      <c r="AJ706" s="1">
        <v>0</v>
      </c>
      <c r="AK706" s="1">
        <v>0</v>
      </c>
      <c r="AL706" s="4" t="s">
        <v>84</v>
      </c>
    </row>
    <row r="707" spans="1:38" ht="15.6" x14ac:dyDescent="0.3">
      <c r="A707" s="3">
        <v>910</v>
      </c>
      <c r="B707" s="1" t="s">
        <v>521</v>
      </c>
      <c r="C707" s="1" t="s">
        <v>1786</v>
      </c>
      <c r="D707" s="1" t="s">
        <v>1351</v>
      </c>
      <c r="E707" s="1">
        <v>3.2</v>
      </c>
      <c r="F707" s="1" t="s">
        <v>1352</v>
      </c>
      <c r="G707" s="1" t="s">
        <v>1107</v>
      </c>
      <c r="H707" s="1" t="s">
        <v>371</v>
      </c>
      <c r="I707" s="1" t="s">
        <v>104</v>
      </c>
      <c r="J707" s="1">
        <v>2004</v>
      </c>
      <c r="K707" s="1" t="s">
        <v>1945</v>
      </c>
      <c r="L707" s="1" t="s">
        <v>92</v>
      </c>
      <c r="M707" s="1" t="s">
        <v>93</v>
      </c>
      <c r="N707" s="14">
        <v>9189.7783999999992</v>
      </c>
      <c r="O707" s="1">
        <v>0</v>
      </c>
      <c r="P707" s="1">
        <v>0</v>
      </c>
      <c r="Q707" s="1">
        <v>76</v>
      </c>
      <c r="R707" s="1">
        <v>142</v>
      </c>
      <c r="S707" s="1">
        <v>109</v>
      </c>
      <c r="T707" s="1" t="s">
        <v>15</v>
      </c>
      <c r="U707" s="1">
        <v>17</v>
      </c>
      <c r="V707" s="1">
        <v>0</v>
      </c>
      <c r="W707" s="1">
        <v>0</v>
      </c>
      <c r="X707" s="1">
        <v>1</v>
      </c>
      <c r="Y707" s="1">
        <v>1</v>
      </c>
      <c r="Z707" s="1">
        <v>0</v>
      </c>
      <c r="AA707" s="1">
        <v>0</v>
      </c>
      <c r="AB707" s="1">
        <v>0</v>
      </c>
      <c r="AC707" s="1">
        <v>0</v>
      </c>
      <c r="AD707" s="1">
        <v>0</v>
      </c>
      <c r="AE707" s="1">
        <v>0</v>
      </c>
      <c r="AF707" s="1">
        <v>1</v>
      </c>
      <c r="AG707" s="1">
        <v>0</v>
      </c>
      <c r="AH707" s="1">
        <v>0</v>
      </c>
      <c r="AI707" s="1">
        <v>0</v>
      </c>
      <c r="AJ707" s="1">
        <v>0</v>
      </c>
      <c r="AK707" s="1">
        <v>0</v>
      </c>
      <c r="AL707" s="4" t="s">
        <v>84</v>
      </c>
    </row>
    <row r="708" spans="1:38" ht="15.6" x14ac:dyDescent="0.3">
      <c r="A708" s="3">
        <v>911</v>
      </c>
      <c r="B708" s="1" t="s">
        <v>259</v>
      </c>
      <c r="C708" s="1" t="s">
        <v>1786</v>
      </c>
      <c r="D708" s="1" t="s">
        <v>1026</v>
      </c>
      <c r="E708" s="1">
        <v>3.4</v>
      </c>
      <c r="F708" s="1" t="s">
        <v>1027</v>
      </c>
      <c r="G708" s="1" t="s">
        <v>512</v>
      </c>
      <c r="H708" s="1" t="s">
        <v>385</v>
      </c>
      <c r="I708" s="1" t="s">
        <v>118</v>
      </c>
      <c r="J708" s="1">
        <v>1999</v>
      </c>
      <c r="K708" s="1" t="s">
        <v>1945</v>
      </c>
      <c r="L708" s="1" t="s">
        <v>245</v>
      </c>
      <c r="M708" s="1" t="s">
        <v>140</v>
      </c>
      <c r="N708" s="14">
        <v>1461.2336</v>
      </c>
      <c r="O708" s="1">
        <v>0</v>
      </c>
      <c r="P708" s="1">
        <v>0</v>
      </c>
      <c r="Q708" s="1">
        <v>76</v>
      </c>
      <c r="R708" s="1">
        <v>142</v>
      </c>
      <c r="S708" s="1">
        <v>109</v>
      </c>
      <c r="T708" s="1" t="s">
        <v>7</v>
      </c>
      <c r="U708" s="1">
        <v>22</v>
      </c>
      <c r="V708" s="1">
        <v>0</v>
      </c>
      <c r="W708" s="1">
        <v>0</v>
      </c>
      <c r="X708" s="1">
        <v>1</v>
      </c>
      <c r="Y708" s="1">
        <v>0</v>
      </c>
      <c r="Z708" s="1">
        <v>0</v>
      </c>
      <c r="AA708" s="1">
        <v>0</v>
      </c>
      <c r="AB708" s="1">
        <v>0</v>
      </c>
      <c r="AC708" s="1">
        <v>0</v>
      </c>
      <c r="AD708" s="1">
        <v>0</v>
      </c>
      <c r="AE708" s="1">
        <v>0</v>
      </c>
      <c r="AF708" s="1">
        <v>0</v>
      </c>
      <c r="AG708" s="1">
        <v>0</v>
      </c>
      <c r="AH708" s="1">
        <v>0</v>
      </c>
      <c r="AI708" s="1">
        <v>0</v>
      </c>
      <c r="AJ708" s="1">
        <v>0</v>
      </c>
      <c r="AK708" s="1">
        <v>0</v>
      </c>
      <c r="AL708" s="4" t="s">
        <v>85</v>
      </c>
    </row>
    <row r="709" spans="1:38" ht="15.6" x14ac:dyDescent="0.3">
      <c r="A709" s="3">
        <v>912</v>
      </c>
      <c r="B709" s="1" t="s">
        <v>254</v>
      </c>
      <c r="C709" s="1" t="s">
        <v>1785</v>
      </c>
      <c r="D709" s="1" t="s">
        <v>1023</v>
      </c>
      <c r="E709" s="1">
        <v>4.4000000000000004</v>
      </c>
      <c r="F709" s="1" t="s">
        <v>1025</v>
      </c>
      <c r="G709" s="1" t="s">
        <v>1024</v>
      </c>
      <c r="H709" s="1" t="s">
        <v>1024</v>
      </c>
      <c r="I709" s="1" t="s">
        <v>104</v>
      </c>
      <c r="J709" s="1">
        <v>1984</v>
      </c>
      <c r="K709" s="1" t="s">
        <v>1945</v>
      </c>
      <c r="L709" s="1" t="s">
        <v>249</v>
      </c>
      <c r="M709" s="1" t="s">
        <v>140</v>
      </c>
      <c r="N709" s="14">
        <v>4428.5120000000006</v>
      </c>
      <c r="O709" s="1">
        <v>0</v>
      </c>
      <c r="P709" s="1">
        <v>0</v>
      </c>
      <c r="Q709" s="1">
        <v>108</v>
      </c>
      <c r="R709" s="1">
        <v>171</v>
      </c>
      <c r="S709" s="1">
        <v>139.5</v>
      </c>
      <c r="T709" s="1" t="s">
        <v>3</v>
      </c>
      <c r="U709" s="1">
        <v>37</v>
      </c>
      <c r="V709" s="1">
        <v>1</v>
      </c>
      <c r="W709" s="1">
        <v>0</v>
      </c>
      <c r="X709" s="1">
        <v>0</v>
      </c>
      <c r="Y709" s="1">
        <v>0</v>
      </c>
      <c r="Z709" s="1">
        <v>1</v>
      </c>
      <c r="AA709" s="1">
        <v>0</v>
      </c>
      <c r="AB709" s="1">
        <v>0</v>
      </c>
      <c r="AC709" s="1">
        <v>0</v>
      </c>
      <c r="AD709" s="1">
        <v>0</v>
      </c>
      <c r="AE709" s="1">
        <v>0</v>
      </c>
      <c r="AF709" s="1">
        <v>0</v>
      </c>
      <c r="AG709" s="1">
        <v>1</v>
      </c>
      <c r="AH709" s="1">
        <v>1</v>
      </c>
      <c r="AI709" s="1">
        <v>0</v>
      </c>
      <c r="AJ709" s="1">
        <v>0</v>
      </c>
      <c r="AK709" s="1">
        <v>0</v>
      </c>
      <c r="AL709" s="4" t="s">
        <v>85</v>
      </c>
    </row>
    <row r="710" spans="1:38" ht="15.6" x14ac:dyDescent="0.3">
      <c r="A710" s="3">
        <v>913</v>
      </c>
      <c r="B710" s="1" t="s">
        <v>1028</v>
      </c>
      <c r="C710" s="1" t="s">
        <v>1787</v>
      </c>
      <c r="D710" s="1" t="s">
        <v>1029</v>
      </c>
      <c r="E710" s="1">
        <v>3.3</v>
      </c>
      <c r="F710" s="1" t="s">
        <v>311</v>
      </c>
      <c r="G710" s="1" t="s">
        <v>201</v>
      </c>
      <c r="H710" s="1" t="s">
        <v>310</v>
      </c>
      <c r="I710" s="1" t="s">
        <v>90</v>
      </c>
      <c r="J710" s="1">
        <v>1912</v>
      </c>
      <c r="K710" s="1" t="s">
        <v>1945</v>
      </c>
      <c r="L710" s="1" t="s">
        <v>190</v>
      </c>
      <c r="M710" s="1" t="s">
        <v>191</v>
      </c>
      <c r="N710" s="14">
        <v>167.9623</v>
      </c>
      <c r="O710" s="1">
        <v>0</v>
      </c>
      <c r="P710" s="1">
        <v>0</v>
      </c>
      <c r="Q710" s="1">
        <v>202</v>
      </c>
      <c r="R710" s="1">
        <v>306</v>
      </c>
      <c r="S710" s="1">
        <v>254</v>
      </c>
      <c r="T710" s="1" t="s">
        <v>6</v>
      </c>
      <c r="U710" s="1">
        <v>109</v>
      </c>
      <c r="V710" s="1">
        <v>1</v>
      </c>
      <c r="W710" s="1">
        <v>0</v>
      </c>
      <c r="X710" s="1">
        <v>0</v>
      </c>
      <c r="Y710" s="1">
        <v>0</v>
      </c>
      <c r="Z710" s="1">
        <v>0</v>
      </c>
      <c r="AA710" s="1">
        <v>1</v>
      </c>
      <c r="AB710" s="1">
        <v>0</v>
      </c>
      <c r="AC710" s="1">
        <v>0</v>
      </c>
      <c r="AD710" s="1">
        <v>0</v>
      </c>
      <c r="AE710" s="1">
        <v>0</v>
      </c>
      <c r="AF710" s="1">
        <v>0</v>
      </c>
      <c r="AG710" s="1">
        <v>0</v>
      </c>
      <c r="AH710" s="1">
        <v>0</v>
      </c>
      <c r="AI710" s="1">
        <v>0</v>
      </c>
      <c r="AJ710" s="1">
        <v>0</v>
      </c>
      <c r="AK710" s="1">
        <v>0</v>
      </c>
      <c r="AL710" s="4" t="s">
        <v>85</v>
      </c>
    </row>
    <row r="711" spans="1:38" ht="15.6" x14ac:dyDescent="0.3">
      <c r="A711" s="3">
        <v>914</v>
      </c>
      <c r="B711" s="1" t="s">
        <v>568</v>
      </c>
      <c r="C711" s="1" t="s">
        <v>1887</v>
      </c>
      <c r="D711" s="1" t="s">
        <v>1353</v>
      </c>
      <c r="E711" s="1">
        <v>3.2</v>
      </c>
      <c r="F711" s="1" t="s">
        <v>1354</v>
      </c>
      <c r="G711" s="1" t="s">
        <v>111</v>
      </c>
      <c r="H711" s="1" t="s">
        <v>111</v>
      </c>
      <c r="I711" s="1" t="s">
        <v>104</v>
      </c>
      <c r="J711" s="1">
        <v>1975</v>
      </c>
      <c r="K711" s="1" t="s">
        <v>1945</v>
      </c>
      <c r="L711" s="1" t="s">
        <v>249</v>
      </c>
      <c r="M711" s="1" t="s">
        <v>140</v>
      </c>
      <c r="N711" s="14">
        <v>472.37850000000003</v>
      </c>
      <c r="O711" s="1">
        <v>0</v>
      </c>
      <c r="P711" s="1">
        <v>0</v>
      </c>
      <c r="Q711" s="1">
        <v>91</v>
      </c>
      <c r="R711" s="1">
        <v>159</v>
      </c>
      <c r="S711" s="1">
        <v>125</v>
      </c>
      <c r="T711" s="1" t="s">
        <v>4</v>
      </c>
      <c r="U711" s="1">
        <v>46</v>
      </c>
      <c r="V711" s="1">
        <v>1</v>
      </c>
      <c r="W711" s="1">
        <v>0</v>
      </c>
      <c r="X711" s="1">
        <v>1</v>
      </c>
      <c r="Y711" s="1">
        <v>1</v>
      </c>
      <c r="Z711" s="1">
        <v>1</v>
      </c>
      <c r="AA711" s="1">
        <v>0</v>
      </c>
      <c r="AB711" s="1">
        <v>0</v>
      </c>
      <c r="AC711" s="1">
        <v>1</v>
      </c>
      <c r="AD711" s="1">
        <v>0</v>
      </c>
      <c r="AE711" s="1">
        <v>1</v>
      </c>
      <c r="AF711" s="1">
        <v>0</v>
      </c>
      <c r="AG711" s="1">
        <v>0</v>
      </c>
      <c r="AH711" s="1">
        <v>0</v>
      </c>
      <c r="AI711" s="1">
        <v>0</v>
      </c>
      <c r="AJ711" s="1">
        <v>0</v>
      </c>
      <c r="AK711" s="1">
        <v>0</v>
      </c>
      <c r="AL711" s="4" t="s">
        <v>85</v>
      </c>
    </row>
    <row r="712" spans="1:38" ht="15.6" x14ac:dyDescent="0.3">
      <c r="A712" s="3">
        <v>916</v>
      </c>
      <c r="B712" s="1" t="s">
        <v>1355</v>
      </c>
      <c r="C712" s="1" t="s">
        <v>1888</v>
      </c>
      <c r="D712" s="1" t="s">
        <v>1356</v>
      </c>
      <c r="E712" s="1">
        <v>3.8</v>
      </c>
      <c r="F712" s="1" t="s">
        <v>234</v>
      </c>
      <c r="G712" s="1" t="s">
        <v>164</v>
      </c>
      <c r="H712" s="1" t="s">
        <v>233</v>
      </c>
      <c r="I712" s="1" t="s">
        <v>90</v>
      </c>
      <c r="J712" s="1">
        <v>1996</v>
      </c>
      <c r="K712" s="1" t="s">
        <v>1946</v>
      </c>
      <c r="L712" s="1" t="s">
        <v>166</v>
      </c>
      <c r="M712" s="1" t="s">
        <v>166</v>
      </c>
      <c r="N712" s="14">
        <v>1000.4775</v>
      </c>
      <c r="O712" s="1">
        <v>0</v>
      </c>
      <c r="P712" s="1">
        <v>0</v>
      </c>
      <c r="Q712" s="1">
        <v>80</v>
      </c>
      <c r="R712" s="1">
        <v>133</v>
      </c>
      <c r="S712" s="1">
        <v>106.5</v>
      </c>
      <c r="T712" s="1" t="s">
        <v>3</v>
      </c>
      <c r="U712" s="1">
        <v>25</v>
      </c>
      <c r="V712" s="1">
        <v>1</v>
      </c>
      <c r="W712" s="1">
        <v>0</v>
      </c>
      <c r="X712" s="1">
        <v>0</v>
      </c>
      <c r="Y712" s="1">
        <v>0</v>
      </c>
      <c r="Z712" s="1">
        <v>1</v>
      </c>
      <c r="AA712" s="1">
        <v>1</v>
      </c>
      <c r="AB712" s="1">
        <v>0</v>
      </c>
      <c r="AC712" s="1">
        <v>0</v>
      </c>
      <c r="AD712" s="1">
        <v>0</v>
      </c>
      <c r="AE712" s="1">
        <v>0</v>
      </c>
      <c r="AF712" s="1">
        <v>0</v>
      </c>
      <c r="AG712" s="1">
        <v>1</v>
      </c>
      <c r="AH712" s="1">
        <v>1</v>
      </c>
      <c r="AI712" s="1">
        <v>0</v>
      </c>
      <c r="AJ712" s="1">
        <v>0</v>
      </c>
      <c r="AK712" s="1">
        <v>0</v>
      </c>
      <c r="AL712" s="4" t="s">
        <v>85</v>
      </c>
    </row>
    <row r="713" spans="1:38" ht="15.6" x14ac:dyDescent="0.3">
      <c r="A713" s="3">
        <v>919</v>
      </c>
      <c r="B713" s="1" t="s">
        <v>771</v>
      </c>
      <c r="C713" s="1" t="s">
        <v>1681</v>
      </c>
      <c r="D713" s="1" t="s">
        <v>772</v>
      </c>
      <c r="E713" s="1">
        <v>3.6</v>
      </c>
      <c r="F713" s="1" t="s">
        <v>688</v>
      </c>
      <c r="G713" s="1" t="s">
        <v>773</v>
      </c>
      <c r="H713" s="1" t="s">
        <v>687</v>
      </c>
      <c r="I713" s="1" t="s">
        <v>104</v>
      </c>
      <c r="J713" s="1">
        <v>1935</v>
      </c>
      <c r="K713" s="1" t="s">
        <v>189</v>
      </c>
      <c r="L713" s="1" t="s">
        <v>92</v>
      </c>
      <c r="M713" s="1" t="s">
        <v>93</v>
      </c>
      <c r="N713" s="14">
        <v>1013.1176</v>
      </c>
      <c r="O713" s="1">
        <v>1</v>
      </c>
      <c r="P713" s="1">
        <v>0</v>
      </c>
      <c r="Q713" s="1">
        <v>43</v>
      </c>
      <c r="R713" s="1">
        <v>70</v>
      </c>
      <c r="S713" s="1">
        <v>56.5</v>
      </c>
      <c r="T713" s="1" t="s">
        <v>24</v>
      </c>
      <c r="U713" s="1">
        <v>86</v>
      </c>
      <c r="V713" s="1">
        <v>0</v>
      </c>
      <c r="W713" s="1">
        <v>0</v>
      </c>
      <c r="X713" s="1">
        <v>0</v>
      </c>
      <c r="Y713" s="1">
        <v>0</v>
      </c>
      <c r="Z713" s="1">
        <v>0</v>
      </c>
      <c r="AA713" s="1">
        <v>0</v>
      </c>
      <c r="AB713" s="1">
        <v>0</v>
      </c>
      <c r="AC713" s="1">
        <v>0</v>
      </c>
      <c r="AD713" s="1">
        <v>0</v>
      </c>
      <c r="AE713" s="1">
        <v>0</v>
      </c>
      <c r="AF713" s="1">
        <v>0</v>
      </c>
      <c r="AG713" s="1">
        <v>0</v>
      </c>
      <c r="AH713" s="1">
        <v>0</v>
      </c>
      <c r="AI713" s="1">
        <v>0</v>
      </c>
      <c r="AJ713" s="1">
        <v>0</v>
      </c>
      <c r="AK713" s="1">
        <v>0</v>
      </c>
      <c r="AL713" s="4" t="s">
        <v>84</v>
      </c>
    </row>
    <row r="714" spans="1:38" ht="15.6" x14ac:dyDescent="0.3">
      <c r="A714" s="3">
        <v>920</v>
      </c>
      <c r="B714" s="1" t="s">
        <v>1030</v>
      </c>
      <c r="C714" s="1" t="s">
        <v>1788</v>
      </c>
      <c r="D714" s="1" t="s">
        <v>1031</v>
      </c>
      <c r="E714" s="1">
        <v>2.9</v>
      </c>
      <c r="F714" s="1" t="s">
        <v>1032</v>
      </c>
      <c r="G714" s="1" t="s">
        <v>628</v>
      </c>
      <c r="H714" s="1" t="s">
        <v>143</v>
      </c>
      <c r="I714" s="1" t="s">
        <v>118</v>
      </c>
      <c r="J714" s="1">
        <v>2012</v>
      </c>
      <c r="K714" s="1" t="s">
        <v>171</v>
      </c>
      <c r="L714" s="1" t="s">
        <v>166</v>
      </c>
      <c r="M714" s="1" t="s">
        <v>166</v>
      </c>
      <c r="N714" s="14">
        <v>2648.4232000000002</v>
      </c>
      <c r="O714" s="1">
        <v>0</v>
      </c>
      <c r="P714" s="1">
        <v>0</v>
      </c>
      <c r="Q714" s="1">
        <v>49</v>
      </c>
      <c r="R714" s="1">
        <v>97</v>
      </c>
      <c r="S714" s="1">
        <v>73</v>
      </c>
      <c r="T714" s="1" t="s">
        <v>2</v>
      </c>
      <c r="U714" s="1">
        <v>9</v>
      </c>
      <c r="V714" s="1">
        <v>0</v>
      </c>
      <c r="W714" s="1">
        <v>0</v>
      </c>
      <c r="X714" s="1">
        <v>0</v>
      </c>
      <c r="Y714" s="1">
        <v>0</v>
      </c>
      <c r="Z714" s="1">
        <v>0</v>
      </c>
      <c r="AA714" s="1">
        <v>0</v>
      </c>
      <c r="AB714" s="1">
        <v>0</v>
      </c>
      <c r="AC714" s="1">
        <v>0</v>
      </c>
      <c r="AD714" s="1">
        <v>0</v>
      </c>
      <c r="AE714" s="1">
        <v>0</v>
      </c>
      <c r="AF714" s="1">
        <v>0</v>
      </c>
      <c r="AG714" s="1">
        <v>0</v>
      </c>
      <c r="AH714" s="1">
        <v>0</v>
      </c>
      <c r="AI714" s="1">
        <v>0</v>
      </c>
      <c r="AJ714" s="1">
        <v>0</v>
      </c>
      <c r="AK714" s="1">
        <v>0</v>
      </c>
      <c r="AL714" s="4" t="s">
        <v>137</v>
      </c>
    </row>
    <row r="715" spans="1:38" ht="15.6" x14ac:dyDescent="0.3">
      <c r="A715" s="3">
        <v>921</v>
      </c>
      <c r="B715" s="1" t="s">
        <v>777</v>
      </c>
      <c r="C715" s="1" t="s">
        <v>1704</v>
      </c>
      <c r="D715" s="1" t="s">
        <v>778</v>
      </c>
      <c r="E715" s="1">
        <v>2.7</v>
      </c>
      <c r="F715" s="1" t="s">
        <v>779</v>
      </c>
      <c r="G715" s="1" t="s">
        <v>512</v>
      </c>
      <c r="H715" s="1" t="s">
        <v>512</v>
      </c>
      <c r="I715" s="1" t="s">
        <v>118</v>
      </c>
      <c r="J715" s="1">
        <v>1961</v>
      </c>
      <c r="K715" s="1" t="s">
        <v>1945</v>
      </c>
      <c r="L715" s="1" t="s">
        <v>166</v>
      </c>
      <c r="M715" s="1" t="s">
        <v>166</v>
      </c>
      <c r="N715" s="14">
        <v>403.83879999999999</v>
      </c>
      <c r="O715" s="1">
        <v>0</v>
      </c>
      <c r="P715" s="1">
        <v>0</v>
      </c>
      <c r="Q715" s="1">
        <v>49</v>
      </c>
      <c r="R715" s="1">
        <v>113</v>
      </c>
      <c r="S715" s="1">
        <v>81</v>
      </c>
      <c r="T715" s="1" t="s">
        <v>7</v>
      </c>
      <c r="U715" s="1">
        <v>60</v>
      </c>
      <c r="V715" s="1">
        <v>0</v>
      </c>
      <c r="W715" s="1">
        <v>0</v>
      </c>
      <c r="X715" s="1">
        <v>0</v>
      </c>
      <c r="Y715" s="1">
        <v>1</v>
      </c>
      <c r="Z715" s="1">
        <v>0</v>
      </c>
      <c r="AA715" s="1">
        <v>0</v>
      </c>
      <c r="AB715" s="1">
        <v>0</v>
      </c>
      <c r="AC715" s="1">
        <v>0</v>
      </c>
      <c r="AD715" s="1">
        <v>0</v>
      </c>
      <c r="AE715" s="1">
        <v>0</v>
      </c>
      <c r="AF715" s="1">
        <v>0</v>
      </c>
      <c r="AG715" s="1">
        <v>0</v>
      </c>
      <c r="AH715" s="1">
        <v>0</v>
      </c>
      <c r="AI715" s="1">
        <v>0</v>
      </c>
      <c r="AJ715" s="1">
        <v>0</v>
      </c>
      <c r="AK715" s="1">
        <v>0</v>
      </c>
      <c r="AL715" s="4" t="s">
        <v>137</v>
      </c>
    </row>
    <row r="716" spans="1:38" ht="15.6" x14ac:dyDescent="0.3">
      <c r="A716" s="3">
        <v>924</v>
      </c>
      <c r="B716" s="1" t="s">
        <v>76</v>
      </c>
      <c r="C716" s="1" t="s">
        <v>1588</v>
      </c>
      <c r="D716" s="1" t="s">
        <v>359</v>
      </c>
      <c r="E716" s="1">
        <v>3.2</v>
      </c>
      <c r="F716" s="1" t="s">
        <v>364</v>
      </c>
      <c r="G716" s="1" t="s">
        <v>360</v>
      </c>
      <c r="H716" s="1" t="s">
        <v>361</v>
      </c>
      <c r="I716" s="2">
        <v>18264</v>
      </c>
      <c r="J716" s="1">
        <v>-1</v>
      </c>
      <c r="K716" s="1" t="s">
        <v>1945</v>
      </c>
      <c r="L716" s="1" t="s">
        <v>362</v>
      </c>
      <c r="M716" s="1" t="s">
        <v>99</v>
      </c>
      <c r="N716" s="14">
        <v>5781.8175000000001</v>
      </c>
      <c r="O716" s="1">
        <v>0</v>
      </c>
      <c r="P716" s="1">
        <v>0</v>
      </c>
      <c r="Q716" s="1">
        <v>96</v>
      </c>
      <c r="R716" s="1">
        <v>161</v>
      </c>
      <c r="S716" s="1">
        <v>128.5</v>
      </c>
      <c r="T716" s="1" t="s">
        <v>8</v>
      </c>
      <c r="U716" s="1">
        <v>-1</v>
      </c>
      <c r="V716" s="1">
        <v>1</v>
      </c>
      <c r="W716" s="1">
        <v>1</v>
      </c>
      <c r="X716" s="1">
        <v>1</v>
      </c>
      <c r="Y716" s="1">
        <v>0</v>
      </c>
      <c r="Z716" s="1">
        <v>1</v>
      </c>
      <c r="AA716" s="1">
        <v>0</v>
      </c>
      <c r="AB716" s="1">
        <v>0</v>
      </c>
      <c r="AC716" s="1">
        <v>0</v>
      </c>
      <c r="AD716" s="1">
        <v>0</v>
      </c>
      <c r="AE716" s="1">
        <v>0</v>
      </c>
      <c r="AF716" s="1">
        <v>1</v>
      </c>
      <c r="AG716" s="1">
        <v>0</v>
      </c>
      <c r="AH716" s="1">
        <v>0</v>
      </c>
      <c r="AI716" s="1">
        <v>0</v>
      </c>
      <c r="AJ716" s="1">
        <v>0</v>
      </c>
      <c r="AK716" s="1">
        <v>0</v>
      </c>
      <c r="AL716" s="4" t="s">
        <v>84</v>
      </c>
    </row>
    <row r="717" spans="1:38" ht="15.6" x14ac:dyDescent="0.3">
      <c r="A717" s="3">
        <v>926</v>
      </c>
      <c r="B717" s="1" t="s">
        <v>1033</v>
      </c>
      <c r="C717" s="1" t="s">
        <v>1789</v>
      </c>
      <c r="D717" s="1" t="s">
        <v>1034</v>
      </c>
      <c r="E717" s="1">
        <v>3.1</v>
      </c>
      <c r="F717" s="1" t="s">
        <v>987</v>
      </c>
      <c r="G717" s="1" t="s">
        <v>986</v>
      </c>
      <c r="H717" s="1" t="s">
        <v>986</v>
      </c>
      <c r="I717" s="1" t="s">
        <v>150</v>
      </c>
      <c r="J717" s="1">
        <v>1875</v>
      </c>
      <c r="K717" s="1" t="s">
        <v>1945</v>
      </c>
      <c r="L717" s="1" t="s">
        <v>276</v>
      </c>
      <c r="M717" s="1" t="s">
        <v>277</v>
      </c>
      <c r="N717" s="14">
        <v>4440.5185000000001</v>
      </c>
      <c r="O717" s="1">
        <v>0</v>
      </c>
      <c r="P717" s="1">
        <v>0</v>
      </c>
      <c r="Q717" s="1">
        <v>65</v>
      </c>
      <c r="R717" s="1">
        <v>134</v>
      </c>
      <c r="S717" s="1">
        <v>99.5</v>
      </c>
      <c r="T717" s="1" t="s">
        <v>11</v>
      </c>
      <c r="U717" s="1">
        <v>146</v>
      </c>
      <c r="V717" s="1">
        <v>0</v>
      </c>
      <c r="W717" s="1">
        <v>0</v>
      </c>
      <c r="X717" s="1">
        <v>0</v>
      </c>
      <c r="Y717" s="1">
        <v>1</v>
      </c>
      <c r="Z717" s="1">
        <v>0</v>
      </c>
      <c r="AA717" s="1">
        <v>0</v>
      </c>
      <c r="AB717" s="1">
        <v>0</v>
      </c>
      <c r="AC717" s="1">
        <v>0</v>
      </c>
      <c r="AD717" s="1">
        <v>0</v>
      </c>
      <c r="AE717" s="1">
        <v>0</v>
      </c>
      <c r="AF717" s="1">
        <v>0</v>
      </c>
      <c r="AG717" s="1">
        <v>0</v>
      </c>
      <c r="AH717" s="1">
        <v>0</v>
      </c>
      <c r="AI717" s="1">
        <v>0</v>
      </c>
      <c r="AJ717" s="1">
        <v>0</v>
      </c>
      <c r="AK717" s="1">
        <v>0</v>
      </c>
      <c r="AL717" s="4" t="s">
        <v>84</v>
      </c>
    </row>
    <row r="718" spans="1:38" ht="15.6" x14ac:dyDescent="0.3">
      <c r="A718" s="3">
        <v>928</v>
      </c>
      <c r="B718" s="1" t="s">
        <v>1515</v>
      </c>
      <c r="C718" s="1" t="s">
        <v>1941</v>
      </c>
      <c r="D718" s="1" t="s">
        <v>1516</v>
      </c>
      <c r="E718" s="1">
        <v>4</v>
      </c>
      <c r="F718" s="1" t="s">
        <v>1517</v>
      </c>
      <c r="G718" s="1" t="s">
        <v>628</v>
      </c>
      <c r="H718" s="1" t="s">
        <v>236</v>
      </c>
      <c r="I718" s="1" t="s">
        <v>80</v>
      </c>
      <c r="J718" s="1">
        <v>2006</v>
      </c>
      <c r="K718" s="1" t="s">
        <v>1945</v>
      </c>
      <c r="L718" s="1" t="s">
        <v>166</v>
      </c>
      <c r="M718" s="1" t="s">
        <v>166</v>
      </c>
      <c r="N718" s="14">
        <v>7160.4984000000004</v>
      </c>
      <c r="O718" s="1">
        <v>0</v>
      </c>
      <c r="P718" s="1">
        <v>0</v>
      </c>
      <c r="Q718" s="1">
        <v>59</v>
      </c>
      <c r="R718" s="1">
        <v>125</v>
      </c>
      <c r="S718" s="1">
        <v>92</v>
      </c>
      <c r="T718" s="1" t="s">
        <v>2</v>
      </c>
      <c r="U718" s="1">
        <v>15</v>
      </c>
      <c r="V718" s="1">
        <v>0</v>
      </c>
      <c r="W718" s="1">
        <v>0</v>
      </c>
      <c r="X718" s="1">
        <v>1</v>
      </c>
      <c r="Y718" s="1">
        <v>1</v>
      </c>
      <c r="Z718" s="1">
        <v>0</v>
      </c>
      <c r="AA718" s="1">
        <v>0</v>
      </c>
      <c r="AB718" s="1">
        <v>0</v>
      </c>
      <c r="AC718" s="1">
        <v>0</v>
      </c>
      <c r="AD718" s="1">
        <v>0</v>
      </c>
      <c r="AE718" s="1">
        <v>0</v>
      </c>
      <c r="AF718" s="1">
        <v>0</v>
      </c>
      <c r="AG718" s="1">
        <v>0</v>
      </c>
      <c r="AH718" s="1">
        <v>0</v>
      </c>
      <c r="AI718" s="1">
        <v>0</v>
      </c>
      <c r="AJ718" s="1">
        <v>0</v>
      </c>
      <c r="AK718" s="1">
        <v>0</v>
      </c>
      <c r="AL718" s="4" t="s">
        <v>85</v>
      </c>
    </row>
    <row r="719" spans="1:38" ht="15.6" x14ac:dyDescent="0.3">
      <c r="A719" s="3">
        <v>929</v>
      </c>
      <c r="B719" s="1" t="s">
        <v>1035</v>
      </c>
      <c r="C719" s="1" t="s">
        <v>1790</v>
      </c>
      <c r="D719" s="1" t="s">
        <v>1036</v>
      </c>
      <c r="E719" s="1">
        <v>3.3</v>
      </c>
      <c r="F719" s="1" t="s">
        <v>1038</v>
      </c>
      <c r="G719" s="1" t="s">
        <v>1037</v>
      </c>
      <c r="H719" s="1" t="s">
        <v>1037</v>
      </c>
      <c r="I719" s="1" t="s">
        <v>80</v>
      </c>
      <c r="J719" s="1">
        <v>1989</v>
      </c>
      <c r="K719" s="1" t="s">
        <v>1945</v>
      </c>
      <c r="L719" s="1" t="s">
        <v>190</v>
      </c>
      <c r="M719" s="1" t="s">
        <v>191</v>
      </c>
      <c r="N719" s="14">
        <v>4294.03</v>
      </c>
      <c r="O719" s="1">
        <v>0</v>
      </c>
      <c r="P719" s="1">
        <v>0</v>
      </c>
      <c r="Q719" s="1">
        <v>32</v>
      </c>
      <c r="R719" s="1">
        <v>59</v>
      </c>
      <c r="S719" s="1">
        <v>45.5</v>
      </c>
      <c r="T719" s="1" t="s">
        <v>14</v>
      </c>
      <c r="U719" s="1">
        <v>32</v>
      </c>
      <c r="V719" s="1">
        <v>0</v>
      </c>
      <c r="W719" s="1">
        <v>0</v>
      </c>
      <c r="X719" s="1">
        <v>0</v>
      </c>
      <c r="Y719" s="1">
        <v>0</v>
      </c>
      <c r="Z719" s="1">
        <v>0</v>
      </c>
      <c r="AA719" s="1">
        <v>0</v>
      </c>
      <c r="AB719" s="1">
        <v>0</v>
      </c>
      <c r="AC719" s="1">
        <v>0</v>
      </c>
      <c r="AD719" s="1">
        <v>0</v>
      </c>
      <c r="AE719" s="1">
        <v>0</v>
      </c>
      <c r="AF719" s="1">
        <v>0</v>
      </c>
      <c r="AG719" s="1">
        <v>0</v>
      </c>
      <c r="AH719" s="1">
        <v>0</v>
      </c>
      <c r="AI719" s="1">
        <v>0</v>
      </c>
      <c r="AJ719" s="1">
        <v>0</v>
      </c>
      <c r="AK719" s="1">
        <v>0</v>
      </c>
      <c r="AL719" s="4" t="s">
        <v>84</v>
      </c>
    </row>
    <row r="720" spans="1:38" ht="15.6" x14ac:dyDescent="0.3">
      <c r="A720" s="3">
        <v>930</v>
      </c>
      <c r="B720" s="1" t="s">
        <v>780</v>
      </c>
      <c r="C720" s="1" t="s">
        <v>1791</v>
      </c>
      <c r="D720" s="1" t="s">
        <v>1039</v>
      </c>
      <c r="E720" s="1">
        <v>4.5</v>
      </c>
      <c r="F720" s="1" t="s">
        <v>1040</v>
      </c>
      <c r="G720" s="1" t="s">
        <v>371</v>
      </c>
      <c r="H720" s="1" t="s">
        <v>371</v>
      </c>
      <c r="I720" s="1" t="s">
        <v>112</v>
      </c>
      <c r="J720" s="1">
        <v>1996</v>
      </c>
      <c r="K720" s="1" t="s">
        <v>1945</v>
      </c>
      <c r="L720" s="1" t="s">
        <v>129</v>
      </c>
      <c r="M720" s="1" t="s">
        <v>99</v>
      </c>
      <c r="N720" s="14">
        <v>3853.0602000000003</v>
      </c>
      <c r="O720" s="1">
        <v>0</v>
      </c>
      <c r="P720" s="1">
        <v>0</v>
      </c>
      <c r="Q720" s="1">
        <v>87</v>
      </c>
      <c r="R720" s="1">
        <v>158</v>
      </c>
      <c r="S720" s="1">
        <v>122.5</v>
      </c>
      <c r="T720" s="1" t="s">
        <v>19</v>
      </c>
      <c r="U720" s="1">
        <v>25</v>
      </c>
      <c r="V720" s="1">
        <v>1</v>
      </c>
      <c r="W720" s="1">
        <v>1</v>
      </c>
      <c r="X720" s="1">
        <v>1</v>
      </c>
      <c r="Y720" s="1">
        <v>0</v>
      </c>
      <c r="Z720" s="1">
        <v>1</v>
      </c>
      <c r="AA720" s="1">
        <v>0</v>
      </c>
      <c r="AB720" s="1">
        <v>0</v>
      </c>
      <c r="AC720" s="1">
        <v>0</v>
      </c>
      <c r="AD720" s="1">
        <v>0</v>
      </c>
      <c r="AE720" s="1">
        <v>0</v>
      </c>
      <c r="AF720" s="1">
        <v>1</v>
      </c>
      <c r="AG720" s="1">
        <v>0</v>
      </c>
      <c r="AH720" s="1">
        <v>0</v>
      </c>
      <c r="AI720" s="1">
        <v>0</v>
      </c>
      <c r="AJ720" s="1">
        <v>1</v>
      </c>
      <c r="AK720" s="1">
        <v>0</v>
      </c>
      <c r="AL720" s="4" t="s">
        <v>84</v>
      </c>
    </row>
    <row r="721" spans="1:38" ht="15.6" x14ac:dyDescent="0.3">
      <c r="A721" s="3">
        <v>931</v>
      </c>
      <c r="B721" s="1" t="s">
        <v>947</v>
      </c>
      <c r="C721" s="1" t="s">
        <v>1890</v>
      </c>
      <c r="D721" s="1" t="s">
        <v>1359</v>
      </c>
      <c r="E721" s="1">
        <v>3</v>
      </c>
      <c r="F721" s="1" t="s">
        <v>1360</v>
      </c>
      <c r="G721" s="1" t="s">
        <v>577</v>
      </c>
      <c r="H721" s="1" t="s">
        <v>577</v>
      </c>
      <c r="I721" s="1" t="s">
        <v>104</v>
      </c>
      <c r="J721" s="1">
        <v>1977</v>
      </c>
      <c r="K721" s="1" t="s">
        <v>171</v>
      </c>
      <c r="L721" s="1" t="s">
        <v>182</v>
      </c>
      <c r="M721" s="1" t="s">
        <v>140</v>
      </c>
      <c r="N721" s="14">
        <v>3514.2808000000005</v>
      </c>
      <c r="O721" s="1">
        <v>0</v>
      </c>
      <c r="P721" s="1">
        <v>0</v>
      </c>
      <c r="Q721" s="1">
        <v>27</v>
      </c>
      <c r="R721" s="1">
        <v>48</v>
      </c>
      <c r="S721" s="1">
        <v>37.5</v>
      </c>
      <c r="T721" s="1" t="s">
        <v>13</v>
      </c>
      <c r="U721" s="1">
        <v>44</v>
      </c>
      <c r="V721" s="1">
        <v>0</v>
      </c>
      <c r="W721" s="1">
        <v>0</v>
      </c>
      <c r="X721" s="1">
        <v>0</v>
      </c>
      <c r="Y721" s="1">
        <v>1</v>
      </c>
      <c r="Z721" s="1">
        <v>1</v>
      </c>
      <c r="AA721" s="1">
        <v>0</v>
      </c>
      <c r="AB721" s="1">
        <v>0</v>
      </c>
      <c r="AC721" s="1">
        <v>0</v>
      </c>
      <c r="AD721" s="1">
        <v>0</v>
      </c>
      <c r="AE721" s="1">
        <v>0</v>
      </c>
      <c r="AF721" s="1">
        <v>0</v>
      </c>
      <c r="AG721" s="1">
        <v>0</v>
      </c>
      <c r="AH721" s="1">
        <v>0</v>
      </c>
      <c r="AI721" s="1">
        <v>0</v>
      </c>
      <c r="AJ721" s="1">
        <v>0</v>
      </c>
      <c r="AK721" s="1">
        <v>0</v>
      </c>
      <c r="AL721" s="4" t="s">
        <v>85</v>
      </c>
    </row>
    <row r="722" spans="1:38" ht="15.6" x14ac:dyDescent="0.3">
      <c r="A722" s="3">
        <v>932</v>
      </c>
      <c r="B722" s="1" t="s">
        <v>1357</v>
      </c>
      <c r="C722" s="1" t="s">
        <v>1889</v>
      </c>
      <c r="D722" s="1" t="s">
        <v>1358</v>
      </c>
      <c r="E722" s="1">
        <v>3.7</v>
      </c>
      <c r="F722" s="1" t="s">
        <v>224</v>
      </c>
      <c r="G722" s="1" t="s">
        <v>222</v>
      </c>
      <c r="H722" s="1" t="s">
        <v>222</v>
      </c>
      <c r="I722" s="1" t="s">
        <v>150</v>
      </c>
      <c r="J722" s="1">
        <v>1852</v>
      </c>
      <c r="K722" s="1" t="s">
        <v>1946</v>
      </c>
      <c r="L722" s="1" t="s">
        <v>190</v>
      </c>
      <c r="M722" s="1" t="s">
        <v>191</v>
      </c>
      <c r="N722" s="14">
        <v>5349.4444000000003</v>
      </c>
      <c r="O722" s="1">
        <v>0</v>
      </c>
      <c r="P722" s="1">
        <v>0</v>
      </c>
      <c r="Q722" s="1">
        <v>39</v>
      </c>
      <c r="R722" s="1">
        <v>69</v>
      </c>
      <c r="S722" s="1">
        <v>54</v>
      </c>
      <c r="T722" s="1" t="s">
        <v>3</v>
      </c>
      <c r="U722" s="1">
        <v>169</v>
      </c>
      <c r="V722" s="1">
        <v>0</v>
      </c>
      <c r="W722" s="1">
        <v>0</v>
      </c>
      <c r="X722" s="1">
        <v>0</v>
      </c>
      <c r="Y722" s="1">
        <v>0</v>
      </c>
      <c r="Z722" s="1">
        <v>1</v>
      </c>
      <c r="AA722" s="1">
        <v>0</v>
      </c>
      <c r="AB722" s="1">
        <v>0</v>
      </c>
      <c r="AC722" s="1">
        <v>0</v>
      </c>
      <c r="AD722" s="1">
        <v>0</v>
      </c>
      <c r="AE722" s="1">
        <v>0</v>
      </c>
      <c r="AF722" s="1">
        <v>0</v>
      </c>
      <c r="AG722" s="1">
        <v>0</v>
      </c>
      <c r="AH722" s="1">
        <v>0</v>
      </c>
      <c r="AI722" s="1">
        <v>0</v>
      </c>
      <c r="AJ722" s="1">
        <v>0</v>
      </c>
      <c r="AK722" s="1">
        <v>0</v>
      </c>
      <c r="AL722" s="4" t="s">
        <v>84</v>
      </c>
    </row>
    <row r="723" spans="1:38" ht="15.6" x14ac:dyDescent="0.3">
      <c r="A723" s="3">
        <v>933</v>
      </c>
      <c r="B723" s="1" t="s">
        <v>1361</v>
      </c>
      <c r="C723" s="1" t="s">
        <v>1891</v>
      </c>
      <c r="D723" s="1" t="s">
        <v>1362</v>
      </c>
      <c r="E723" s="1">
        <v>3.8</v>
      </c>
      <c r="F723" s="1" t="s">
        <v>793</v>
      </c>
      <c r="G723" s="1" t="s">
        <v>111</v>
      </c>
      <c r="H723" s="1" t="s">
        <v>111</v>
      </c>
      <c r="I723" s="1" t="s">
        <v>104</v>
      </c>
      <c r="J723" s="1">
        <v>2002</v>
      </c>
      <c r="K723" s="1" t="s">
        <v>1945</v>
      </c>
      <c r="L723" s="1" t="s">
        <v>582</v>
      </c>
      <c r="M723" s="1" t="s">
        <v>583</v>
      </c>
      <c r="N723" s="14">
        <v>489.07799999999997</v>
      </c>
      <c r="O723" s="1">
        <v>0</v>
      </c>
      <c r="P723" s="1">
        <v>0</v>
      </c>
      <c r="Q723" s="1">
        <v>36</v>
      </c>
      <c r="R723" s="1">
        <v>71</v>
      </c>
      <c r="S723" s="1">
        <v>53.5</v>
      </c>
      <c r="T723" s="1" t="s">
        <v>4</v>
      </c>
      <c r="U723" s="1">
        <v>19</v>
      </c>
      <c r="V723" s="1">
        <v>1</v>
      </c>
      <c r="W723" s="1">
        <v>0</v>
      </c>
      <c r="X723" s="1">
        <v>0</v>
      </c>
      <c r="Y723" s="1">
        <v>1</v>
      </c>
      <c r="Z723" s="1">
        <v>1</v>
      </c>
      <c r="AA723" s="1">
        <v>0</v>
      </c>
      <c r="AB723" s="1">
        <v>0</v>
      </c>
      <c r="AC723" s="1">
        <v>0</v>
      </c>
      <c r="AD723" s="1">
        <v>0</v>
      </c>
      <c r="AE723" s="1">
        <v>0</v>
      </c>
      <c r="AF723" s="1">
        <v>0</v>
      </c>
      <c r="AG723" s="1">
        <v>0</v>
      </c>
      <c r="AH723" s="1">
        <v>1</v>
      </c>
      <c r="AI723" s="1">
        <v>0</v>
      </c>
      <c r="AJ723" s="1">
        <v>0</v>
      </c>
      <c r="AK723" s="1">
        <v>1</v>
      </c>
      <c r="AL723" s="4" t="s">
        <v>85</v>
      </c>
    </row>
    <row r="724" spans="1:38" ht="15.6" x14ac:dyDescent="0.3">
      <c r="A724" s="3">
        <v>934</v>
      </c>
      <c r="B724" s="1" t="s">
        <v>1041</v>
      </c>
      <c r="C724" s="1" t="s">
        <v>1792</v>
      </c>
      <c r="D724" s="1" t="s">
        <v>1042</v>
      </c>
      <c r="E724" s="1">
        <v>3.9</v>
      </c>
      <c r="F724" s="1" t="s">
        <v>436</v>
      </c>
      <c r="G724" s="1" t="s">
        <v>201</v>
      </c>
      <c r="H724" s="1" t="s">
        <v>201</v>
      </c>
      <c r="I724" s="1" t="s">
        <v>150</v>
      </c>
      <c r="J724" s="1">
        <v>1968</v>
      </c>
      <c r="K724" s="1" t="s">
        <v>1946</v>
      </c>
      <c r="L724" s="1" t="s">
        <v>435</v>
      </c>
      <c r="M724" s="1" t="s">
        <v>124</v>
      </c>
      <c r="N724" s="14">
        <v>4442.3175000000001</v>
      </c>
      <c r="O724" s="1">
        <v>0</v>
      </c>
      <c r="P724" s="1">
        <v>0</v>
      </c>
      <c r="Q724" s="1">
        <v>107</v>
      </c>
      <c r="R724" s="1">
        <v>173</v>
      </c>
      <c r="S724" s="1">
        <v>140</v>
      </c>
      <c r="T724" s="1" t="s">
        <v>6</v>
      </c>
      <c r="U724" s="1">
        <v>53</v>
      </c>
      <c r="V724" s="1">
        <v>1</v>
      </c>
      <c r="W724" s="1">
        <v>0</v>
      </c>
      <c r="X724" s="1">
        <v>0</v>
      </c>
      <c r="Y724" s="1">
        <v>1</v>
      </c>
      <c r="Z724" s="1">
        <v>1</v>
      </c>
      <c r="AA724" s="1">
        <v>1</v>
      </c>
      <c r="AB724" s="1">
        <v>0</v>
      </c>
      <c r="AC724" s="1">
        <v>0</v>
      </c>
      <c r="AD724" s="1">
        <v>0</v>
      </c>
      <c r="AE724" s="1">
        <v>0</v>
      </c>
      <c r="AF724" s="1">
        <v>0</v>
      </c>
      <c r="AG724" s="1">
        <v>0</v>
      </c>
      <c r="AH724" s="1">
        <v>0</v>
      </c>
      <c r="AI724" s="1">
        <v>0</v>
      </c>
      <c r="AJ724" s="1">
        <v>0</v>
      </c>
      <c r="AK724" s="1">
        <v>0</v>
      </c>
      <c r="AL724" s="4" t="s">
        <v>84</v>
      </c>
    </row>
    <row r="725" spans="1:38" ht="15.6" x14ac:dyDescent="0.3">
      <c r="A725" s="3">
        <v>935</v>
      </c>
      <c r="B725" s="1" t="s">
        <v>1043</v>
      </c>
      <c r="C725" s="1" t="s">
        <v>1793</v>
      </c>
      <c r="D725" s="1" t="s">
        <v>1044</v>
      </c>
      <c r="E725" s="1">
        <v>3.2</v>
      </c>
      <c r="F725" s="1" t="s">
        <v>454</v>
      </c>
      <c r="G725" s="1" t="s">
        <v>1045</v>
      </c>
      <c r="H725" s="1" t="s">
        <v>452</v>
      </c>
      <c r="I725" s="1" t="s">
        <v>150</v>
      </c>
      <c r="J725" s="1">
        <v>1958</v>
      </c>
      <c r="K725" s="1" t="s">
        <v>189</v>
      </c>
      <c r="L725" s="1" t="s">
        <v>453</v>
      </c>
      <c r="M725" s="1" t="s">
        <v>105</v>
      </c>
      <c r="N725" s="14">
        <v>2368.0572999999999</v>
      </c>
      <c r="O725" s="1">
        <v>0</v>
      </c>
      <c r="P725" s="1">
        <v>0</v>
      </c>
      <c r="Q725" s="1">
        <v>56</v>
      </c>
      <c r="R725" s="1">
        <v>99</v>
      </c>
      <c r="S725" s="1">
        <v>77.5</v>
      </c>
      <c r="T725" s="1" t="s">
        <v>5</v>
      </c>
      <c r="U725" s="1">
        <v>63</v>
      </c>
      <c r="V725" s="1">
        <v>0</v>
      </c>
      <c r="W725" s="1">
        <v>0</v>
      </c>
      <c r="X725" s="1">
        <v>0</v>
      </c>
      <c r="Y725" s="1">
        <v>0</v>
      </c>
      <c r="Z725" s="1">
        <v>0</v>
      </c>
      <c r="AA725" s="1">
        <v>0</v>
      </c>
      <c r="AB725" s="1">
        <v>0</v>
      </c>
      <c r="AC725" s="1">
        <v>0</v>
      </c>
      <c r="AD725" s="1">
        <v>0</v>
      </c>
      <c r="AE725" s="1">
        <v>0</v>
      </c>
      <c r="AF725" s="1">
        <v>0</v>
      </c>
      <c r="AG725" s="1">
        <v>0</v>
      </c>
      <c r="AH725" s="1">
        <v>0</v>
      </c>
      <c r="AI725" s="1">
        <v>0</v>
      </c>
      <c r="AJ725" s="1">
        <v>0</v>
      </c>
      <c r="AK725" s="1">
        <v>0</v>
      </c>
      <c r="AL725" s="4" t="s">
        <v>137</v>
      </c>
    </row>
    <row r="726" spans="1:38" ht="15.6" x14ac:dyDescent="0.3">
      <c r="A726" s="3">
        <v>936</v>
      </c>
      <c r="B726" s="1" t="s">
        <v>1046</v>
      </c>
      <c r="C726" s="1" t="s">
        <v>1794</v>
      </c>
      <c r="D726" s="1" t="s">
        <v>1047</v>
      </c>
      <c r="E726" s="1">
        <v>3.3</v>
      </c>
      <c r="F726" s="1" t="s">
        <v>1050</v>
      </c>
      <c r="G726" s="1" t="s">
        <v>164</v>
      </c>
      <c r="H726" s="1" t="s">
        <v>164</v>
      </c>
      <c r="I726" s="2">
        <v>18264</v>
      </c>
      <c r="J726" s="1">
        <v>1976</v>
      </c>
      <c r="K726" s="1" t="s">
        <v>1945</v>
      </c>
      <c r="L726" s="1" t="s">
        <v>1048</v>
      </c>
      <c r="M726" s="1" t="s">
        <v>1049</v>
      </c>
      <c r="N726" s="14">
        <v>1983.9015999999999</v>
      </c>
      <c r="O726" s="1">
        <v>1</v>
      </c>
      <c r="P726" s="1">
        <v>1</v>
      </c>
      <c r="Q726" s="1">
        <v>52</v>
      </c>
      <c r="R726" s="1">
        <v>58</v>
      </c>
      <c r="S726" s="1">
        <v>55</v>
      </c>
      <c r="T726" s="1" t="s">
        <v>3</v>
      </c>
      <c r="U726" s="1">
        <v>45</v>
      </c>
      <c r="V726" s="1">
        <v>0</v>
      </c>
      <c r="W726" s="1">
        <v>0</v>
      </c>
      <c r="X726" s="1">
        <v>0</v>
      </c>
      <c r="Y726" s="1">
        <v>1</v>
      </c>
      <c r="Z726" s="1">
        <v>0</v>
      </c>
      <c r="AA726" s="1">
        <v>0</v>
      </c>
      <c r="AB726" s="1">
        <v>0</v>
      </c>
      <c r="AC726" s="1">
        <v>0</v>
      </c>
      <c r="AD726" s="1">
        <v>0</v>
      </c>
      <c r="AE726" s="1">
        <v>0</v>
      </c>
      <c r="AF726" s="1">
        <v>0</v>
      </c>
      <c r="AG726" s="1">
        <v>0</v>
      </c>
      <c r="AH726" s="1">
        <v>0</v>
      </c>
      <c r="AI726" s="1">
        <v>0</v>
      </c>
      <c r="AJ726" s="1">
        <v>0</v>
      </c>
      <c r="AK726" s="1">
        <v>0</v>
      </c>
      <c r="AL726" s="4" t="s">
        <v>84</v>
      </c>
    </row>
    <row r="727" spans="1:38" ht="15.6" x14ac:dyDescent="0.3">
      <c r="A727" s="3">
        <v>938</v>
      </c>
      <c r="B727" s="1" t="s">
        <v>1051</v>
      </c>
      <c r="C727" s="1" t="s">
        <v>1795</v>
      </c>
      <c r="D727" s="1" t="s">
        <v>1052</v>
      </c>
      <c r="E727" s="1">
        <v>3.1</v>
      </c>
      <c r="F727" s="1" t="s">
        <v>987</v>
      </c>
      <c r="G727" s="1" t="s">
        <v>986</v>
      </c>
      <c r="H727" s="1" t="s">
        <v>986</v>
      </c>
      <c r="I727" s="1" t="s">
        <v>150</v>
      </c>
      <c r="J727" s="1">
        <v>1875</v>
      </c>
      <c r="K727" s="1" t="s">
        <v>1945</v>
      </c>
      <c r="L727" s="1" t="s">
        <v>276</v>
      </c>
      <c r="M727" s="1" t="s">
        <v>277</v>
      </c>
      <c r="N727" s="14">
        <v>2645.0640000000003</v>
      </c>
      <c r="O727" s="1">
        <v>0</v>
      </c>
      <c r="P727" s="1">
        <v>0</v>
      </c>
      <c r="Q727" s="1">
        <v>80</v>
      </c>
      <c r="R727" s="1">
        <v>155</v>
      </c>
      <c r="S727" s="1">
        <v>117.5</v>
      </c>
      <c r="T727" s="1" t="s">
        <v>11</v>
      </c>
      <c r="U727" s="1">
        <v>146</v>
      </c>
      <c r="V727" s="1">
        <v>0</v>
      </c>
      <c r="W727" s="1">
        <v>0</v>
      </c>
      <c r="X727" s="1">
        <v>0</v>
      </c>
      <c r="Y727" s="1">
        <v>1</v>
      </c>
      <c r="Z727" s="1">
        <v>0</v>
      </c>
      <c r="AA727" s="1">
        <v>0</v>
      </c>
      <c r="AB727" s="1">
        <v>0</v>
      </c>
      <c r="AC727" s="1">
        <v>0</v>
      </c>
      <c r="AD727" s="1">
        <v>0</v>
      </c>
      <c r="AE727" s="1">
        <v>0</v>
      </c>
      <c r="AF727" s="1">
        <v>0</v>
      </c>
      <c r="AG727" s="1">
        <v>0</v>
      </c>
      <c r="AH727" s="1">
        <v>0</v>
      </c>
      <c r="AI727" s="1">
        <v>0</v>
      </c>
      <c r="AJ727" s="1">
        <v>0</v>
      </c>
      <c r="AK727" s="1">
        <v>0</v>
      </c>
      <c r="AL727" s="4" t="s">
        <v>85</v>
      </c>
    </row>
    <row r="728" spans="1:38" ht="15.6" x14ac:dyDescent="0.3">
      <c r="A728" s="3">
        <v>939</v>
      </c>
      <c r="B728" s="1" t="s">
        <v>1053</v>
      </c>
      <c r="C728" s="1" t="s">
        <v>1796</v>
      </c>
      <c r="D728" s="1" t="s">
        <v>1054</v>
      </c>
      <c r="E728" s="1">
        <v>2.4</v>
      </c>
      <c r="F728" s="1" t="s">
        <v>1055</v>
      </c>
      <c r="G728" s="1" t="s">
        <v>321</v>
      </c>
      <c r="H728" s="1" t="s">
        <v>321</v>
      </c>
      <c r="I728" s="1" t="s">
        <v>80</v>
      </c>
      <c r="J728" s="1">
        <v>2006</v>
      </c>
      <c r="K728" s="1" t="s">
        <v>1945</v>
      </c>
      <c r="L728" s="1" t="s">
        <v>166</v>
      </c>
      <c r="M728" s="1" t="s">
        <v>166</v>
      </c>
      <c r="N728" s="14">
        <v>4070.6401000000001</v>
      </c>
      <c r="O728" s="1">
        <v>0</v>
      </c>
      <c r="P728" s="1">
        <v>0</v>
      </c>
      <c r="Q728" s="1">
        <v>43</v>
      </c>
      <c r="R728" s="1">
        <v>98</v>
      </c>
      <c r="S728" s="1">
        <v>70.5</v>
      </c>
      <c r="T728" s="1" t="s">
        <v>2</v>
      </c>
      <c r="U728" s="1">
        <v>15</v>
      </c>
      <c r="V728" s="1">
        <v>0</v>
      </c>
      <c r="W728" s="1">
        <v>0</v>
      </c>
      <c r="X728" s="1">
        <v>0</v>
      </c>
      <c r="Y728" s="1">
        <v>0</v>
      </c>
      <c r="Z728" s="1">
        <v>0</v>
      </c>
      <c r="AA728" s="1">
        <v>0</v>
      </c>
      <c r="AB728" s="1">
        <v>0</v>
      </c>
      <c r="AC728" s="1">
        <v>0</v>
      </c>
      <c r="AD728" s="1">
        <v>0</v>
      </c>
      <c r="AE728" s="1">
        <v>0</v>
      </c>
      <c r="AF728" s="1">
        <v>0</v>
      </c>
      <c r="AG728" s="1">
        <v>0</v>
      </c>
      <c r="AH728" s="1">
        <v>0</v>
      </c>
      <c r="AI728" s="1">
        <v>0</v>
      </c>
      <c r="AJ728" s="1">
        <v>0</v>
      </c>
      <c r="AK728" s="1">
        <v>0</v>
      </c>
      <c r="AL728" s="4" t="s">
        <v>85</v>
      </c>
    </row>
    <row r="729" spans="1:38" ht="15.6" x14ac:dyDescent="0.3">
      <c r="A729" s="3">
        <v>940</v>
      </c>
      <c r="B729" s="1" t="s">
        <v>1056</v>
      </c>
      <c r="C729" s="1" t="s">
        <v>1797</v>
      </c>
      <c r="D729" s="1" t="s">
        <v>1057</v>
      </c>
      <c r="E729" s="1">
        <v>4.8</v>
      </c>
      <c r="F729" s="1" t="s">
        <v>1058</v>
      </c>
      <c r="G729" s="1" t="s">
        <v>143</v>
      </c>
      <c r="H729" s="1" t="s">
        <v>143</v>
      </c>
      <c r="I729" s="1" t="s">
        <v>112</v>
      </c>
      <c r="J729" s="1">
        <v>2011</v>
      </c>
      <c r="K729" s="1" t="s">
        <v>1945</v>
      </c>
      <c r="L729" s="1" t="s">
        <v>249</v>
      </c>
      <c r="M729" s="1" t="s">
        <v>140</v>
      </c>
      <c r="N729" s="14">
        <v>3580.6875</v>
      </c>
      <c r="O729" s="1">
        <v>0</v>
      </c>
      <c r="P729" s="1">
        <v>0</v>
      </c>
      <c r="Q729" s="1">
        <v>45</v>
      </c>
      <c r="R729" s="1">
        <v>78</v>
      </c>
      <c r="S729" s="1">
        <v>61.5</v>
      </c>
      <c r="T729" s="1" t="s">
        <v>2</v>
      </c>
      <c r="U729" s="1">
        <v>10</v>
      </c>
      <c r="V729" s="1">
        <v>0</v>
      </c>
      <c r="W729" s="1">
        <v>0</v>
      </c>
      <c r="X729" s="1">
        <v>0</v>
      </c>
      <c r="Y729" s="1">
        <v>1</v>
      </c>
      <c r="Z729" s="1">
        <v>1</v>
      </c>
      <c r="AA729" s="1">
        <v>0</v>
      </c>
      <c r="AB729" s="1">
        <v>0</v>
      </c>
      <c r="AC729" s="1">
        <v>0</v>
      </c>
      <c r="AD729" s="1">
        <v>0</v>
      </c>
      <c r="AE729" s="1">
        <v>0</v>
      </c>
      <c r="AF729" s="1">
        <v>0</v>
      </c>
      <c r="AG729" s="1">
        <v>1</v>
      </c>
      <c r="AH729" s="1">
        <v>0</v>
      </c>
      <c r="AI729" s="1">
        <v>0</v>
      </c>
      <c r="AJ729" s="1">
        <v>0</v>
      </c>
      <c r="AK729" s="1">
        <v>0</v>
      </c>
      <c r="AL729" s="4" t="s">
        <v>84</v>
      </c>
    </row>
    <row r="730" spans="1:38" ht="15.6" x14ac:dyDescent="0.3">
      <c r="A730" s="3">
        <v>941</v>
      </c>
      <c r="B730" s="1" t="s">
        <v>1064</v>
      </c>
      <c r="C730" s="1" t="s">
        <v>1799</v>
      </c>
      <c r="D730" s="1" t="s">
        <v>1065</v>
      </c>
      <c r="E730" s="1">
        <v>2.9</v>
      </c>
      <c r="F730" s="1" t="s">
        <v>1063</v>
      </c>
      <c r="G730" s="1" t="s">
        <v>1066</v>
      </c>
      <c r="H730" s="1" t="s">
        <v>1062</v>
      </c>
      <c r="I730" s="1" t="s">
        <v>104</v>
      </c>
      <c r="J730" s="1">
        <v>2015</v>
      </c>
      <c r="K730" s="1" t="s">
        <v>1945</v>
      </c>
      <c r="L730" s="1" t="s">
        <v>166</v>
      </c>
      <c r="M730" s="1" t="s">
        <v>166</v>
      </c>
      <c r="N730" s="14">
        <v>1327.1233999999999</v>
      </c>
      <c r="O730" s="1">
        <v>0</v>
      </c>
      <c r="P730" s="1">
        <v>0</v>
      </c>
      <c r="Q730" s="1">
        <v>50</v>
      </c>
      <c r="R730" s="1">
        <v>110</v>
      </c>
      <c r="S730" s="1">
        <v>80</v>
      </c>
      <c r="T730" s="1" t="s">
        <v>25</v>
      </c>
      <c r="U730" s="1">
        <v>6</v>
      </c>
      <c r="V730" s="1">
        <v>0</v>
      </c>
      <c r="W730" s="1">
        <v>0</v>
      </c>
      <c r="X730" s="1">
        <v>0</v>
      </c>
      <c r="Y730" s="1">
        <v>1</v>
      </c>
      <c r="Z730" s="1">
        <v>0</v>
      </c>
      <c r="AA730" s="1">
        <v>0</v>
      </c>
      <c r="AB730" s="1">
        <v>0</v>
      </c>
      <c r="AC730" s="1">
        <v>0</v>
      </c>
      <c r="AD730" s="1">
        <v>0</v>
      </c>
      <c r="AE730" s="1">
        <v>0</v>
      </c>
      <c r="AF730" s="1">
        <v>0</v>
      </c>
      <c r="AG730" s="1">
        <v>0</v>
      </c>
      <c r="AH730" s="1">
        <v>0</v>
      </c>
      <c r="AI730" s="1">
        <v>0</v>
      </c>
      <c r="AJ730" s="1">
        <v>0</v>
      </c>
      <c r="AK730" s="1">
        <v>0</v>
      </c>
      <c r="AL730" s="4" t="s">
        <v>84</v>
      </c>
    </row>
    <row r="731" spans="1:38" ht="15.6" x14ac:dyDescent="0.3">
      <c r="A731" s="3">
        <v>942</v>
      </c>
      <c r="B731" s="1" t="s">
        <v>1059</v>
      </c>
      <c r="C731" s="1" t="s">
        <v>1798</v>
      </c>
      <c r="D731" s="1" t="s">
        <v>1060</v>
      </c>
      <c r="E731" s="1">
        <v>2.9</v>
      </c>
      <c r="F731" s="1" t="s">
        <v>1063</v>
      </c>
      <c r="G731" s="1" t="s">
        <v>1061</v>
      </c>
      <c r="H731" s="1" t="s">
        <v>1062</v>
      </c>
      <c r="I731" s="1" t="s">
        <v>104</v>
      </c>
      <c r="J731" s="1">
        <v>2015</v>
      </c>
      <c r="K731" s="1" t="s">
        <v>1945</v>
      </c>
      <c r="L731" s="1" t="s">
        <v>166</v>
      </c>
      <c r="M731" s="1" t="s">
        <v>166</v>
      </c>
      <c r="N731" s="14">
        <v>5623.7619999999997</v>
      </c>
      <c r="O731" s="1">
        <v>0</v>
      </c>
      <c r="P731" s="1">
        <v>0</v>
      </c>
      <c r="Q731" s="1">
        <v>44</v>
      </c>
      <c r="R731" s="1">
        <v>96</v>
      </c>
      <c r="S731" s="1">
        <v>70</v>
      </c>
      <c r="T731" s="1" t="s">
        <v>4</v>
      </c>
      <c r="U731" s="1">
        <v>6</v>
      </c>
      <c r="V731" s="1">
        <v>0</v>
      </c>
      <c r="W731" s="1">
        <v>0</v>
      </c>
      <c r="X731" s="1">
        <v>0</v>
      </c>
      <c r="Y731" s="1">
        <v>1</v>
      </c>
      <c r="Z731" s="1">
        <v>0</v>
      </c>
      <c r="AA731" s="1">
        <v>0</v>
      </c>
      <c r="AB731" s="1">
        <v>0</v>
      </c>
      <c r="AC731" s="1">
        <v>0</v>
      </c>
      <c r="AD731" s="1">
        <v>0</v>
      </c>
      <c r="AE731" s="1">
        <v>0</v>
      </c>
      <c r="AF731" s="1">
        <v>0</v>
      </c>
      <c r="AG731" s="1">
        <v>0</v>
      </c>
      <c r="AH731" s="1">
        <v>0</v>
      </c>
      <c r="AI731" s="1">
        <v>0</v>
      </c>
      <c r="AJ731" s="1">
        <v>0</v>
      </c>
      <c r="AK731" s="1">
        <v>0</v>
      </c>
      <c r="AL731" s="4" t="s">
        <v>84</v>
      </c>
    </row>
    <row r="732" spans="1:38" ht="15.6" x14ac:dyDescent="0.3">
      <c r="A732" s="3">
        <v>943</v>
      </c>
      <c r="B732" s="1" t="s">
        <v>1071</v>
      </c>
      <c r="C732" s="1" t="s">
        <v>1801</v>
      </c>
      <c r="D732" s="1" t="s">
        <v>1072</v>
      </c>
      <c r="E732" s="1">
        <v>-1</v>
      </c>
      <c r="F732" s="1" t="s">
        <v>1073</v>
      </c>
      <c r="G732" s="1" t="s">
        <v>164</v>
      </c>
      <c r="H732" s="1" t="s">
        <v>802</v>
      </c>
      <c r="I732" s="1" t="s">
        <v>284</v>
      </c>
      <c r="J732" s="1">
        <v>-1</v>
      </c>
      <c r="K732" s="1" t="s">
        <v>1945</v>
      </c>
      <c r="L732" s="1">
        <v>-1</v>
      </c>
      <c r="M732" s="1">
        <v>-1</v>
      </c>
      <c r="N732" s="14">
        <v>769.61479999999995</v>
      </c>
      <c r="O732" s="1">
        <v>0</v>
      </c>
      <c r="P732" s="1">
        <v>1</v>
      </c>
      <c r="Q732" s="1">
        <v>100</v>
      </c>
      <c r="R732" s="1">
        <v>140</v>
      </c>
      <c r="S732" s="1">
        <v>120</v>
      </c>
      <c r="T732" s="1" t="s">
        <v>3</v>
      </c>
      <c r="U732" s="1">
        <v>-1</v>
      </c>
      <c r="V732" s="1">
        <v>0</v>
      </c>
      <c r="W732" s="1">
        <v>0</v>
      </c>
      <c r="X732" s="1">
        <v>0</v>
      </c>
      <c r="Y732" s="1">
        <v>1</v>
      </c>
      <c r="Z732" s="1">
        <v>0</v>
      </c>
      <c r="AA732" s="1">
        <v>0</v>
      </c>
      <c r="AB732" s="1">
        <v>0</v>
      </c>
      <c r="AC732" s="1">
        <v>0</v>
      </c>
      <c r="AD732" s="1">
        <v>0</v>
      </c>
      <c r="AE732" s="1">
        <v>0</v>
      </c>
      <c r="AF732" s="1">
        <v>0</v>
      </c>
      <c r="AG732" s="1">
        <v>0</v>
      </c>
      <c r="AH732" s="1">
        <v>0</v>
      </c>
      <c r="AI732" s="1">
        <v>0</v>
      </c>
      <c r="AJ732" s="1">
        <v>0</v>
      </c>
      <c r="AK732" s="1">
        <v>0</v>
      </c>
      <c r="AL732" s="4" t="s">
        <v>137</v>
      </c>
    </row>
    <row r="733" spans="1:38" ht="15.6" x14ac:dyDescent="0.3">
      <c r="A733" s="3">
        <v>944</v>
      </c>
      <c r="B733" s="1" t="s">
        <v>1067</v>
      </c>
      <c r="C733" s="1" t="s">
        <v>1800</v>
      </c>
      <c r="D733" s="1" t="s">
        <v>1068</v>
      </c>
      <c r="E733" s="1">
        <v>3.4</v>
      </c>
      <c r="F733" s="1" t="s">
        <v>1070</v>
      </c>
      <c r="G733" s="1" t="s">
        <v>1069</v>
      </c>
      <c r="H733" s="1" t="s">
        <v>1069</v>
      </c>
      <c r="I733" s="1" t="s">
        <v>104</v>
      </c>
      <c r="J733" s="1">
        <v>1988</v>
      </c>
      <c r="K733" s="1" t="s">
        <v>1945</v>
      </c>
      <c r="L733" s="1" t="s">
        <v>190</v>
      </c>
      <c r="M733" s="1" t="s">
        <v>191</v>
      </c>
      <c r="N733" s="14">
        <v>5352.9696000000004</v>
      </c>
      <c r="O733" s="1">
        <v>0</v>
      </c>
      <c r="P733" s="1">
        <v>0</v>
      </c>
      <c r="Q733" s="1">
        <v>61</v>
      </c>
      <c r="R733" s="1">
        <v>119</v>
      </c>
      <c r="S733" s="1">
        <v>90</v>
      </c>
      <c r="T733" s="1" t="s">
        <v>3</v>
      </c>
      <c r="U733" s="1">
        <v>33</v>
      </c>
      <c r="V733" s="1">
        <v>0</v>
      </c>
      <c r="W733" s="1">
        <v>1</v>
      </c>
      <c r="X733" s="1">
        <v>0</v>
      </c>
      <c r="Y733" s="1">
        <v>1</v>
      </c>
      <c r="Z733" s="1">
        <v>1</v>
      </c>
      <c r="AA733" s="1">
        <v>0</v>
      </c>
      <c r="AB733" s="1">
        <v>0</v>
      </c>
      <c r="AC733" s="1">
        <v>0</v>
      </c>
      <c r="AD733" s="1">
        <v>0</v>
      </c>
      <c r="AE733" s="1">
        <v>0</v>
      </c>
      <c r="AF733" s="1">
        <v>1</v>
      </c>
      <c r="AG733" s="1">
        <v>0</v>
      </c>
      <c r="AH733" s="1">
        <v>0</v>
      </c>
      <c r="AI733" s="1">
        <v>0</v>
      </c>
      <c r="AJ733" s="1">
        <v>0</v>
      </c>
      <c r="AK733" s="1">
        <v>0</v>
      </c>
      <c r="AL733" s="4" t="s">
        <v>84</v>
      </c>
    </row>
    <row r="734" spans="1:38" ht="15.6" x14ac:dyDescent="0.3">
      <c r="A734" s="3">
        <v>945</v>
      </c>
      <c r="B734" s="1" t="s">
        <v>1518</v>
      </c>
      <c r="C734" s="1" t="s">
        <v>1942</v>
      </c>
      <c r="D734" s="1" t="s">
        <v>1519</v>
      </c>
      <c r="E734" s="1">
        <v>4.0999999999999996</v>
      </c>
      <c r="F734" s="1" t="s">
        <v>911</v>
      </c>
      <c r="G734" s="1" t="s">
        <v>340</v>
      </c>
      <c r="H734" s="1" t="s">
        <v>340</v>
      </c>
      <c r="I734" s="2">
        <v>18264</v>
      </c>
      <c r="J734" s="1">
        <v>2007</v>
      </c>
      <c r="K734" s="1" t="s">
        <v>1945</v>
      </c>
      <c r="L734" s="1" t="s">
        <v>910</v>
      </c>
      <c r="M734" s="1" t="s">
        <v>472</v>
      </c>
      <c r="N734" s="14">
        <v>1468.2327</v>
      </c>
      <c r="O734" s="1">
        <v>0</v>
      </c>
      <c r="P734" s="1">
        <v>0</v>
      </c>
      <c r="Q734" s="1">
        <v>80</v>
      </c>
      <c r="R734" s="1">
        <v>142</v>
      </c>
      <c r="S734" s="1">
        <v>111</v>
      </c>
      <c r="T734" s="1" t="s">
        <v>2</v>
      </c>
      <c r="U734" s="1">
        <v>14</v>
      </c>
      <c r="V734" s="1">
        <v>1</v>
      </c>
      <c r="W734" s="1">
        <v>0</v>
      </c>
      <c r="X734" s="1">
        <v>1</v>
      </c>
      <c r="Y734" s="1">
        <v>1</v>
      </c>
      <c r="Z734" s="1">
        <v>0</v>
      </c>
      <c r="AA734" s="1">
        <v>0</v>
      </c>
      <c r="AB734" s="1">
        <v>0</v>
      </c>
      <c r="AC734" s="1">
        <v>1</v>
      </c>
      <c r="AD734" s="1">
        <v>0</v>
      </c>
      <c r="AE734" s="1">
        <v>1</v>
      </c>
      <c r="AF734" s="1">
        <v>0</v>
      </c>
      <c r="AG734" s="1">
        <v>0</v>
      </c>
      <c r="AH734" s="1">
        <v>0</v>
      </c>
      <c r="AI734" s="1">
        <v>0</v>
      </c>
      <c r="AJ734" s="1">
        <v>0</v>
      </c>
      <c r="AK734" s="1">
        <v>0</v>
      </c>
      <c r="AL734" s="4" t="s">
        <v>84</v>
      </c>
    </row>
    <row r="735" spans="1:38" ht="15.6" x14ac:dyDescent="0.3">
      <c r="A735" s="3">
        <v>946</v>
      </c>
      <c r="B735" s="1" t="s">
        <v>489</v>
      </c>
      <c r="C735" s="1" t="s">
        <v>1893</v>
      </c>
      <c r="D735" s="1" t="s">
        <v>1366</v>
      </c>
      <c r="E735" s="1">
        <v>3.9</v>
      </c>
      <c r="F735" s="1" t="s">
        <v>1367</v>
      </c>
      <c r="G735" s="1" t="s">
        <v>143</v>
      </c>
      <c r="H735" s="1" t="s">
        <v>143</v>
      </c>
      <c r="I735" s="1" t="s">
        <v>112</v>
      </c>
      <c r="J735" s="1">
        <v>2008</v>
      </c>
      <c r="K735" s="1" t="s">
        <v>1946</v>
      </c>
      <c r="L735" s="1" t="s">
        <v>249</v>
      </c>
      <c r="M735" s="1" t="s">
        <v>140</v>
      </c>
      <c r="N735" s="14">
        <v>944.04719999999986</v>
      </c>
      <c r="O735" s="1">
        <v>0</v>
      </c>
      <c r="P735" s="1">
        <v>0</v>
      </c>
      <c r="Q735" s="1">
        <v>99</v>
      </c>
      <c r="R735" s="1">
        <v>178</v>
      </c>
      <c r="S735" s="1">
        <v>138.5</v>
      </c>
      <c r="T735" s="1" t="s">
        <v>2</v>
      </c>
      <c r="U735" s="1">
        <v>13</v>
      </c>
      <c r="V735" s="1">
        <v>1</v>
      </c>
      <c r="W735" s="1">
        <v>0</v>
      </c>
      <c r="X735" s="1">
        <v>0</v>
      </c>
      <c r="Y735" s="1">
        <v>0</v>
      </c>
      <c r="Z735" s="1">
        <v>1</v>
      </c>
      <c r="AA735" s="1">
        <v>0</v>
      </c>
      <c r="AB735" s="1">
        <v>0</v>
      </c>
      <c r="AC735" s="1">
        <v>0</v>
      </c>
      <c r="AD735" s="1">
        <v>0</v>
      </c>
      <c r="AE735" s="1">
        <v>0</v>
      </c>
      <c r="AF735" s="1">
        <v>0</v>
      </c>
      <c r="AG735" s="1">
        <v>1</v>
      </c>
      <c r="AH735" s="1">
        <v>0</v>
      </c>
      <c r="AI735" s="1">
        <v>0</v>
      </c>
      <c r="AJ735" s="1">
        <v>0</v>
      </c>
      <c r="AK735" s="1">
        <v>0</v>
      </c>
      <c r="AL735" s="4" t="s">
        <v>84</v>
      </c>
    </row>
    <row r="736" spans="1:38" ht="15.6" x14ac:dyDescent="0.3">
      <c r="A736" s="3">
        <v>947</v>
      </c>
      <c r="B736" s="1" t="s">
        <v>1372</v>
      </c>
      <c r="C736" s="1" t="s">
        <v>1895</v>
      </c>
      <c r="D736" s="1" t="s">
        <v>1373</v>
      </c>
      <c r="E736" s="1">
        <v>3.6</v>
      </c>
      <c r="F736" s="1" t="s">
        <v>625</v>
      </c>
      <c r="G736" s="1" t="s">
        <v>310</v>
      </c>
      <c r="H736" s="1" t="s">
        <v>624</v>
      </c>
      <c r="I736" s="1" t="s">
        <v>150</v>
      </c>
      <c r="J736" s="1">
        <v>1851</v>
      </c>
      <c r="K736" s="1" t="s">
        <v>1945</v>
      </c>
      <c r="L736" s="1" t="s">
        <v>190</v>
      </c>
      <c r="M736" s="1" t="s">
        <v>191</v>
      </c>
      <c r="N736" s="14">
        <v>5299.4575999999997</v>
      </c>
      <c r="O736" s="1">
        <v>0</v>
      </c>
      <c r="P736" s="1">
        <v>0</v>
      </c>
      <c r="Q736" s="1">
        <v>37</v>
      </c>
      <c r="R736" s="1">
        <v>100</v>
      </c>
      <c r="S736" s="1">
        <v>68.5</v>
      </c>
      <c r="T736" s="1" t="s">
        <v>3</v>
      </c>
      <c r="U736" s="1">
        <v>170</v>
      </c>
      <c r="V736" s="1">
        <v>0</v>
      </c>
      <c r="W736" s="1">
        <v>0</v>
      </c>
      <c r="X736" s="1">
        <v>0</v>
      </c>
      <c r="Y736" s="1">
        <v>1</v>
      </c>
      <c r="Z736" s="1">
        <v>0</v>
      </c>
      <c r="AA736" s="1">
        <v>0</v>
      </c>
      <c r="AB736" s="1">
        <v>0</v>
      </c>
      <c r="AC736" s="1">
        <v>0</v>
      </c>
      <c r="AD736" s="1">
        <v>0</v>
      </c>
      <c r="AE736" s="1">
        <v>0</v>
      </c>
      <c r="AF736" s="1">
        <v>0</v>
      </c>
      <c r="AG736" s="1">
        <v>0</v>
      </c>
      <c r="AH736" s="1">
        <v>0</v>
      </c>
      <c r="AI736" s="1">
        <v>0</v>
      </c>
      <c r="AJ736" s="1">
        <v>0</v>
      </c>
      <c r="AK736" s="1">
        <v>0</v>
      </c>
      <c r="AL736" s="4" t="s">
        <v>85</v>
      </c>
    </row>
    <row r="737" spans="1:38" ht="15.6" x14ac:dyDescent="0.3">
      <c r="A737" s="3">
        <v>948</v>
      </c>
      <c r="B737" s="1" t="s">
        <v>259</v>
      </c>
      <c r="C737" s="1" t="s">
        <v>1943</v>
      </c>
      <c r="D737" s="1" t="s">
        <v>1520</v>
      </c>
      <c r="E737" s="1">
        <v>3.9</v>
      </c>
      <c r="F737" s="1" t="s">
        <v>1521</v>
      </c>
      <c r="G737" s="1" t="s">
        <v>143</v>
      </c>
      <c r="H737" s="1" t="s">
        <v>143</v>
      </c>
      <c r="I737" s="1" t="s">
        <v>118</v>
      </c>
      <c r="J737" s="1">
        <v>2011</v>
      </c>
      <c r="K737" s="1" t="s">
        <v>1945</v>
      </c>
      <c r="L737" s="1" t="s">
        <v>139</v>
      </c>
      <c r="M737" s="1" t="s">
        <v>140</v>
      </c>
      <c r="N737" s="14">
        <v>3982.4149000000002</v>
      </c>
      <c r="O737" s="1">
        <v>0</v>
      </c>
      <c r="P737" s="1">
        <v>0</v>
      </c>
      <c r="Q737" s="1">
        <v>62</v>
      </c>
      <c r="R737" s="1">
        <v>113</v>
      </c>
      <c r="S737" s="1">
        <v>87.5</v>
      </c>
      <c r="T737" s="1" t="s">
        <v>2</v>
      </c>
      <c r="U737" s="1">
        <v>10</v>
      </c>
      <c r="V737" s="1">
        <v>1</v>
      </c>
      <c r="W737" s="1">
        <v>0</v>
      </c>
      <c r="X737" s="1">
        <v>1</v>
      </c>
      <c r="Y737" s="1">
        <v>1</v>
      </c>
      <c r="Z737" s="1">
        <v>1</v>
      </c>
      <c r="AA737" s="1">
        <v>0</v>
      </c>
      <c r="AB737" s="1">
        <v>0</v>
      </c>
      <c r="AC737" s="1">
        <v>0</v>
      </c>
      <c r="AD737" s="1">
        <v>0</v>
      </c>
      <c r="AE737" s="1">
        <v>0</v>
      </c>
      <c r="AF737" s="1">
        <v>0</v>
      </c>
      <c r="AG737" s="1">
        <v>0</v>
      </c>
      <c r="AH737" s="1">
        <v>0</v>
      </c>
      <c r="AI737" s="1">
        <v>0</v>
      </c>
      <c r="AJ737" s="1">
        <v>0</v>
      </c>
      <c r="AK737" s="1">
        <v>0</v>
      </c>
      <c r="AL737" s="4" t="s">
        <v>137</v>
      </c>
    </row>
    <row r="738" spans="1:38" ht="15.6" x14ac:dyDescent="0.3">
      <c r="A738" s="3">
        <v>949</v>
      </c>
      <c r="B738" s="1" t="s">
        <v>1368</v>
      </c>
      <c r="C738" s="1" t="s">
        <v>1894</v>
      </c>
      <c r="D738" s="1" t="s">
        <v>1369</v>
      </c>
      <c r="E738" s="1">
        <v>3.6</v>
      </c>
      <c r="F738" s="1" t="s">
        <v>1371</v>
      </c>
      <c r="G738" s="1" t="s">
        <v>1370</v>
      </c>
      <c r="H738" s="1" t="s">
        <v>1088</v>
      </c>
      <c r="I738" s="1" t="s">
        <v>90</v>
      </c>
      <c r="J738" s="1">
        <v>2017</v>
      </c>
      <c r="K738" s="1" t="s">
        <v>1946</v>
      </c>
      <c r="L738" s="1" t="s">
        <v>166</v>
      </c>
      <c r="M738" s="1" t="s">
        <v>166</v>
      </c>
      <c r="N738" s="14">
        <v>7044.3375000000005</v>
      </c>
      <c r="O738" s="1">
        <v>0</v>
      </c>
      <c r="P738" s="1">
        <v>0</v>
      </c>
      <c r="Q738" s="1">
        <v>86</v>
      </c>
      <c r="R738" s="1">
        <v>137</v>
      </c>
      <c r="S738" s="1">
        <v>111.5</v>
      </c>
      <c r="T738" s="1" t="s">
        <v>8</v>
      </c>
      <c r="U738" s="1">
        <v>4</v>
      </c>
      <c r="V738" s="1">
        <v>0</v>
      </c>
      <c r="W738" s="1">
        <v>0</v>
      </c>
      <c r="X738" s="1">
        <v>0</v>
      </c>
      <c r="Y738" s="1">
        <v>0</v>
      </c>
      <c r="Z738" s="1">
        <v>0</v>
      </c>
      <c r="AA738" s="1">
        <v>0</v>
      </c>
      <c r="AB738" s="1">
        <v>0</v>
      </c>
      <c r="AC738" s="1">
        <v>0</v>
      </c>
      <c r="AD738" s="1">
        <v>0</v>
      </c>
      <c r="AE738" s="1">
        <v>0</v>
      </c>
      <c r="AF738" s="1">
        <v>0</v>
      </c>
      <c r="AG738" s="1">
        <v>0</v>
      </c>
      <c r="AH738" s="1">
        <v>0</v>
      </c>
      <c r="AI738" s="1">
        <v>0</v>
      </c>
      <c r="AJ738" s="1">
        <v>0</v>
      </c>
      <c r="AK738" s="1">
        <v>0</v>
      </c>
      <c r="AL738" s="4" t="s">
        <v>85</v>
      </c>
    </row>
    <row r="739" spans="1:38" ht="15.6" x14ac:dyDescent="0.3">
      <c r="A739" s="3">
        <v>950</v>
      </c>
      <c r="B739" s="1" t="s">
        <v>1374</v>
      </c>
      <c r="C739" s="1" t="s">
        <v>1896</v>
      </c>
      <c r="D739" s="1" t="s">
        <v>1375</v>
      </c>
      <c r="E739" s="1">
        <v>3.9</v>
      </c>
      <c r="F739" s="1" t="s">
        <v>1337</v>
      </c>
      <c r="G739" s="1" t="s">
        <v>164</v>
      </c>
      <c r="H739" s="1" t="s">
        <v>1336</v>
      </c>
      <c r="I739" s="1" t="s">
        <v>90</v>
      </c>
      <c r="J739" s="1">
        <v>1830</v>
      </c>
      <c r="K739" s="1" t="s">
        <v>1946</v>
      </c>
      <c r="L739" s="1" t="s">
        <v>166</v>
      </c>
      <c r="M739" s="1" t="s">
        <v>166</v>
      </c>
      <c r="N739" s="14">
        <v>4445.8333999999995</v>
      </c>
      <c r="O739" s="1">
        <v>0</v>
      </c>
      <c r="P739" s="1">
        <v>0</v>
      </c>
      <c r="Q739" s="1">
        <v>58</v>
      </c>
      <c r="R739" s="1">
        <v>111</v>
      </c>
      <c r="S739" s="1">
        <v>84.5</v>
      </c>
      <c r="T739" s="1" t="s">
        <v>3</v>
      </c>
      <c r="U739" s="1">
        <v>191</v>
      </c>
      <c r="V739" s="1">
        <v>0</v>
      </c>
      <c r="W739" s="1">
        <v>0</v>
      </c>
      <c r="X739" s="1">
        <v>1</v>
      </c>
      <c r="Y739" s="1">
        <v>0</v>
      </c>
      <c r="Z739" s="1">
        <v>0</v>
      </c>
      <c r="AA739" s="1">
        <v>0</v>
      </c>
      <c r="AB739" s="1">
        <v>0</v>
      </c>
      <c r="AC739" s="1">
        <v>0</v>
      </c>
      <c r="AD739" s="1">
        <v>0</v>
      </c>
      <c r="AE739" s="1">
        <v>0</v>
      </c>
      <c r="AF739" s="1">
        <v>0</v>
      </c>
      <c r="AG739" s="1">
        <v>0</v>
      </c>
      <c r="AH739" s="1">
        <v>0</v>
      </c>
      <c r="AI739" s="1">
        <v>0</v>
      </c>
      <c r="AJ739" s="1">
        <v>0</v>
      </c>
      <c r="AK739" s="1">
        <v>0</v>
      </c>
      <c r="AL739" s="4" t="s">
        <v>85</v>
      </c>
    </row>
    <row r="740" spans="1:38" ht="15.6" x14ac:dyDescent="0.3">
      <c r="A740" s="3">
        <v>951</v>
      </c>
      <c r="B740" s="1" t="s">
        <v>521</v>
      </c>
      <c r="C740" s="1" t="s">
        <v>1897</v>
      </c>
      <c r="D740" s="1" t="s">
        <v>1376</v>
      </c>
      <c r="E740" s="1">
        <v>4.4000000000000004</v>
      </c>
      <c r="F740" s="1" t="s">
        <v>835</v>
      </c>
      <c r="G740" s="1" t="s">
        <v>834</v>
      </c>
      <c r="H740" s="1" t="s">
        <v>143</v>
      </c>
      <c r="I740" s="1" t="s">
        <v>104</v>
      </c>
      <c r="J740" s="1">
        <v>2006</v>
      </c>
      <c r="K740" s="1" t="s">
        <v>1946</v>
      </c>
      <c r="L740" s="1" t="s">
        <v>139</v>
      </c>
      <c r="M740" s="1" t="s">
        <v>140</v>
      </c>
      <c r="N740" s="14">
        <v>5375.1455999999998</v>
      </c>
      <c r="O740" s="1">
        <v>0</v>
      </c>
      <c r="P740" s="1">
        <v>0</v>
      </c>
      <c r="Q740" s="1">
        <v>72</v>
      </c>
      <c r="R740" s="1">
        <v>133</v>
      </c>
      <c r="S740" s="1">
        <v>102.5</v>
      </c>
      <c r="T740" s="1" t="s">
        <v>15</v>
      </c>
      <c r="U740" s="1">
        <v>15</v>
      </c>
      <c r="V740" s="1">
        <v>1</v>
      </c>
      <c r="W740" s="1">
        <v>1</v>
      </c>
      <c r="X740" s="1">
        <v>1</v>
      </c>
      <c r="Y740" s="1">
        <v>0</v>
      </c>
      <c r="Z740" s="1">
        <v>1</v>
      </c>
      <c r="AA740" s="1">
        <v>0</v>
      </c>
      <c r="AB740" s="1">
        <v>0</v>
      </c>
      <c r="AC740" s="1">
        <v>0</v>
      </c>
      <c r="AD740" s="1">
        <v>0</v>
      </c>
      <c r="AE740" s="1">
        <v>0</v>
      </c>
      <c r="AF740" s="1">
        <v>1</v>
      </c>
      <c r="AG740" s="1">
        <v>0</v>
      </c>
      <c r="AH740" s="1">
        <v>0</v>
      </c>
      <c r="AI740" s="1">
        <v>0</v>
      </c>
      <c r="AJ740" s="1">
        <v>0</v>
      </c>
      <c r="AK740" s="1">
        <v>0</v>
      </c>
      <c r="AL740" s="4" t="s">
        <v>84</v>
      </c>
    </row>
    <row r="741" spans="1:38" ht="15.6" x14ac:dyDescent="0.3">
      <c r="A741" s="3">
        <v>952</v>
      </c>
      <c r="B741" s="1" t="s">
        <v>1074</v>
      </c>
      <c r="C741" s="1" t="s">
        <v>1802</v>
      </c>
      <c r="D741" s="1" t="s">
        <v>1075</v>
      </c>
      <c r="E741" s="1">
        <v>2.6</v>
      </c>
      <c r="F741" s="1" t="s">
        <v>599</v>
      </c>
      <c r="G741" s="1" t="s">
        <v>388</v>
      </c>
      <c r="H741" s="1" t="s">
        <v>388</v>
      </c>
      <c r="I741" s="1" t="s">
        <v>80</v>
      </c>
      <c r="J741" s="1">
        <v>1984</v>
      </c>
      <c r="K741" s="1" t="s">
        <v>597</v>
      </c>
      <c r="L741" s="1" t="s">
        <v>598</v>
      </c>
      <c r="M741" s="1" t="s">
        <v>472</v>
      </c>
      <c r="N741" s="14">
        <v>6877.98</v>
      </c>
      <c r="O741" s="1">
        <v>0</v>
      </c>
      <c r="P741" s="1">
        <v>0</v>
      </c>
      <c r="Q741" s="1">
        <v>56</v>
      </c>
      <c r="R741" s="1">
        <v>91</v>
      </c>
      <c r="S741" s="1">
        <v>73.5</v>
      </c>
      <c r="T741" s="1" t="s">
        <v>8</v>
      </c>
      <c r="U741" s="1">
        <v>37</v>
      </c>
      <c r="V741" s="1">
        <v>0</v>
      </c>
      <c r="W741" s="1">
        <v>0</v>
      </c>
      <c r="X741" s="1">
        <v>0</v>
      </c>
      <c r="Y741" s="1">
        <v>1</v>
      </c>
      <c r="Z741" s="1">
        <v>0</v>
      </c>
      <c r="AA741" s="1">
        <v>0</v>
      </c>
      <c r="AB741" s="1">
        <v>0</v>
      </c>
      <c r="AC741" s="1">
        <v>0</v>
      </c>
      <c r="AD741" s="1">
        <v>0</v>
      </c>
      <c r="AE741" s="1">
        <v>0</v>
      </c>
      <c r="AF741" s="1">
        <v>0</v>
      </c>
      <c r="AG741" s="1">
        <v>0</v>
      </c>
      <c r="AH741" s="1">
        <v>0</v>
      </c>
      <c r="AI741" s="1">
        <v>0</v>
      </c>
      <c r="AJ741" s="1">
        <v>0</v>
      </c>
      <c r="AK741" s="1">
        <v>0</v>
      </c>
      <c r="AL741" s="4" t="s">
        <v>137</v>
      </c>
    </row>
    <row r="742" spans="1:38" ht="15.6" x14ac:dyDescent="0.3">
      <c r="A742" s="3">
        <v>953</v>
      </c>
      <c r="B742" s="1" t="s">
        <v>1380</v>
      </c>
      <c r="C742" s="1" t="s">
        <v>1899</v>
      </c>
      <c r="D742" s="1" t="s">
        <v>1381</v>
      </c>
      <c r="E742" s="1">
        <v>3.2</v>
      </c>
      <c r="F742" s="1" t="s">
        <v>364</v>
      </c>
      <c r="G742" s="1" t="s">
        <v>1382</v>
      </c>
      <c r="H742" s="1" t="s">
        <v>361</v>
      </c>
      <c r="I742" s="2">
        <v>18264</v>
      </c>
      <c r="J742" s="1">
        <v>-1</v>
      </c>
      <c r="K742" s="1" t="s">
        <v>1945</v>
      </c>
      <c r="L742" s="1" t="s">
        <v>362</v>
      </c>
      <c r="M742" s="1" t="s">
        <v>99</v>
      </c>
      <c r="N742" s="14">
        <v>3653.8683999999998</v>
      </c>
      <c r="O742" s="1">
        <v>0</v>
      </c>
      <c r="P742" s="1">
        <v>0</v>
      </c>
      <c r="Q742" s="1">
        <v>95</v>
      </c>
      <c r="R742" s="1">
        <v>160</v>
      </c>
      <c r="S742" s="1">
        <v>127.5</v>
      </c>
      <c r="T742" s="1" t="s">
        <v>8</v>
      </c>
      <c r="U742" s="1">
        <v>-1</v>
      </c>
      <c r="V742" s="1">
        <v>0</v>
      </c>
      <c r="W742" s="1">
        <v>0</v>
      </c>
      <c r="X742" s="1">
        <v>0</v>
      </c>
      <c r="Y742" s="1">
        <v>1</v>
      </c>
      <c r="Z742" s="1">
        <v>0</v>
      </c>
      <c r="AA742" s="1">
        <v>0</v>
      </c>
      <c r="AB742" s="1">
        <v>0</v>
      </c>
      <c r="AC742" s="1">
        <v>0</v>
      </c>
      <c r="AD742" s="1">
        <v>0</v>
      </c>
      <c r="AE742" s="1">
        <v>0</v>
      </c>
      <c r="AF742" s="1">
        <v>0</v>
      </c>
      <c r="AG742" s="1">
        <v>0</v>
      </c>
      <c r="AH742" s="1">
        <v>0</v>
      </c>
      <c r="AI742" s="1">
        <v>0</v>
      </c>
      <c r="AJ742" s="1">
        <v>0</v>
      </c>
      <c r="AK742" s="1">
        <v>0</v>
      </c>
      <c r="AL742" s="4" t="s">
        <v>84</v>
      </c>
    </row>
    <row r="743" spans="1:38" ht="16.2" thickBot="1" x14ac:dyDescent="0.35">
      <c r="A743" s="5">
        <v>955</v>
      </c>
      <c r="B743" s="6" t="s">
        <v>1377</v>
      </c>
      <c r="C743" s="6" t="s">
        <v>1898</v>
      </c>
      <c r="D743" s="6" t="s">
        <v>1378</v>
      </c>
      <c r="E743" s="6">
        <v>3.6</v>
      </c>
      <c r="F743" s="6" t="s">
        <v>1379</v>
      </c>
      <c r="G743" s="6" t="s">
        <v>297</v>
      </c>
      <c r="H743" s="6" t="s">
        <v>415</v>
      </c>
      <c r="I743" s="6" t="s">
        <v>80</v>
      </c>
      <c r="J743" s="6">
        <v>1967</v>
      </c>
      <c r="K743" s="6" t="s">
        <v>189</v>
      </c>
      <c r="L743" s="6" t="s">
        <v>453</v>
      </c>
      <c r="M743" s="6" t="s">
        <v>105</v>
      </c>
      <c r="N743" s="14">
        <v>3381.0748000000003</v>
      </c>
      <c r="O743" s="6">
        <v>0</v>
      </c>
      <c r="P743" s="6">
        <v>0</v>
      </c>
      <c r="Q743" s="6">
        <v>61</v>
      </c>
      <c r="R743" s="6">
        <v>126</v>
      </c>
      <c r="S743" s="6">
        <v>93.5</v>
      </c>
      <c r="T743" s="6" t="s">
        <v>14</v>
      </c>
      <c r="U743" s="6">
        <v>54</v>
      </c>
      <c r="V743" s="6">
        <v>1</v>
      </c>
      <c r="W743" s="6">
        <v>0</v>
      </c>
      <c r="X743" s="6">
        <v>0</v>
      </c>
      <c r="Y743" s="6">
        <v>0</v>
      </c>
      <c r="Z743" s="6">
        <v>0</v>
      </c>
      <c r="AA743" s="6">
        <v>0</v>
      </c>
      <c r="AB743" s="6">
        <v>0</v>
      </c>
      <c r="AC743" s="6">
        <v>0</v>
      </c>
      <c r="AD743" s="6">
        <v>0</v>
      </c>
      <c r="AE743" s="6">
        <v>0</v>
      </c>
      <c r="AF743" s="6">
        <v>0</v>
      </c>
      <c r="AG743" s="6">
        <v>0</v>
      </c>
      <c r="AH743" s="6">
        <v>0</v>
      </c>
      <c r="AI743" s="6">
        <v>0</v>
      </c>
      <c r="AJ743" s="6">
        <v>0</v>
      </c>
      <c r="AK743" s="6">
        <v>0</v>
      </c>
      <c r="AL743" s="7" t="s">
        <v>85</v>
      </c>
    </row>
    <row r="744" spans="1:38" x14ac:dyDescent="0.3">
      <c r="N744" s="13"/>
    </row>
    <row r="745" spans="1:38" x14ac:dyDescent="0.3">
      <c r="N745" s="13"/>
    </row>
    <row r="746" spans="1:38" x14ac:dyDescent="0.3">
      <c r="N746" s="13"/>
    </row>
    <row r="747" spans="1:38" x14ac:dyDescent="0.3">
      <c r="N747" s="13"/>
    </row>
    <row r="748" spans="1:38" x14ac:dyDescent="0.3">
      <c r="N748" s="13"/>
    </row>
    <row r="749" spans="1:38" x14ac:dyDescent="0.3">
      <c r="N749" s="13"/>
    </row>
    <row r="750" spans="1:38" x14ac:dyDescent="0.3">
      <c r="N750" s="13"/>
    </row>
    <row r="751" spans="1:38" x14ac:dyDescent="0.3">
      <c r="N751" s="13"/>
    </row>
    <row r="752" spans="1:38" x14ac:dyDescent="0.3">
      <c r="N752" s="13"/>
    </row>
    <row r="753" spans="14:14" x14ac:dyDescent="0.3">
      <c r="N753" s="13"/>
    </row>
    <row r="754" spans="14:14" x14ac:dyDescent="0.3">
      <c r="N754" s="13"/>
    </row>
    <row r="755" spans="14:14" x14ac:dyDescent="0.3">
      <c r="N755" s="13"/>
    </row>
    <row r="756" spans="14:14" x14ac:dyDescent="0.3">
      <c r="N756" s="13"/>
    </row>
    <row r="757" spans="14:14" x14ac:dyDescent="0.3">
      <c r="N757" s="13"/>
    </row>
    <row r="758" spans="14:14" x14ac:dyDescent="0.3">
      <c r="N758" s="13"/>
    </row>
    <row r="759" spans="14:14" x14ac:dyDescent="0.3">
      <c r="N759" s="13"/>
    </row>
    <row r="760" spans="14:14" x14ac:dyDescent="0.3">
      <c r="N760" s="13"/>
    </row>
    <row r="761" spans="14:14" x14ac:dyDescent="0.3">
      <c r="N761" s="13"/>
    </row>
    <row r="762" spans="14:14" x14ac:dyDescent="0.3">
      <c r="N762" s="13"/>
    </row>
    <row r="763" spans="14:14" x14ac:dyDescent="0.3">
      <c r="N763" s="13"/>
    </row>
    <row r="764" spans="14:14" x14ac:dyDescent="0.3">
      <c r="N764" s="13"/>
    </row>
    <row r="765" spans="14:14" x14ac:dyDescent="0.3">
      <c r="N765" s="13"/>
    </row>
    <row r="766" spans="14:14" x14ac:dyDescent="0.3">
      <c r="N766" s="13"/>
    </row>
    <row r="767" spans="14:14" x14ac:dyDescent="0.3">
      <c r="N767" s="13"/>
    </row>
    <row r="768" spans="14:14" x14ac:dyDescent="0.3">
      <c r="N768" s="13"/>
    </row>
    <row r="769" spans="14:14" x14ac:dyDescent="0.3">
      <c r="N769" s="13"/>
    </row>
    <row r="770" spans="14:14" x14ac:dyDescent="0.3">
      <c r="N770" s="13"/>
    </row>
    <row r="771" spans="14:14" x14ac:dyDescent="0.3">
      <c r="N771" s="13"/>
    </row>
    <row r="772" spans="14:14" x14ac:dyDescent="0.3">
      <c r="N772" s="13"/>
    </row>
    <row r="773" spans="14:14" x14ac:dyDescent="0.3">
      <c r="N773" s="13"/>
    </row>
    <row r="774" spans="14:14" x14ac:dyDescent="0.3">
      <c r="N774" s="13"/>
    </row>
    <row r="775" spans="14:14" x14ac:dyDescent="0.3">
      <c r="N775" s="13"/>
    </row>
    <row r="776" spans="14:14" x14ac:dyDescent="0.3">
      <c r="N776" s="13"/>
    </row>
    <row r="777" spans="14:14" x14ac:dyDescent="0.3">
      <c r="N777" s="13"/>
    </row>
    <row r="778" spans="14:14" x14ac:dyDescent="0.3">
      <c r="N778" s="13"/>
    </row>
    <row r="779" spans="14:14" x14ac:dyDescent="0.3">
      <c r="N779" s="13"/>
    </row>
    <row r="780" spans="14:14" x14ac:dyDescent="0.3">
      <c r="N780" s="13"/>
    </row>
    <row r="781" spans="14:14" x14ac:dyDescent="0.3">
      <c r="N781" s="13"/>
    </row>
    <row r="782" spans="14:14" x14ac:dyDescent="0.3">
      <c r="N782" s="13"/>
    </row>
    <row r="783" spans="14:14" x14ac:dyDescent="0.3">
      <c r="N783" s="13"/>
    </row>
    <row r="784" spans="14:14" x14ac:dyDescent="0.3">
      <c r="N784" s="13"/>
    </row>
    <row r="785" spans="14:14" x14ac:dyDescent="0.3">
      <c r="N785" s="13"/>
    </row>
    <row r="786" spans="14:14" x14ac:dyDescent="0.3">
      <c r="N786" s="13"/>
    </row>
    <row r="787" spans="14:14" x14ac:dyDescent="0.3">
      <c r="N787" s="13"/>
    </row>
    <row r="788" spans="14:14" x14ac:dyDescent="0.3">
      <c r="N788" s="13"/>
    </row>
    <row r="789" spans="14:14" x14ac:dyDescent="0.3">
      <c r="N789" s="13"/>
    </row>
    <row r="790" spans="14:14" x14ac:dyDescent="0.3">
      <c r="N790" s="13"/>
    </row>
    <row r="791" spans="14:14" x14ac:dyDescent="0.3">
      <c r="N791" s="13"/>
    </row>
    <row r="792" spans="14:14" x14ac:dyDescent="0.3">
      <c r="N792" s="13"/>
    </row>
    <row r="793" spans="14:14" x14ac:dyDescent="0.3">
      <c r="N793" s="13"/>
    </row>
    <row r="794" spans="14:14" x14ac:dyDescent="0.3">
      <c r="N794" s="13"/>
    </row>
    <row r="795" spans="14:14" x14ac:dyDescent="0.3">
      <c r="N795" s="13"/>
    </row>
    <row r="796" spans="14:14" x14ac:dyDescent="0.3">
      <c r="N796" s="13"/>
    </row>
    <row r="797" spans="14:14" x14ac:dyDescent="0.3">
      <c r="N797" s="13"/>
    </row>
    <row r="798" spans="14:14" x14ac:dyDescent="0.3">
      <c r="N798" s="13"/>
    </row>
    <row r="799" spans="14:14" x14ac:dyDescent="0.3">
      <c r="N799" s="13"/>
    </row>
    <row r="800" spans="14:14" x14ac:dyDescent="0.3">
      <c r="N800" s="13"/>
    </row>
    <row r="801" spans="14:14" x14ac:dyDescent="0.3">
      <c r="N801" s="13"/>
    </row>
    <row r="802" spans="14:14" x14ac:dyDescent="0.3">
      <c r="N802" s="13"/>
    </row>
    <row r="803" spans="14:14" x14ac:dyDescent="0.3">
      <c r="N803" s="13"/>
    </row>
    <row r="804" spans="14:14" x14ac:dyDescent="0.3">
      <c r="N804" s="13"/>
    </row>
    <row r="805" spans="14:14" x14ac:dyDescent="0.3">
      <c r="N805" s="13"/>
    </row>
    <row r="806" spans="14:14" x14ac:dyDescent="0.3">
      <c r="N806" s="13"/>
    </row>
    <row r="807" spans="14:14" x14ac:dyDescent="0.3">
      <c r="N807" s="13"/>
    </row>
    <row r="808" spans="14:14" x14ac:dyDescent="0.3">
      <c r="N808" s="13"/>
    </row>
    <row r="809" spans="14:14" x14ac:dyDescent="0.3">
      <c r="N809" s="13"/>
    </row>
    <row r="810" spans="14:14" x14ac:dyDescent="0.3">
      <c r="N810" s="13"/>
    </row>
    <row r="811" spans="14:14" x14ac:dyDescent="0.3">
      <c r="N811" s="13"/>
    </row>
    <row r="812" spans="14:14" x14ac:dyDescent="0.3">
      <c r="N812" s="13"/>
    </row>
    <row r="813" spans="14:14" x14ac:dyDescent="0.3">
      <c r="N813" s="13"/>
    </row>
    <row r="814" spans="14:14" x14ac:dyDescent="0.3">
      <c r="N814" s="13"/>
    </row>
    <row r="815" spans="14:14" x14ac:dyDescent="0.3">
      <c r="N815" s="13"/>
    </row>
    <row r="816" spans="14:14" x14ac:dyDescent="0.3">
      <c r="N816" s="13"/>
    </row>
    <row r="817" spans="14:14" x14ac:dyDescent="0.3">
      <c r="N817" s="13"/>
    </row>
    <row r="818" spans="14:14" x14ac:dyDescent="0.3">
      <c r="N818" s="13"/>
    </row>
    <row r="819" spans="14:14" x14ac:dyDescent="0.3">
      <c r="N819" s="13"/>
    </row>
    <row r="820" spans="14:14" x14ac:dyDescent="0.3">
      <c r="N820" s="13"/>
    </row>
    <row r="821" spans="14:14" x14ac:dyDescent="0.3">
      <c r="N821" s="13"/>
    </row>
    <row r="822" spans="14:14" x14ac:dyDescent="0.3">
      <c r="N822" s="13"/>
    </row>
    <row r="823" spans="14:14" x14ac:dyDescent="0.3">
      <c r="N823" s="13"/>
    </row>
    <row r="824" spans="14:14" x14ac:dyDescent="0.3">
      <c r="N824" s="13"/>
    </row>
    <row r="825" spans="14:14" x14ac:dyDescent="0.3">
      <c r="N825" s="13"/>
    </row>
    <row r="826" spans="14:14" x14ac:dyDescent="0.3">
      <c r="N826" s="13"/>
    </row>
    <row r="827" spans="14:14" x14ac:dyDescent="0.3">
      <c r="N827" s="13"/>
    </row>
    <row r="828" spans="14:14" x14ac:dyDescent="0.3">
      <c r="N828" s="13"/>
    </row>
    <row r="829" spans="14:14" x14ac:dyDescent="0.3">
      <c r="N829" s="13"/>
    </row>
    <row r="830" spans="14:14" x14ac:dyDescent="0.3">
      <c r="N830" s="13"/>
    </row>
    <row r="831" spans="14:14" x14ac:dyDescent="0.3">
      <c r="N831" s="13"/>
    </row>
    <row r="832" spans="14:14" x14ac:dyDescent="0.3">
      <c r="N832" s="13"/>
    </row>
    <row r="833" spans="14:14" x14ac:dyDescent="0.3">
      <c r="N833" s="13"/>
    </row>
    <row r="834" spans="14:14" x14ac:dyDescent="0.3">
      <c r="N834" s="13"/>
    </row>
    <row r="835" spans="14:14" x14ac:dyDescent="0.3">
      <c r="N835" s="13"/>
    </row>
    <row r="836" spans="14:14" x14ac:dyDescent="0.3">
      <c r="N836" s="13"/>
    </row>
    <row r="837" spans="14:14" x14ac:dyDescent="0.3">
      <c r="N837" s="13"/>
    </row>
    <row r="838" spans="14:14" x14ac:dyDescent="0.3">
      <c r="N838" s="13"/>
    </row>
    <row r="839" spans="14:14" x14ac:dyDescent="0.3">
      <c r="N839" s="13"/>
    </row>
    <row r="840" spans="14:14" x14ac:dyDescent="0.3">
      <c r="N840" s="13"/>
    </row>
    <row r="841" spans="14:14" x14ac:dyDescent="0.3">
      <c r="N841" s="13"/>
    </row>
    <row r="842" spans="14:14" x14ac:dyDescent="0.3">
      <c r="N842" s="13"/>
    </row>
    <row r="843" spans="14:14" x14ac:dyDescent="0.3">
      <c r="N843" s="13"/>
    </row>
    <row r="844" spans="14:14" x14ac:dyDescent="0.3">
      <c r="N844" s="13"/>
    </row>
    <row r="845" spans="14:14" x14ac:dyDescent="0.3">
      <c r="N845" s="13"/>
    </row>
    <row r="846" spans="14:14" x14ac:dyDescent="0.3">
      <c r="N846" s="13"/>
    </row>
    <row r="847" spans="14:14" x14ac:dyDescent="0.3">
      <c r="N847" s="13"/>
    </row>
    <row r="848" spans="14:14" x14ac:dyDescent="0.3">
      <c r="N848" s="13"/>
    </row>
    <row r="849" spans="14:14" x14ac:dyDescent="0.3">
      <c r="N849" s="13"/>
    </row>
    <row r="850" spans="14:14" x14ac:dyDescent="0.3">
      <c r="N850" s="13"/>
    </row>
    <row r="851" spans="14:14" x14ac:dyDescent="0.3">
      <c r="N851" s="13"/>
    </row>
    <row r="852" spans="14:14" x14ac:dyDescent="0.3">
      <c r="N852" s="13"/>
    </row>
    <row r="853" spans="14:14" x14ac:dyDescent="0.3">
      <c r="N853" s="13"/>
    </row>
    <row r="854" spans="14:14" x14ac:dyDescent="0.3">
      <c r="N854" s="13"/>
    </row>
    <row r="855" spans="14:14" x14ac:dyDescent="0.3">
      <c r="N855" s="13"/>
    </row>
    <row r="856" spans="14:14" x14ac:dyDescent="0.3">
      <c r="N856" s="13"/>
    </row>
    <row r="857" spans="14:14" x14ac:dyDescent="0.3">
      <c r="N857" s="13"/>
    </row>
    <row r="858" spans="14:14" x14ac:dyDescent="0.3">
      <c r="N858" s="13"/>
    </row>
    <row r="859" spans="14:14" x14ac:dyDescent="0.3">
      <c r="N859" s="13"/>
    </row>
    <row r="860" spans="14:14" x14ac:dyDescent="0.3">
      <c r="N860" s="13"/>
    </row>
    <row r="861" spans="14:14" x14ac:dyDescent="0.3">
      <c r="N861" s="13"/>
    </row>
    <row r="862" spans="14:14" x14ac:dyDescent="0.3">
      <c r="N862" s="13"/>
    </row>
    <row r="863" spans="14:14" x14ac:dyDescent="0.3">
      <c r="N863" s="13"/>
    </row>
    <row r="864" spans="14:14" x14ac:dyDescent="0.3">
      <c r="N864" s="13"/>
    </row>
    <row r="865" spans="14:14" x14ac:dyDescent="0.3">
      <c r="N865" s="13"/>
    </row>
    <row r="866" spans="14:14" x14ac:dyDescent="0.3">
      <c r="N866" s="13"/>
    </row>
    <row r="867" spans="14:14" x14ac:dyDescent="0.3">
      <c r="N867" s="13"/>
    </row>
    <row r="868" spans="14:14" x14ac:dyDescent="0.3">
      <c r="N868" s="13"/>
    </row>
    <row r="869" spans="14:14" x14ac:dyDescent="0.3">
      <c r="N869" s="13"/>
    </row>
    <row r="870" spans="14:14" x14ac:dyDescent="0.3">
      <c r="N870" s="13"/>
    </row>
    <row r="871" spans="14:14" x14ac:dyDescent="0.3">
      <c r="N871" s="13"/>
    </row>
    <row r="872" spans="14:14" x14ac:dyDescent="0.3">
      <c r="N872" s="13"/>
    </row>
    <row r="873" spans="14:14" x14ac:dyDescent="0.3">
      <c r="N873" s="13"/>
    </row>
    <row r="874" spans="14:14" x14ac:dyDescent="0.3">
      <c r="N874" s="13"/>
    </row>
    <row r="875" spans="14:14" x14ac:dyDescent="0.3">
      <c r="N875" s="13"/>
    </row>
    <row r="876" spans="14:14" x14ac:dyDescent="0.3">
      <c r="N876" s="13"/>
    </row>
    <row r="877" spans="14:14" x14ac:dyDescent="0.3">
      <c r="N877" s="13"/>
    </row>
    <row r="878" spans="14:14" x14ac:dyDescent="0.3">
      <c r="N878" s="13"/>
    </row>
    <row r="879" spans="14:14" x14ac:dyDescent="0.3">
      <c r="N879" s="13"/>
    </row>
    <row r="880" spans="14:14" x14ac:dyDescent="0.3">
      <c r="N880" s="13"/>
    </row>
    <row r="881" spans="14:14" x14ac:dyDescent="0.3">
      <c r="N881" s="13"/>
    </row>
    <row r="882" spans="14:14" x14ac:dyDescent="0.3">
      <c r="N882" s="13"/>
    </row>
    <row r="883" spans="14:14" x14ac:dyDescent="0.3">
      <c r="N883" s="13"/>
    </row>
    <row r="884" spans="14:14" x14ac:dyDescent="0.3">
      <c r="N884" s="13"/>
    </row>
    <row r="885" spans="14:14" x14ac:dyDescent="0.3">
      <c r="N885" s="13"/>
    </row>
    <row r="886" spans="14:14" x14ac:dyDescent="0.3">
      <c r="N886" s="13"/>
    </row>
    <row r="887" spans="14:14" x14ac:dyDescent="0.3">
      <c r="N887" s="13"/>
    </row>
    <row r="888" spans="14:14" x14ac:dyDescent="0.3">
      <c r="N888" s="13"/>
    </row>
    <row r="889" spans="14:14" x14ac:dyDescent="0.3">
      <c r="N889" s="13"/>
    </row>
    <row r="890" spans="14:14" x14ac:dyDescent="0.3">
      <c r="N890" s="13"/>
    </row>
    <row r="891" spans="14:14" x14ac:dyDescent="0.3">
      <c r="N891" s="13"/>
    </row>
    <row r="892" spans="14:14" x14ac:dyDescent="0.3">
      <c r="N892" s="13"/>
    </row>
    <row r="893" spans="14:14" x14ac:dyDescent="0.3">
      <c r="N893" s="13"/>
    </row>
    <row r="894" spans="14:14" x14ac:dyDescent="0.3">
      <c r="N894" s="13"/>
    </row>
    <row r="895" spans="14:14" x14ac:dyDescent="0.3">
      <c r="N895" s="13"/>
    </row>
    <row r="896" spans="14:14" x14ac:dyDescent="0.3">
      <c r="N896" s="13"/>
    </row>
    <row r="897" spans="14:14" x14ac:dyDescent="0.3">
      <c r="N897" s="13"/>
    </row>
    <row r="898" spans="14:14" x14ac:dyDescent="0.3">
      <c r="N898" s="13"/>
    </row>
    <row r="899" spans="14:14" x14ac:dyDescent="0.3">
      <c r="N899" s="13"/>
    </row>
    <row r="900" spans="14:14" x14ac:dyDescent="0.3">
      <c r="N900" s="13"/>
    </row>
    <row r="901" spans="14:14" x14ac:dyDescent="0.3">
      <c r="N901" s="13"/>
    </row>
    <row r="902" spans="14:14" x14ac:dyDescent="0.3">
      <c r="N902" s="13"/>
    </row>
    <row r="903" spans="14:14" x14ac:dyDescent="0.3">
      <c r="N903" s="13"/>
    </row>
    <row r="904" spans="14:14" x14ac:dyDescent="0.3">
      <c r="N904" s="13"/>
    </row>
    <row r="905" spans="14:14" x14ac:dyDescent="0.3">
      <c r="N905" s="13"/>
    </row>
    <row r="906" spans="14:14" x14ac:dyDescent="0.3">
      <c r="N906" s="13"/>
    </row>
    <row r="907" spans="14:14" x14ac:dyDescent="0.3">
      <c r="N907" s="13"/>
    </row>
    <row r="908" spans="14:14" x14ac:dyDescent="0.3">
      <c r="N908" s="13"/>
    </row>
    <row r="909" spans="14:14" x14ac:dyDescent="0.3">
      <c r="N909" s="13"/>
    </row>
    <row r="910" spans="14:14" x14ac:dyDescent="0.3">
      <c r="N910" s="13"/>
    </row>
    <row r="911" spans="14:14" x14ac:dyDescent="0.3">
      <c r="N911" s="13"/>
    </row>
    <row r="912" spans="14:14" x14ac:dyDescent="0.3">
      <c r="N912" s="13"/>
    </row>
    <row r="913" spans="14:14" x14ac:dyDescent="0.3">
      <c r="N913" s="13"/>
    </row>
    <row r="914" spans="14:14" x14ac:dyDescent="0.3">
      <c r="N914" s="13"/>
    </row>
    <row r="915" spans="14:14" x14ac:dyDescent="0.3">
      <c r="N915" s="13"/>
    </row>
    <row r="916" spans="14:14" x14ac:dyDescent="0.3">
      <c r="N916" s="13"/>
    </row>
    <row r="917" spans="14:14" x14ac:dyDescent="0.3">
      <c r="N917" s="13"/>
    </row>
    <row r="918" spans="14:14" x14ac:dyDescent="0.3">
      <c r="N918" s="13"/>
    </row>
    <row r="919" spans="14:14" x14ac:dyDescent="0.3">
      <c r="N919" s="13"/>
    </row>
    <row r="920" spans="14:14" x14ac:dyDescent="0.3">
      <c r="N920" s="13"/>
    </row>
    <row r="921" spans="14:14" x14ac:dyDescent="0.3">
      <c r="N921" s="13"/>
    </row>
    <row r="922" spans="14:14" x14ac:dyDescent="0.3">
      <c r="N922" s="13"/>
    </row>
    <row r="923" spans="14:14" x14ac:dyDescent="0.3">
      <c r="N923" s="13"/>
    </row>
    <row r="924" spans="14:14" x14ac:dyDescent="0.3">
      <c r="N924" s="13"/>
    </row>
    <row r="925" spans="14:14" x14ac:dyDescent="0.3">
      <c r="N925" s="13"/>
    </row>
    <row r="926" spans="14:14" x14ac:dyDescent="0.3">
      <c r="N926" s="13"/>
    </row>
    <row r="927" spans="14:14" x14ac:dyDescent="0.3">
      <c r="N927" s="13"/>
    </row>
    <row r="928" spans="14:14" x14ac:dyDescent="0.3">
      <c r="N928" s="13"/>
    </row>
    <row r="929" spans="14:14" x14ac:dyDescent="0.3">
      <c r="N929" s="13"/>
    </row>
    <row r="930" spans="14:14" x14ac:dyDescent="0.3">
      <c r="N930" s="13"/>
    </row>
    <row r="931" spans="14:14" x14ac:dyDescent="0.3">
      <c r="N931" s="13"/>
    </row>
    <row r="932" spans="14:14" x14ac:dyDescent="0.3">
      <c r="N932" s="13"/>
    </row>
    <row r="933" spans="14:14" x14ac:dyDescent="0.3">
      <c r="N933" s="13"/>
    </row>
    <row r="934" spans="14:14" x14ac:dyDescent="0.3">
      <c r="N934" s="13"/>
    </row>
    <row r="935" spans="14:14" x14ac:dyDescent="0.3">
      <c r="N935" s="13"/>
    </row>
    <row r="936" spans="14:14" x14ac:dyDescent="0.3">
      <c r="N936" s="13"/>
    </row>
    <row r="937" spans="14:14" x14ac:dyDescent="0.3">
      <c r="N937" s="13"/>
    </row>
    <row r="938" spans="14:14" x14ac:dyDescent="0.3">
      <c r="N938" s="13"/>
    </row>
    <row r="939" spans="14:14" x14ac:dyDescent="0.3">
      <c r="N939" s="13"/>
    </row>
    <row r="940" spans="14:14" x14ac:dyDescent="0.3">
      <c r="N940" s="13"/>
    </row>
    <row r="941" spans="14:14" x14ac:dyDescent="0.3">
      <c r="N941" s="13"/>
    </row>
    <row r="942" spans="14:14" x14ac:dyDescent="0.3">
      <c r="N942" s="13"/>
    </row>
    <row r="943" spans="14:14" x14ac:dyDescent="0.3">
      <c r="N943" s="13"/>
    </row>
    <row r="944" spans="14:14" x14ac:dyDescent="0.3">
      <c r="N944" s="13"/>
    </row>
    <row r="945" spans="14:14" x14ac:dyDescent="0.3">
      <c r="N945" s="13"/>
    </row>
    <row r="946" spans="14:14" x14ac:dyDescent="0.3">
      <c r="N946" s="13"/>
    </row>
    <row r="947" spans="14:14" x14ac:dyDescent="0.3">
      <c r="N947" s="13"/>
    </row>
    <row r="948" spans="14:14" x14ac:dyDescent="0.3">
      <c r="N948" s="13"/>
    </row>
    <row r="949" spans="14:14" x14ac:dyDescent="0.3">
      <c r="N949" s="13"/>
    </row>
    <row r="950" spans="14:14" x14ac:dyDescent="0.3">
      <c r="N950" s="13"/>
    </row>
    <row r="951" spans="14:14" x14ac:dyDescent="0.3">
      <c r="N951" s="13"/>
    </row>
    <row r="952" spans="14:14" x14ac:dyDescent="0.3">
      <c r="N952" s="13"/>
    </row>
    <row r="953" spans="14:14" x14ac:dyDescent="0.3">
      <c r="N953" s="13"/>
    </row>
    <row r="954" spans="14:14" x14ac:dyDescent="0.3">
      <c r="N954" s="13"/>
    </row>
    <row r="955" spans="14:14" x14ac:dyDescent="0.3">
      <c r="N955" s="13"/>
    </row>
    <row r="956" spans="14:14" x14ac:dyDescent="0.3">
      <c r="N956" s="13"/>
    </row>
    <row r="957" spans="14:14" x14ac:dyDescent="0.3">
      <c r="N957" s="13"/>
    </row>
    <row r="958" spans="14:14" x14ac:dyDescent="0.3">
      <c r="N958" s="13"/>
    </row>
    <row r="959" spans="14:14" x14ac:dyDescent="0.3">
      <c r="N959" s="13"/>
    </row>
    <row r="960" spans="14:14" x14ac:dyDescent="0.3">
      <c r="N960" s="13"/>
    </row>
    <row r="961" spans="14:14" x14ac:dyDescent="0.3">
      <c r="N961" s="13"/>
    </row>
    <row r="962" spans="14:14" x14ac:dyDescent="0.3">
      <c r="N962" s="13"/>
    </row>
    <row r="963" spans="14:14" x14ac:dyDescent="0.3">
      <c r="N963" s="13"/>
    </row>
    <row r="964" spans="14:14" x14ac:dyDescent="0.3">
      <c r="N964" s="13"/>
    </row>
    <row r="965" spans="14:14" x14ac:dyDescent="0.3">
      <c r="N965" s="13"/>
    </row>
    <row r="966" spans="14:14" x14ac:dyDescent="0.3">
      <c r="N966" s="13"/>
    </row>
    <row r="967" spans="14:14" x14ac:dyDescent="0.3">
      <c r="N967" s="13"/>
    </row>
    <row r="968" spans="14:14" x14ac:dyDescent="0.3">
      <c r="N968" s="13"/>
    </row>
    <row r="969" spans="14:14" x14ac:dyDescent="0.3">
      <c r="N969" s="13"/>
    </row>
    <row r="970" spans="14:14" x14ac:dyDescent="0.3">
      <c r="N970" s="13"/>
    </row>
    <row r="971" spans="14:14" x14ac:dyDescent="0.3">
      <c r="N971" s="13"/>
    </row>
    <row r="972" spans="14:14" x14ac:dyDescent="0.3">
      <c r="N972" s="13"/>
    </row>
    <row r="973" spans="14:14" x14ac:dyDescent="0.3">
      <c r="N973" s="13"/>
    </row>
    <row r="974" spans="14:14" x14ac:dyDescent="0.3">
      <c r="N974" s="13"/>
    </row>
    <row r="975" spans="14:14" x14ac:dyDescent="0.3">
      <c r="N975" s="13"/>
    </row>
    <row r="976" spans="14:14" x14ac:dyDescent="0.3">
      <c r="N976" s="13"/>
    </row>
    <row r="977" spans="14:14" x14ac:dyDescent="0.3">
      <c r="N977" s="13"/>
    </row>
    <row r="978" spans="14:14" x14ac:dyDescent="0.3">
      <c r="N978" s="13"/>
    </row>
    <row r="979" spans="14:14" x14ac:dyDescent="0.3">
      <c r="N979" s="13"/>
    </row>
    <row r="980" spans="14:14" x14ac:dyDescent="0.3">
      <c r="N980" s="13"/>
    </row>
    <row r="981" spans="14:14" x14ac:dyDescent="0.3">
      <c r="N981" s="13"/>
    </row>
    <row r="982" spans="14:14" x14ac:dyDescent="0.3">
      <c r="N982" s="13"/>
    </row>
    <row r="983" spans="14:14" x14ac:dyDescent="0.3">
      <c r="N983" s="13"/>
    </row>
    <row r="984" spans="14:14" x14ac:dyDescent="0.3">
      <c r="N984" s="13"/>
    </row>
    <row r="985" spans="14:14" x14ac:dyDescent="0.3">
      <c r="N985" s="13"/>
    </row>
    <row r="986" spans="14:14" x14ac:dyDescent="0.3">
      <c r="N986" s="13"/>
    </row>
    <row r="987" spans="14:14" x14ac:dyDescent="0.3">
      <c r="N987" s="13"/>
    </row>
    <row r="988" spans="14:14" x14ac:dyDescent="0.3">
      <c r="N988" s="13"/>
    </row>
    <row r="989" spans="14:14" x14ac:dyDescent="0.3">
      <c r="N989" s="13"/>
    </row>
    <row r="990" spans="14:14" x14ac:dyDescent="0.3">
      <c r="N990" s="13"/>
    </row>
    <row r="991" spans="14:14" x14ac:dyDescent="0.3">
      <c r="N991" s="13"/>
    </row>
    <row r="992" spans="14:14" x14ac:dyDescent="0.3">
      <c r="N992" s="13"/>
    </row>
    <row r="993" spans="14:14" x14ac:dyDescent="0.3">
      <c r="N993" s="13"/>
    </row>
    <row r="994" spans="14:14" x14ac:dyDescent="0.3">
      <c r="N994" s="13"/>
    </row>
    <row r="995" spans="14:14" x14ac:dyDescent="0.3">
      <c r="N995" s="13"/>
    </row>
    <row r="996" spans="14:14" x14ac:dyDescent="0.3">
      <c r="N996" s="13"/>
    </row>
    <row r="997" spans="14:14" x14ac:dyDescent="0.3">
      <c r="N997" s="13"/>
    </row>
    <row r="998" spans="14:14" x14ac:dyDescent="0.3">
      <c r="N998" s="13"/>
    </row>
    <row r="999" spans="14:14" x14ac:dyDescent="0.3">
      <c r="N999" s="13"/>
    </row>
    <row r="1000" spans="14:14" x14ac:dyDescent="0.3">
      <c r="N1000" s="13"/>
    </row>
    <row r="1001" spans="14:14" x14ac:dyDescent="0.3">
      <c r="N1001" s="13"/>
    </row>
    <row r="1002" spans="14:14" x14ac:dyDescent="0.3">
      <c r="N1002" s="13"/>
    </row>
    <row r="1003" spans="14:14" x14ac:dyDescent="0.3">
      <c r="N1003" s="13"/>
    </row>
    <row r="1004" spans="14:14" x14ac:dyDescent="0.3">
      <c r="N1004" s="13"/>
    </row>
    <row r="1005" spans="14:14" x14ac:dyDescent="0.3">
      <c r="N1005" s="13"/>
    </row>
    <row r="1006" spans="14:14" x14ac:dyDescent="0.3">
      <c r="N1006" s="13"/>
    </row>
    <row r="1007" spans="14:14" x14ac:dyDescent="0.3">
      <c r="N1007" s="13"/>
    </row>
    <row r="1008" spans="14:14" x14ac:dyDescent="0.3">
      <c r="N1008" s="13"/>
    </row>
    <row r="1009" spans="14:14" x14ac:dyDescent="0.3">
      <c r="N1009" s="13"/>
    </row>
    <row r="1010" spans="14:14" x14ac:dyDescent="0.3">
      <c r="N1010" s="13"/>
    </row>
    <row r="1011" spans="14:14" x14ac:dyDescent="0.3">
      <c r="N1011" s="13"/>
    </row>
    <row r="1012" spans="14:14" x14ac:dyDescent="0.3">
      <c r="N1012" s="13"/>
    </row>
    <row r="1013" spans="14:14" x14ac:dyDescent="0.3">
      <c r="N1013" s="13"/>
    </row>
    <row r="1014" spans="14:14" x14ac:dyDescent="0.3">
      <c r="N1014" s="13"/>
    </row>
    <row r="1015" spans="14:14" x14ac:dyDescent="0.3">
      <c r="N1015" s="13"/>
    </row>
    <row r="1016" spans="14:14" x14ac:dyDescent="0.3">
      <c r="N1016" s="13"/>
    </row>
    <row r="1017" spans="14:14" x14ac:dyDescent="0.3">
      <c r="N1017" s="13"/>
    </row>
    <row r="1018" spans="14:14" x14ac:dyDescent="0.3">
      <c r="N1018" s="13"/>
    </row>
    <row r="1019" spans="14:14" x14ac:dyDescent="0.3">
      <c r="N1019" s="13"/>
    </row>
    <row r="1020" spans="14:14" x14ac:dyDescent="0.3">
      <c r="N1020" s="13"/>
    </row>
    <row r="1021" spans="14:14" x14ac:dyDescent="0.3">
      <c r="N1021" s="13"/>
    </row>
    <row r="1022" spans="14:14" x14ac:dyDescent="0.3">
      <c r="N1022" s="13"/>
    </row>
    <row r="1023" spans="14:14" x14ac:dyDescent="0.3">
      <c r="N1023" s="13"/>
    </row>
    <row r="1024" spans="14:14" x14ac:dyDescent="0.3">
      <c r="N1024" s="13"/>
    </row>
    <row r="1025" spans="14:14" x14ac:dyDescent="0.3">
      <c r="N1025" s="13"/>
    </row>
    <row r="1026" spans="14:14" x14ac:dyDescent="0.3">
      <c r="N1026" s="13"/>
    </row>
    <row r="1027" spans="14:14" x14ac:dyDescent="0.3">
      <c r="N1027" s="13"/>
    </row>
    <row r="1028" spans="14:14" x14ac:dyDescent="0.3">
      <c r="N1028" s="13"/>
    </row>
    <row r="1029" spans="14:14" x14ac:dyDescent="0.3">
      <c r="N1029" s="13"/>
    </row>
    <row r="1030" spans="14:14" x14ac:dyDescent="0.3">
      <c r="N1030" s="13"/>
    </row>
    <row r="1031" spans="14:14" x14ac:dyDescent="0.3">
      <c r="N1031" s="13"/>
    </row>
    <row r="1032" spans="14:14" x14ac:dyDescent="0.3">
      <c r="N1032" s="13"/>
    </row>
    <row r="1033" spans="14:14" x14ac:dyDescent="0.3">
      <c r="N1033" s="13"/>
    </row>
    <row r="1034" spans="14:14" x14ac:dyDescent="0.3">
      <c r="N1034" s="13"/>
    </row>
    <row r="1035" spans="14:14" x14ac:dyDescent="0.3">
      <c r="N1035" s="13"/>
    </row>
    <row r="1036" spans="14:14" x14ac:dyDescent="0.3">
      <c r="N1036" s="13"/>
    </row>
    <row r="1037" spans="14:14" x14ac:dyDescent="0.3">
      <c r="N1037" s="13"/>
    </row>
    <row r="1038" spans="14:14" x14ac:dyDescent="0.3">
      <c r="N1038" s="13"/>
    </row>
    <row r="1039" spans="14:14" x14ac:dyDescent="0.3">
      <c r="N1039" s="13"/>
    </row>
    <row r="1040" spans="14:14" x14ac:dyDescent="0.3">
      <c r="N1040" s="13"/>
    </row>
    <row r="1041" spans="14:14" x14ac:dyDescent="0.3">
      <c r="N1041" s="13"/>
    </row>
    <row r="1042" spans="14:14" x14ac:dyDescent="0.3">
      <c r="N1042" s="13"/>
    </row>
    <row r="1043" spans="14:14" x14ac:dyDescent="0.3">
      <c r="N1043" s="13"/>
    </row>
    <row r="1044" spans="14:14" x14ac:dyDescent="0.3">
      <c r="N1044" s="13"/>
    </row>
    <row r="1045" spans="14:14" x14ac:dyDescent="0.3">
      <c r="N1045" s="13"/>
    </row>
    <row r="1046" spans="14:14" x14ac:dyDescent="0.3">
      <c r="N1046" s="13"/>
    </row>
    <row r="1047" spans="14:14" x14ac:dyDescent="0.3">
      <c r="N1047" s="13"/>
    </row>
    <row r="1048" spans="14:14" x14ac:dyDescent="0.3">
      <c r="N1048" s="13"/>
    </row>
    <row r="1049" spans="14:14" x14ac:dyDescent="0.3">
      <c r="N1049" s="13"/>
    </row>
    <row r="1050" spans="14:14" x14ac:dyDescent="0.3">
      <c r="N1050" s="13"/>
    </row>
    <row r="1051" spans="14:14" x14ac:dyDescent="0.3">
      <c r="N1051" s="13"/>
    </row>
    <row r="1052" spans="14:14" x14ac:dyDescent="0.3">
      <c r="N1052" s="13"/>
    </row>
    <row r="1053" spans="14:14" x14ac:dyDescent="0.3">
      <c r="N1053" s="13"/>
    </row>
    <row r="1054" spans="14:14" x14ac:dyDescent="0.3">
      <c r="N1054" s="13"/>
    </row>
    <row r="1055" spans="14:14" x14ac:dyDescent="0.3">
      <c r="N1055" s="13"/>
    </row>
    <row r="1056" spans="14:14" x14ac:dyDescent="0.3">
      <c r="N1056" s="13"/>
    </row>
    <row r="1057" spans="14:14" x14ac:dyDescent="0.3">
      <c r="N1057" s="13"/>
    </row>
    <row r="1058" spans="14:14" x14ac:dyDescent="0.3">
      <c r="N1058" s="13"/>
    </row>
    <row r="1059" spans="14:14" x14ac:dyDescent="0.3">
      <c r="N1059" s="13"/>
    </row>
    <row r="1060" spans="14:14" x14ac:dyDescent="0.3">
      <c r="N1060" s="13"/>
    </row>
    <row r="1061" spans="14:14" x14ac:dyDescent="0.3">
      <c r="N1061" s="13"/>
    </row>
    <row r="1062" spans="14:14" x14ac:dyDescent="0.3">
      <c r="N1062" s="13"/>
    </row>
    <row r="1063" spans="14:14" x14ac:dyDescent="0.3">
      <c r="N1063" s="13"/>
    </row>
    <row r="1064" spans="14:14" x14ac:dyDescent="0.3">
      <c r="N1064" s="13"/>
    </row>
    <row r="1065" spans="14:14" x14ac:dyDescent="0.3">
      <c r="N1065" s="13"/>
    </row>
    <row r="1066" spans="14:14" x14ac:dyDescent="0.3">
      <c r="N1066" s="13"/>
    </row>
    <row r="1067" spans="14:14" x14ac:dyDescent="0.3">
      <c r="N1067" s="13"/>
    </row>
    <row r="1068" spans="14:14" x14ac:dyDescent="0.3">
      <c r="N1068" s="13"/>
    </row>
    <row r="1069" spans="14:14" x14ac:dyDescent="0.3">
      <c r="N1069" s="13"/>
    </row>
    <row r="1070" spans="14:14" x14ac:dyDescent="0.3">
      <c r="N1070" s="13"/>
    </row>
    <row r="1071" spans="14:14" x14ac:dyDescent="0.3">
      <c r="N1071" s="13"/>
    </row>
    <row r="1072" spans="14:14" x14ac:dyDescent="0.3">
      <c r="N1072" s="13"/>
    </row>
    <row r="1073" spans="14:14" x14ac:dyDescent="0.3">
      <c r="N1073" s="13"/>
    </row>
    <row r="1074" spans="14:14" x14ac:dyDescent="0.3">
      <c r="N1074" s="13"/>
    </row>
    <row r="1075" spans="14:14" x14ac:dyDescent="0.3">
      <c r="N1075" s="13"/>
    </row>
    <row r="1076" spans="14:14" x14ac:dyDescent="0.3">
      <c r="N1076" s="13"/>
    </row>
    <row r="1077" spans="14:14" x14ac:dyDescent="0.3">
      <c r="N1077" s="13"/>
    </row>
    <row r="1078" spans="14:14" x14ac:dyDescent="0.3">
      <c r="N1078" s="13"/>
    </row>
    <row r="1079" spans="14:14" x14ac:dyDescent="0.3">
      <c r="N1079" s="13"/>
    </row>
    <row r="1080" spans="14:14" x14ac:dyDescent="0.3">
      <c r="N1080" s="13"/>
    </row>
    <row r="1081" spans="14:14" x14ac:dyDescent="0.3">
      <c r="N1081" s="13"/>
    </row>
    <row r="1082" spans="14:14" x14ac:dyDescent="0.3">
      <c r="N1082" s="13"/>
    </row>
    <row r="1083" spans="14:14" x14ac:dyDescent="0.3">
      <c r="N1083" s="13"/>
    </row>
    <row r="1084" spans="14:14" x14ac:dyDescent="0.3">
      <c r="N1084" s="13"/>
    </row>
    <row r="1085" spans="14:14" x14ac:dyDescent="0.3">
      <c r="N1085" s="13"/>
    </row>
    <row r="1086" spans="14:14" x14ac:dyDescent="0.3">
      <c r="N1086" s="13"/>
    </row>
    <row r="1087" spans="14:14" x14ac:dyDescent="0.3">
      <c r="N1087" s="13"/>
    </row>
    <row r="1088" spans="14:14" x14ac:dyDescent="0.3">
      <c r="N1088" s="13"/>
    </row>
    <row r="1089" spans="14:14" x14ac:dyDescent="0.3">
      <c r="N1089" s="13"/>
    </row>
    <row r="1090" spans="14:14" x14ac:dyDescent="0.3">
      <c r="N1090" s="13"/>
    </row>
    <row r="1091" spans="14:14" x14ac:dyDescent="0.3">
      <c r="N1091" s="13"/>
    </row>
    <row r="1092" spans="14:14" x14ac:dyDescent="0.3">
      <c r="N1092" s="13"/>
    </row>
    <row r="1093" spans="14:14" x14ac:dyDescent="0.3">
      <c r="N1093" s="13"/>
    </row>
    <row r="1094" spans="14:14" x14ac:dyDescent="0.3">
      <c r="N1094" s="13"/>
    </row>
    <row r="1095" spans="14:14" x14ac:dyDescent="0.3">
      <c r="N1095" s="13"/>
    </row>
    <row r="1096" spans="14:14" x14ac:dyDescent="0.3">
      <c r="N1096" s="13"/>
    </row>
    <row r="1097" spans="14:14" x14ac:dyDescent="0.3">
      <c r="N1097" s="13"/>
    </row>
    <row r="1098" spans="14:14" x14ac:dyDescent="0.3">
      <c r="N1098" s="13"/>
    </row>
    <row r="1099" spans="14:14" x14ac:dyDescent="0.3">
      <c r="N1099" s="13"/>
    </row>
    <row r="1100" spans="14:14" x14ac:dyDescent="0.3">
      <c r="N1100" s="13"/>
    </row>
    <row r="1101" spans="14:14" x14ac:dyDescent="0.3">
      <c r="N1101" s="13"/>
    </row>
    <row r="1102" spans="14:14" x14ac:dyDescent="0.3">
      <c r="N1102" s="13"/>
    </row>
    <row r="1103" spans="14:14" x14ac:dyDescent="0.3">
      <c r="N1103" s="13"/>
    </row>
    <row r="1104" spans="14:14" x14ac:dyDescent="0.3">
      <c r="N1104" s="13"/>
    </row>
    <row r="1105" spans="14:14" x14ac:dyDescent="0.3">
      <c r="N1105" s="13"/>
    </row>
    <row r="1106" spans="14:14" x14ac:dyDescent="0.3">
      <c r="N1106" s="13"/>
    </row>
    <row r="1107" spans="14:14" x14ac:dyDescent="0.3">
      <c r="N1107" s="13"/>
    </row>
    <row r="1108" spans="14:14" x14ac:dyDescent="0.3">
      <c r="N1108" s="13"/>
    </row>
    <row r="1109" spans="14:14" x14ac:dyDescent="0.3">
      <c r="N1109" s="13"/>
    </row>
    <row r="1110" spans="14:14" x14ac:dyDescent="0.3">
      <c r="N1110" s="13"/>
    </row>
    <row r="1111" spans="14:14" x14ac:dyDescent="0.3">
      <c r="N1111" s="13"/>
    </row>
    <row r="1112" spans="14:14" x14ac:dyDescent="0.3">
      <c r="N1112" s="13"/>
    </row>
    <row r="1113" spans="14:14" x14ac:dyDescent="0.3">
      <c r="N1113" s="13"/>
    </row>
    <row r="1114" spans="14:14" x14ac:dyDescent="0.3">
      <c r="N1114" s="13"/>
    </row>
    <row r="1115" spans="14:14" x14ac:dyDescent="0.3">
      <c r="N1115" s="13"/>
    </row>
    <row r="1116" spans="14:14" x14ac:dyDescent="0.3">
      <c r="N1116" s="13"/>
    </row>
    <row r="1117" spans="14:14" x14ac:dyDescent="0.3">
      <c r="N1117" s="13"/>
    </row>
    <row r="1118" spans="14:14" x14ac:dyDescent="0.3">
      <c r="N1118" s="13"/>
    </row>
    <row r="1119" spans="14:14" x14ac:dyDescent="0.3">
      <c r="N1119" s="13"/>
    </row>
    <row r="1120" spans="14:14" x14ac:dyDescent="0.3">
      <c r="N1120" s="13"/>
    </row>
    <row r="1121" spans="14:14" x14ac:dyDescent="0.3">
      <c r="N1121" s="13"/>
    </row>
    <row r="1122" spans="14:14" x14ac:dyDescent="0.3">
      <c r="N1122" s="13"/>
    </row>
    <row r="1123" spans="14:14" x14ac:dyDescent="0.3">
      <c r="N1123" s="13"/>
    </row>
    <row r="1124" spans="14:14" x14ac:dyDescent="0.3">
      <c r="N1124" s="13"/>
    </row>
    <row r="1125" spans="14:14" x14ac:dyDescent="0.3">
      <c r="N1125" s="13"/>
    </row>
    <row r="1126" spans="14:14" x14ac:dyDescent="0.3">
      <c r="N1126" s="13"/>
    </row>
    <row r="1127" spans="14:14" x14ac:dyDescent="0.3">
      <c r="N1127" s="13"/>
    </row>
    <row r="1128" spans="14:14" x14ac:dyDescent="0.3">
      <c r="N1128" s="13"/>
    </row>
    <row r="1129" spans="14:14" x14ac:dyDescent="0.3">
      <c r="N1129" s="13"/>
    </row>
    <row r="1130" spans="14:14" x14ac:dyDescent="0.3">
      <c r="N1130" s="13"/>
    </row>
    <row r="1131" spans="14:14" x14ac:dyDescent="0.3">
      <c r="N1131" s="13"/>
    </row>
    <row r="1132" spans="14:14" x14ac:dyDescent="0.3">
      <c r="N1132" s="13"/>
    </row>
    <row r="1133" spans="14:14" x14ac:dyDescent="0.3">
      <c r="N1133" s="13"/>
    </row>
    <row r="1134" spans="14:14" x14ac:dyDescent="0.3">
      <c r="N1134" s="13"/>
    </row>
    <row r="1135" spans="14:14" x14ac:dyDescent="0.3">
      <c r="N1135" s="13"/>
    </row>
    <row r="1136" spans="14:14" x14ac:dyDescent="0.3">
      <c r="N1136" s="13"/>
    </row>
    <row r="1137" spans="14:14" x14ac:dyDescent="0.3">
      <c r="N1137" s="13"/>
    </row>
    <row r="1138" spans="14:14" x14ac:dyDescent="0.3">
      <c r="N1138" s="13"/>
    </row>
    <row r="1139" spans="14:14" x14ac:dyDescent="0.3">
      <c r="N1139" s="13"/>
    </row>
    <row r="1140" spans="14:14" x14ac:dyDescent="0.3">
      <c r="N1140" s="13"/>
    </row>
    <row r="1141" spans="14:14" x14ac:dyDescent="0.3">
      <c r="N1141" s="13"/>
    </row>
    <row r="1142" spans="14:14" x14ac:dyDescent="0.3">
      <c r="N1142" s="13"/>
    </row>
    <row r="1143" spans="14:14" x14ac:dyDescent="0.3">
      <c r="N1143" s="13"/>
    </row>
    <row r="1144" spans="14:14" x14ac:dyDescent="0.3">
      <c r="N1144" s="13"/>
    </row>
    <row r="1145" spans="14:14" x14ac:dyDescent="0.3">
      <c r="N1145" s="13"/>
    </row>
    <row r="1146" spans="14:14" x14ac:dyDescent="0.3">
      <c r="N1146" s="13"/>
    </row>
    <row r="1147" spans="14:14" x14ac:dyDescent="0.3">
      <c r="N1147" s="13"/>
    </row>
    <row r="1148" spans="14:14" x14ac:dyDescent="0.3">
      <c r="N1148" s="13"/>
    </row>
    <row r="1149" spans="14:14" x14ac:dyDescent="0.3">
      <c r="N1149" s="13"/>
    </row>
    <row r="1150" spans="14:14" x14ac:dyDescent="0.3">
      <c r="N1150" s="13"/>
    </row>
    <row r="1151" spans="14:14" x14ac:dyDescent="0.3">
      <c r="N1151" s="13"/>
    </row>
    <row r="1152" spans="14:14" x14ac:dyDescent="0.3">
      <c r="N1152" s="13"/>
    </row>
    <row r="1153" spans="14:14" x14ac:dyDescent="0.3">
      <c r="N1153" s="13"/>
    </row>
    <row r="1154" spans="14:14" x14ac:dyDescent="0.3">
      <c r="N1154" s="13"/>
    </row>
    <row r="1155" spans="14:14" x14ac:dyDescent="0.3">
      <c r="N1155" s="13"/>
    </row>
    <row r="1156" spans="14:14" x14ac:dyDescent="0.3">
      <c r="N1156" s="13"/>
    </row>
    <row r="1157" spans="14:14" x14ac:dyDescent="0.3">
      <c r="N1157" s="13"/>
    </row>
    <row r="1158" spans="14:14" x14ac:dyDescent="0.3">
      <c r="N1158" s="13"/>
    </row>
    <row r="1159" spans="14:14" x14ac:dyDescent="0.3">
      <c r="N1159" s="13"/>
    </row>
    <row r="1160" spans="14:14" x14ac:dyDescent="0.3">
      <c r="N1160" s="13"/>
    </row>
    <row r="1161" spans="14:14" x14ac:dyDescent="0.3">
      <c r="N1161" s="13"/>
    </row>
    <row r="1162" spans="14:14" x14ac:dyDescent="0.3">
      <c r="N1162" s="13"/>
    </row>
    <row r="1163" spans="14:14" x14ac:dyDescent="0.3">
      <c r="N1163" s="13"/>
    </row>
    <row r="1164" spans="14:14" x14ac:dyDescent="0.3">
      <c r="N1164" s="13"/>
    </row>
    <row r="1165" spans="14:14" x14ac:dyDescent="0.3">
      <c r="N1165" s="13"/>
    </row>
    <row r="1166" spans="14:14" x14ac:dyDescent="0.3">
      <c r="N1166" s="13"/>
    </row>
    <row r="1167" spans="14:14" x14ac:dyDescent="0.3">
      <c r="N1167" s="13"/>
    </row>
    <row r="1168" spans="14:14" x14ac:dyDescent="0.3">
      <c r="N1168" s="13"/>
    </row>
    <row r="1169" spans="14:14" x14ac:dyDescent="0.3">
      <c r="N1169" s="13"/>
    </row>
    <row r="1170" spans="14:14" x14ac:dyDescent="0.3">
      <c r="N1170" s="13"/>
    </row>
    <row r="1171" spans="14:14" x14ac:dyDescent="0.3">
      <c r="N1171" s="13"/>
    </row>
    <row r="1172" spans="14:14" x14ac:dyDescent="0.3">
      <c r="N1172" s="13"/>
    </row>
    <row r="1173" spans="14:14" x14ac:dyDescent="0.3">
      <c r="N1173" s="13"/>
    </row>
    <row r="1174" spans="14:14" x14ac:dyDescent="0.3">
      <c r="N1174" s="13"/>
    </row>
    <row r="1175" spans="14:14" x14ac:dyDescent="0.3">
      <c r="N1175" s="13"/>
    </row>
    <row r="1176" spans="14:14" x14ac:dyDescent="0.3">
      <c r="N1176" s="13"/>
    </row>
    <row r="1177" spans="14:14" x14ac:dyDescent="0.3">
      <c r="N1177" s="13"/>
    </row>
    <row r="1178" spans="14:14" x14ac:dyDescent="0.3">
      <c r="N1178" s="13"/>
    </row>
    <row r="1179" spans="14:14" x14ac:dyDescent="0.3">
      <c r="N1179" s="13"/>
    </row>
    <row r="1180" spans="14:14" x14ac:dyDescent="0.3">
      <c r="N1180" s="13"/>
    </row>
    <row r="1181" spans="14:14" x14ac:dyDescent="0.3">
      <c r="N1181" s="13"/>
    </row>
    <row r="1182" spans="14:14" x14ac:dyDescent="0.3">
      <c r="N1182" s="13"/>
    </row>
    <row r="1183" spans="14:14" x14ac:dyDescent="0.3">
      <c r="N1183" s="13"/>
    </row>
    <row r="1184" spans="14:14" x14ac:dyDescent="0.3">
      <c r="N1184" s="13"/>
    </row>
    <row r="1185" spans="14:14" x14ac:dyDescent="0.3">
      <c r="N1185" s="13"/>
    </row>
    <row r="1186" spans="14:14" x14ac:dyDescent="0.3">
      <c r="N1186" s="13"/>
    </row>
    <row r="1187" spans="14:14" x14ac:dyDescent="0.3">
      <c r="N1187" s="13"/>
    </row>
    <row r="1188" spans="14:14" x14ac:dyDescent="0.3">
      <c r="N1188" s="13"/>
    </row>
    <row r="1189" spans="14:14" x14ac:dyDescent="0.3">
      <c r="N1189" s="13"/>
    </row>
    <row r="1190" spans="14:14" x14ac:dyDescent="0.3">
      <c r="N1190" s="13"/>
    </row>
    <row r="1191" spans="14:14" x14ac:dyDescent="0.3">
      <c r="N1191" s="13"/>
    </row>
    <row r="1192" spans="14:14" x14ac:dyDescent="0.3">
      <c r="N1192" s="13"/>
    </row>
    <row r="1193" spans="14:14" x14ac:dyDescent="0.3">
      <c r="N1193" s="13"/>
    </row>
    <row r="1194" spans="14:14" x14ac:dyDescent="0.3">
      <c r="N1194" s="13"/>
    </row>
    <row r="1195" spans="14:14" x14ac:dyDescent="0.3">
      <c r="N1195" s="13"/>
    </row>
    <row r="1196" spans="14:14" x14ac:dyDescent="0.3">
      <c r="N1196" s="13"/>
    </row>
    <row r="1197" spans="14:14" x14ac:dyDescent="0.3">
      <c r="N1197" s="13"/>
    </row>
    <row r="1198" spans="14:14" x14ac:dyDescent="0.3">
      <c r="N1198" s="13"/>
    </row>
    <row r="1199" spans="14:14" x14ac:dyDescent="0.3">
      <c r="N1199" s="13"/>
    </row>
    <row r="1200" spans="14:14" x14ac:dyDescent="0.3">
      <c r="N1200" s="13"/>
    </row>
    <row r="1201" spans="14:14" x14ac:dyDescent="0.3">
      <c r="N1201" s="13"/>
    </row>
    <row r="1202" spans="14:14" x14ac:dyDescent="0.3">
      <c r="N1202" s="13"/>
    </row>
    <row r="1203" spans="14:14" x14ac:dyDescent="0.3">
      <c r="N1203" s="13"/>
    </row>
    <row r="1204" spans="14:14" x14ac:dyDescent="0.3">
      <c r="N1204" s="13"/>
    </row>
    <row r="1205" spans="14:14" x14ac:dyDescent="0.3">
      <c r="N1205" s="13"/>
    </row>
    <row r="1206" spans="14:14" x14ac:dyDescent="0.3">
      <c r="N1206" s="13"/>
    </row>
    <row r="1207" spans="14:14" x14ac:dyDescent="0.3">
      <c r="N1207" s="13"/>
    </row>
    <row r="1208" spans="14:14" x14ac:dyDescent="0.3">
      <c r="N1208" s="13"/>
    </row>
    <row r="1209" spans="14:14" x14ac:dyDescent="0.3">
      <c r="N1209" s="13"/>
    </row>
    <row r="1210" spans="14:14" x14ac:dyDescent="0.3">
      <c r="N1210" s="13"/>
    </row>
    <row r="1211" spans="14:14" x14ac:dyDescent="0.3">
      <c r="N1211" s="13"/>
    </row>
    <row r="1212" spans="14:14" x14ac:dyDescent="0.3">
      <c r="N1212" s="13"/>
    </row>
    <row r="1213" spans="14:14" x14ac:dyDescent="0.3">
      <c r="N1213" s="13"/>
    </row>
    <row r="1214" spans="14:14" x14ac:dyDescent="0.3">
      <c r="N1214" s="13"/>
    </row>
    <row r="1215" spans="14:14" x14ac:dyDescent="0.3">
      <c r="N1215" s="13"/>
    </row>
    <row r="1216" spans="14:14" x14ac:dyDescent="0.3">
      <c r="N1216" s="13"/>
    </row>
    <row r="1217" spans="14:14" x14ac:dyDescent="0.3">
      <c r="N1217" s="13"/>
    </row>
    <row r="1218" spans="14:14" x14ac:dyDescent="0.3">
      <c r="N1218" s="13"/>
    </row>
    <row r="1219" spans="14:14" x14ac:dyDescent="0.3">
      <c r="N1219" s="13"/>
    </row>
    <row r="1220" spans="14:14" x14ac:dyDescent="0.3">
      <c r="N1220" s="13"/>
    </row>
    <row r="1221" spans="14:14" x14ac:dyDescent="0.3">
      <c r="N1221" s="13"/>
    </row>
    <row r="1222" spans="14:14" x14ac:dyDescent="0.3">
      <c r="N1222" s="13"/>
    </row>
    <row r="1223" spans="14:14" x14ac:dyDescent="0.3">
      <c r="N1223" s="13"/>
    </row>
    <row r="1224" spans="14:14" x14ac:dyDescent="0.3">
      <c r="N1224" s="13"/>
    </row>
    <row r="1225" spans="14:14" x14ac:dyDescent="0.3">
      <c r="N1225" s="13"/>
    </row>
    <row r="1226" spans="14:14" x14ac:dyDescent="0.3">
      <c r="N1226" s="13"/>
    </row>
    <row r="1227" spans="14:14" x14ac:dyDescent="0.3">
      <c r="N1227" s="13"/>
    </row>
    <row r="1228" spans="14:14" x14ac:dyDescent="0.3">
      <c r="N1228" s="13"/>
    </row>
    <row r="1229" spans="14:14" x14ac:dyDescent="0.3">
      <c r="N1229" s="13"/>
    </row>
    <row r="1230" spans="14:14" x14ac:dyDescent="0.3">
      <c r="N1230" s="13"/>
    </row>
    <row r="1231" spans="14:14" x14ac:dyDescent="0.3">
      <c r="N1231" s="13"/>
    </row>
    <row r="1232" spans="14:14" x14ac:dyDescent="0.3">
      <c r="N1232" s="13"/>
    </row>
    <row r="1233" spans="14:14" x14ac:dyDescent="0.3">
      <c r="N1233" s="13"/>
    </row>
    <row r="1234" spans="14:14" x14ac:dyDescent="0.3">
      <c r="N1234" s="13"/>
    </row>
    <row r="1235" spans="14:14" x14ac:dyDescent="0.3">
      <c r="N1235" s="13"/>
    </row>
    <row r="1236" spans="14:14" x14ac:dyDescent="0.3">
      <c r="N1236" s="13"/>
    </row>
    <row r="1237" spans="14:14" x14ac:dyDescent="0.3">
      <c r="N1237" s="13"/>
    </row>
    <row r="1238" spans="14:14" x14ac:dyDescent="0.3">
      <c r="N1238" s="13"/>
    </row>
    <row r="1239" spans="14:14" x14ac:dyDescent="0.3">
      <c r="N1239" s="13"/>
    </row>
    <row r="1240" spans="14:14" x14ac:dyDescent="0.3">
      <c r="N1240" s="13"/>
    </row>
    <row r="1241" spans="14:14" x14ac:dyDescent="0.3">
      <c r="N1241" s="13"/>
    </row>
    <row r="1242" spans="14:14" x14ac:dyDescent="0.3">
      <c r="N1242" s="13"/>
    </row>
    <row r="1243" spans="14:14" x14ac:dyDescent="0.3">
      <c r="N1243" s="13"/>
    </row>
    <row r="1244" spans="14:14" x14ac:dyDescent="0.3">
      <c r="N1244" s="13"/>
    </row>
    <row r="1245" spans="14:14" x14ac:dyDescent="0.3">
      <c r="N1245" s="13"/>
    </row>
    <row r="1246" spans="14:14" x14ac:dyDescent="0.3">
      <c r="N1246" s="13"/>
    </row>
    <row r="1247" spans="14:14" x14ac:dyDescent="0.3">
      <c r="N1247" s="13"/>
    </row>
    <row r="1248" spans="14:14" x14ac:dyDescent="0.3">
      <c r="N1248" s="13"/>
    </row>
    <row r="1249" spans="14:14" x14ac:dyDescent="0.3">
      <c r="N1249" s="13"/>
    </row>
    <row r="1250" spans="14:14" x14ac:dyDescent="0.3">
      <c r="N1250" s="13"/>
    </row>
    <row r="1251" spans="14:14" x14ac:dyDescent="0.3">
      <c r="N1251" s="13"/>
    </row>
    <row r="1252" spans="14:14" x14ac:dyDescent="0.3">
      <c r="N1252" s="13"/>
    </row>
    <row r="1253" spans="14:14" x14ac:dyDescent="0.3">
      <c r="N1253" s="13"/>
    </row>
    <row r="1254" spans="14:14" x14ac:dyDescent="0.3">
      <c r="N1254" s="13"/>
    </row>
    <row r="1255" spans="14:14" x14ac:dyDescent="0.3">
      <c r="N1255" s="13"/>
    </row>
    <row r="1256" spans="14:14" x14ac:dyDescent="0.3">
      <c r="N1256" s="13"/>
    </row>
    <row r="1257" spans="14:14" x14ac:dyDescent="0.3">
      <c r="N1257" s="13"/>
    </row>
    <row r="1258" spans="14:14" x14ac:dyDescent="0.3">
      <c r="N1258" s="13"/>
    </row>
    <row r="1259" spans="14:14" x14ac:dyDescent="0.3">
      <c r="N1259" s="13"/>
    </row>
    <row r="1260" spans="14:14" x14ac:dyDescent="0.3">
      <c r="N1260" s="13"/>
    </row>
    <row r="1261" spans="14:14" x14ac:dyDescent="0.3">
      <c r="N1261" s="13"/>
    </row>
    <row r="1262" spans="14:14" x14ac:dyDescent="0.3">
      <c r="N1262" s="13"/>
    </row>
    <row r="1263" spans="14:14" x14ac:dyDescent="0.3">
      <c r="N1263" s="13"/>
    </row>
    <row r="1264" spans="14:14" x14ac:dyDescent="0.3">
      <c r="N1264" s="13"/>
    </row>
    <row r="1265" spans="14:14" x14ac:dyDescent="0.3">
      <c r="N1265" s="13"/>
    </row>
    <row r="1266" spans="14:14" x14ac:dyDescent="0.3">
      <c r="N1266" s="13"/>
    </row>
    <row r="1267" spans="14:14" x14ac:dyDescent="0.3">
      <c r="N1267" s="13"/>
    </row>
    <row r="1268" spans="14:14" x14ac:dyDescent="0.3">
      <c r="N1268" s="13"/>
    </row>
    <row r="1269" spans="14:14" x14ac:dyDescent="0.3">
      <c r="N1269" s="13"/>
    </row>
    <row r="1270" spans="14:14" x14ac:dyDescent="0.3">
      <c r="N1270" s="13"/>
    </row>
    <row r="1271" spans="14:14" x14ac:dyDescent="0.3">
      <c r="N1271" s="13"/>
    </row>
    <row r="1272" spans="14:14" x14ac:dyDescent="0.3">
      <c r="N1272" s="13"/>
    </row>
    <row r="1273" spans="14:14" x14ac:dyDescent="0.3">
      <c r="N1273" s="13"/>
    </row>
    <row r="1274" spans="14:14" x14ac:dyDescent="0.3">
      <c r="N1274" s="13"/>
    </row>
    <row r="1275" spans="14:14" x14ac:dyDescent="0.3">
      <c r="N1275" s="13"/>
    </row>
    <row r="1276" spans="14:14" x14ac:dyDescent="0.3">
      <c r="N1276" s="13"/>
    </row>
    <row r="1277" spans="14:14" x14ac:dyDescent="0.3">
      <c r="N1277" s="13"/>
    </row>
    <row r="1278" spans="14:14" x14ac:dyDescent="0.3">
      <c r="N1278" s="13"/>
    </row>
    <row r="1279" spans="14:14" x14ac:dyDescent="0.3">
      <c r="N1279" s="13"/>
    </row>
    <row r="1280" spans="14:14" x14ac:dyDescent="0.3">
      <c r="N1280" s="13"/>
    </row>
    <row r="1281" spans="14:14" x14ac:dyDescent="0.3">
      <c r="N1281" s="13"/>
    </row>
    <row r="1282" spans="14:14" x14ac:dyDescent="0.3">
      <c r="N1282" s="13"/>
    </row>
    <row r="1283" spans="14:14" x14ac:dyDescent="0.3">
      <c r="N1283" s="13"/>
    </row>
    <row r="1284" spans="14:14" x14ac:dyDescent="0.3">
      <c r="N1284" s="13"/>
    </row>
    <row r="1285" spans="14:14" x14ac:dyDescent="0.3">
      <c r="N1285" s="13"/>
    </row>
    <row r="1286" spans="14:14" x14ac:dyDescent="0.3">
      <c r="N1286" s="13"/>
    </row>
    <row r="1287" spans="14:14" x14ac:dyDescent="0.3">
      <c r="N1287" s="13"/>
    </row>
    <row r="1288" spans="14:14" x14ac:dyDescent="0.3">
      <c r="N1288" s="13"/>
    </row>
    <row r="1289" spans="14:14" x14ac:dyDescent="0.3">
      <c r="N1289" s="13"/>
    </row>
    <row r="1290" spans="14:14" x14ac:dyDescent="0.3">
      <c r="N1290" s="13"/>
    </row>
    <row r="1291" spans="14:14" x14ac:dyDescent="0.3">
      <c r="N1291" s="13"/>
    </row>
    <row r="1292" spans="14:14" x14ac:dyDescent="0.3">
      <c r="N1292" s="13"/>
    </row>
    <row r="1293" spans="14:14" x14ac:dyDescent="0.3">
      <c r="N1293" s="13"/>
    </row>
    <row r="1294" spans="14:14" x14ac:dyDescent="0.3">
      <c r="N1294" s="13"/>
    </row>
    <row r="1295" spans="14:14" x14ac:dyDescent="0.3">
      <c r="N1295" s="13"/>
    </row>
    <row r="1296" spans="14:14" x14ac:dyDescent="0.3">
      <c r="N1296" s="13"/>
    </row>
    <row r="1297" spans="14:14" x14ac:dyDescent="0.3">
      <c r="N1297" s="13"/>
    </row>
    <row r="1298" spans="14:14" x14ac:dyDescent="0.3">
      <c r="N1298" s="13"/>
    </row>
    <row r="1299" spans="14:14" x14ac:dyDescent="0.3">
      <c r="N1299" s="13"/>
    </row>
    <row r="1300" spans="14:14" x14ac:dyDescent="0.3">
      <c r="N1300" s="13"/>
    </row>
    <row r="1301" spans="14:14" x14ac:dyDescent="0.3">
      <c r="N1301" s="13"/>
    </row>
    <row r="1302" spans="14:14" x14ac:dyDescent="0.3">
      <c r="N1302" s="13"/>
    </row>
    <row r="1303" spans="14:14" x14ac:dyDescent="0.3">
      <c r="N1303" s="13"/>
    </row>
    <row r="1304" spans="14:14" x14ac:dyDescent="0.3">
      <c r="N1304" s="13"/>
    </row>
    <row r="1305" spans="14:14" x14ac:dyDescent="0.3">
      <c r="N1305" s="13"/>
    </row>
    <row r="1306" spans="14:14" x14ac:dyDescent="0.3">
      <c r="N1306" s="13"/>
    </row>
    <row r="1307" spans="14:14" x14ac:dyDescent="0.3">
      <c r="N1307" s="13"/>
    </row>
    <row r="1308" spans="14:14" x14ac:dyDescent="0.3">
      <c r="N1308" s="13"/>
    </row>
    <row r="1309" spans="14:14" x14ac:dyDescent="0.3">
      <c r="N1309" s="13"/>
    </row>
    <row r="1310" spans="14:14" x14ac:dyDescent="0.3">
      <c r="N1310" s="13"/>
    </row>
    <row r="1311" spans="14:14" x14ac:dyDescent="0.3">
      <c r="N1311" s="13"/>
    </row>
    <row r="1312" spans="14:14" x14ac:dyDescent="0.3">
      <c r="N1312" s="13"/>
    </row>
    <row r="1313" spans="14:14" x14ac:dyDescent="0.3">
      <c r="N1313" s="13"/>
    </row>
    <row r="1314" spans="14:14" x14ac:dyDescent="0.3">
      <c r="N1314" s="13"/>
    </row>
    <row r="1315" spans="14:14" x14ac:dyDescent="0.3">
      <c r="N1315" s="13"/>
    </row>
    <row r="1316" spans="14:14" x14ac:dyDescent="0.3">
      <c r="N1316" s="13"/>
    </row>
    <row r="1317" spans="14:14" x14ac:dyDescent="0.3">
      <c r="N1317" s="13"/>
    </row>
    <row r="1318" spans="14:14" x14ac:dyDescent="0.3">
      <c r="N1318" s="13"/>
    </row>
    <row r="1319" spans="14:14" x14ac:dyDescent="0.3">
      <c r="N1319" s="13"/>
    </row>
    <row r="1320" spans="14:14" x14ac:dyDescent="0.3">
      <c r="N1320" s="13"/>
    </row>
    <row r="1321" spans="14:14" x14ac:dyDescent="0.3">
      <c r="N1321" s="13"/>
    </row>
    <row r="1322" spans="14:14" x14ac:dyDescent="0.3">
      <c r="N1322" s="13"/>
    </row>
    <row r="1323" spans="14:14" x14ac:dyDescent="0.3">
      <c r="N1323" s="13"/>
    </row>
    <row r="1324" spans="14:14" x14ac:dyDescent="0.3">
      <c r="N1324" s="13"/>
    </row>
    <row r="1325" spans="14:14" x14ac:dyDescent="0.3">
      <c r="N1325" s="13"/>
    </row>
    <row r="1326" spans="14:14" x14ac:dyDescent="0.3">
      <c r="N1326" s="13"/>
    </row>
    <row r="1327" spans="14:14" x14ac:dyDescent="0.3">
      <c r="N1327" s="13"/>
    </row>
    <row r="1328" spans="14:14" x14ac:dyDescent="0.3">
      <c r="N1328" s="13"/>
    </row>
    <row r="1329" spans="14:14" x14ac:dyDescent="0.3">
      <c r="N1329" s="13"/>
    </row>
    <row r="1330" spans="14:14" x14ac:dyDescent="0.3">
      <c r="N1330" s="13"/>
    </row>
    <row r="1331" spans="14:14" x14ac:dyDescent="0.3">
      <c r="N1331" s="13"/>
    </row>
    <row r="1332" spans="14:14" x14ac:dyDescent="0.3">
      <c r="N1332" s="13"/>
    </row>
    <row r="1333" spans="14:14" x14ac:dyDescent="0.3">
      <c r="N1333" s="13"/>
    </row>
    <row r="1334" spans="14:14" x14ac:dyDescent="0.3">
      <c r="N1334" s="13"/>
    </row>
    <row r="1335" spans="14:14" x14ac:dyDescent="0.3">
      <c r="N1335" s="13"/>
    </row>
    <row r="1336" spans="14:14" x14ac:dyDescent="0.3">
      <c r="N1336" s="13"/>
    </row>
    <row r="1337" spans="14:14" x14ac:dyDescent="0.3">
      <c r="N1337" s="13"/>
    </row>
    <row r="1338" spans="14:14" x14ac:dyDescent="0.3">
      <c r="N1338" s="13"/>
    </row>
    <row r="1339" spans="14:14" x14ac:dyDescent="0.3">
      <c r="N1339" s="13"/>
    </row>
    <row r="1340" spans="14:14" x14ac:dyDescent="0.3">
      <c r="N1340" s="13"/>
    </row>
    <row r="1341" spans="14:14" x14ac:dyDescent="0.3">
      <c r="N1341" s="13"/>
    </row>
    <row r="1342" spans="14:14" x14ac:dyDescent="0.3">
      <c r="N1342" s="13"/>
    </row>
    <row r="1343" spans="14:14" x14ac:dyDescent="0.3">
      <c r="N1343" s="13"/>
    </row>
    <row r="1344" spans="14:14" x14ac:dyDescent="0.3">
      <c r="N1344" s="13"/>
    </row>
    <row r="1345" spans="14:14" x14ac:dyDescent="0.3">
      <c r="N1345" s="13"/>
    </row>
    <row r="1346" spans="14:14" x14ac:dyDescent="0.3">
      <c r="N1346" s="13"/>
    </row>
    <row r="1347" spans="14:14" x14ac:dyDescent="0.3">
      <c r="N1347" s="13"/>
    </row>
    <row r="1348" spans="14:14" x14ac:dyDescent="0.3">
      <c r="N1348" s="13"/>
    </row>
    <row r="1349" spans="14:14" x14ac:dyDescent="0.3">
      <c r="N1349" s="13"/>
    </row>
    <row r="1350" spans="14:14" x14ac:dyDescent="0.3">
      <c r="N1350" s="13"/>
    </row>
    <row r="1351" spans="14:14" x14ac:dyDescent="0.3">
      <c r="N1351" s="13"/>
    </row>
    <row r="1352" spans="14:14" x14ac:dyDescent="0.3">
      <c r="N1352" s="13"/>
    </row>
    <row r="1353" spans="14:14" x14ac:dyDescent="0.3">
      <c r="N1353" s="13"/>
    </row>
    <row r="1354" spans="14:14" x14ac:dyDescent="0.3">
      <c r="N1354" s="13"/>
    </row>
    <row r="1355" spans="14:14" x14ac:dyDescent="0.3">
      <c r="N1355" s="13"/>
    </row>
    <row r="1356" spans="14:14" x14ac:dyDescent="0.3">
      <c r="N1356" s="13"/>
    </row>
    <row r="1357" spans="14:14" x14ac:dyDescent="0.3">
      <c r="N1357" s="13"/>
    </row>
    <row r="1358" spans="14:14" x14ac:dyDescent="0.3">
      <c r="N1358" s="13"/>
    </row>
    <row r="1359" spans="14:14" x14ac:dyDescent="0.3">
      <c r="N1359" s="13"/>
    </row>
    <row r="1360" spans="14:14" x14ac:dyDescent="0.3">
      <c r="N1360" s="13"/>
    </row>
    <row r="1361" spans="14:14" x14ac:dyDescent="0.3">
      <c r="N1361" s="13"/>
    </row>
    <row r="1362" spans="14:14" x14ac:dyDescent="0.3">
      <c r="N1362" s="13"/>
    </row>
    <row r="1363" spans="14:14" x14ac:dyDescent="0.3">
      <c r="N1363" s="13"/>
    </row>
    <row r="1364" spans="14:14" x14ac:dyDescent="0.3">
      <c r="N1364" s="13"/>
    </row>
    <row r="1365" spans="14:14" x14ac:dyDescent="0.3">
      <c r="N1365" s="13"/>
    </row>
    <row r="1366" spans="14:14" x14ac:dyDescent="0.3">
      <c r="N1366" s="13"/>
    </row>
    <row r="1367" spans="14:14" x14ac:dyDescent="0.3">
      <c r="N1367" s="13"/>
    </row>
    <row r="1368" spans="14:14" x14ac:dyDescent="0.3">
      <c r="N1368" s="13"/>
    </row>
    <row r="1369" spans="14:14" x14ac:dyDescent="0.3">
      <c r="N1369" s="13"/>
    </row>
    <row r="1370" spans="14:14" x14ac:dyDescent="0.3">
      <c r="N1370" s="13"/>
    </row>
    <row r="1371" spans="14:14" x14ac:dyDescent="0.3">
      <c r="N1371" s="13"/>
    </row>
    <row r="1372" spans="14:14" x14ac:dyDescent="0.3">
      <c r="N1372" s="13"/>
    </row>
    <row r="1373" spans="14:14" x14ac:dyDescent="0.3">
      <c r="N1373" s="13"/>
    </row>
    <row r="1374" spans="14:14" x14ac:dyDescent="0.3">
      <c r="N1374" s="13"/>
    </row>
    <row r="1375" spans="14:14" x14ac:dyDescent="0.3">
      <c r="N1375" s="13"/>
    </row>
    <row r="1376" spans="14:14" x14ac:dyDescent="0.3">
      <c r="N1376" s="13"/>
    </row>
    <row r="1377" spans="14:14" x14ac:dyDescent="0.3">
      <c r="N1377" s="13"/>
    </row>
    <row r="1378" spans="14:14" x14ac:dyDescent="0.3">
      <c r="N1378" s="13"/>
    </row>
    <row r="1379" spans="14:14" x14ac:dyDescent="0.3">
      <c r="N1379" s="13"/>
    </row>
    <row r="1380" spans="14:14" x14ac:dyDescent="0.3">
      <c r="N1380" s="13"/>
    </row>
    <row r="1381" spans="14:14" x14ac:dyDescent="0.3">
      <c r="N1381" s="13"/>
    </row>
    <row r="1382" spans="14:14" x14ac:dyDescent="0.3">
      <c r="N1382" s="13"/>
    </row>
    <row r="1383" spans="14:14" x14ac:dyDescent="0.3">
      <c r="N1383" s="13"/>
    </row>
    <row r="1384" spans="14:14" x14ac:dyDescent="0.3">
      <c r="N1384" s="13"/>
    </row>
    <row r="1385" spans="14:14" x14ac:dyDescent="0.3">
      <c r="N1385" s="13"/>
    </row>
    <row r="1386" spans="14:14" x14ac:dyDescent="0.3">
      <c r="N1386" s="13"/>
    </row>
    <row r="1387" spans="14:14" x14ac:dyDescent="0.3">
      <c r="N1387" s="13"/>
    </row>
    <row r="1388" spans="14:14" x14ac:dyDescent="0.3">
      <c r="N1388" s="13"/>
    </row>
    <row r="1389" spans="14:14" x14ac:dyDescent="0.3">
      <c r="N1389" s="13"/>
    </row>
    <row r="1390" spans="14:14" x14ac:dyDescent="0.3">
      <c r="N1390" s="13"/>
    </row>
    <row r="1391" spans="14:14" x14ac:dyDescent="0.3">
      <c r="N1391" s="13"/>
    </row>
    <row r="1392" spans="14:14" x14ac:dyDescent="0.3">
      <c r="N1392" s="13"/>
    </row>
    <row r="1393" spans="14:14" x14ac:dyDescent="0.3">
      <c r="N1393" s="13"/>
    </row>
    <row r="1394" spans="14:14" x14ac:dyDescent="0.3">
      <c r="N1394" s="13"/>
    </row>
    <row r="1395" spans="14:14" x14ac:dyDescent="0.3">
      <c r="N1395" s="13"/>
    </row>
    <row r="1396" spans="14:14" x14ac:dyDescent="0.3">
      <c r="N1396" s="13"/>
    </row>
    <row r="1397" spans="14:14" x14ac:dyDescent="0.3">
      <c r="N1397" s="13"/>
    </row>
    <row r="1398" spans="14:14" x14ac:dyDescent="0.3">
      <c r="N1398" s="13"/>
    </row>
    <row r="1399" spans="14:14" x14ac:dyDescent="0.3">
      <c r="N1399" s="13"/>
    </row>
    <row r="1400" spans="14:14" x14ac:dyDescent="0.3">
      <c r="N1400" s="13"/>
    </row>
    <row r="1401" spans="14:14" x14ac:dyDescent="0.3">
      <c r="N1401" s="13"/>
    </row>
    <row r="1402" spans="14:14" x14ac:dyDescent="0.3">
      <c r="N1402" s="13"/>
    </row>
    <row r="1403" spans="14:14" x14ac:dyDescent="0.3">
      <c r="N1403" s="13"/>
    </row>
    <row r="1404" spans="14:14" x14ac:dyDescent="0.3">
      <c r="N1404" s="13"/>
    </row>
    <row r="1405" spans="14:14" x14ac:dyDescent="0.3">
      <c r="N1405" s="13"/>
    </row>
    <row r="1406" spans="14:14" x14ac:dyDescent="0.3">
      <c r="N1406" s="13"/>
    </row>
    <row r="1407" spans="14:14" x14ac:dyDescent="0.3">
      <c r="N1407" s="13"/>
    </row>
    <row r="1408" spans="14:14" x14ac:dyDescent="0.3">
      <c r="N1408" s="13"/>
    </row>
    <row r="1409" spans="14:14" x14ac:dyDescent="0.3">
      <c r="N1409" s="13"/>
    </row>
    <row r="1410" spans="14:14" x14ac:dyDescent="0.3">
      <c r="N1410" s="13"/>
    </row>
    <row r="1411" spans="14:14" x14ac:dyDescent="0.3">
      <c r="N1411" s="13"/>
    </row>
    <row r="1412" spans="14:14" x14ac:dyDescent="0.3">
      <c r="N1412" s="13"/>
    </row>
    <row r="1413" spans="14:14" x14ac:dyDescent="0.3">
      <c r="N1413" s="13"/>
    </row>
    <row r="1414" spans="14:14" x14ac:dyDescent="0.3">
      <c r="N1414" s="13"/>
    </row>
    <row r="1415" spans="14:14" x14ac:dyDescent="0.3">
      <c r="N1415" s="13"/>
    </row>
    <row r="1416" spans="14:14" x14ac:dyDescent="0.3">
      <c r="N1416" s="13"/>
    </row>
    <row r="1417" spans="14:14" x14ac:dyDescent="0.3">
      <c r="N1417" s="13"/>
    </row>
    <row r="1418" spans="14:14" x14ac:dyDescent="0.3">
      <c r="N1418" s="13"/>
    </row>
    <row r="1419" spans="14:14" x14ac:dyDescent="0.3">
      <c r="N1419" s="13"/>
    </row>
    <row r="1420" spans="14:14" x14ac:dyDescent="0.3">
      <c r="N1420" s="13"/>
    </row>
    <row r="1421" spans="14:14" x14ac:dyDescent="0.3">
      <c r="N1421" s="13"/>
    </row>
    <row r="1422" spans="14:14" x14ac:dyDescent="0.3">
      <c r="N1422" s="13"/>
    </row>
    <row r="1423" spans="14:14" x14ac:dyDescent="0.3">
      <c r="N1423" s="13"/>
    </row>
    <row r="1424" spans="14:14" x14ac:dyDescent="0.3">
      <c r="N1424" s="13"/>
    </row>
    <row r="1425" spans="14:14" x14ac:dyDescent="0.3">
      <c r="N1425" s="13"/>
    </row>
    <row r="1426" spans="14:14" x14ac:dyDescent="0.3">
      <c r="N1426" s="13"/>
    </row>
    <row r="1427" spans="14:14" x14ac:dyDescent="0.3">
      <c r="N1427" s="13"/>
    </row>
    <row r="1428" spans="14:14" x14ac:dyDescent="0.3">
      <c r="N1428" s="13"/>
    </row>
    <row r="1429" spans="14:14" x14ac:dyDescent="0.3">
      <c r="N1429" s="13"/>
    </row>
    <row r="1430" spans="14:14" x14ac:dyDescent="0.3">
      <c r="N1430" s="13"/>
    </row>
    <row r="1431" spans="14:14" x14ac:dyDescent="0.3">
      <c r="N1431" s="13"/>
    </row>
    <row r="1432" spans="14:14" x14ac:dyDescent="0.3">
      <c r="N1432" s="13"/>
    </row>
    <row r="1433" spans="14:14" x14ac:dyDescent="0.3">
      <c r="N1433" s="13"/>
    </row>
    <row r="1434" spans="14:14" x14ac:dyDescent="0.3">
      <c r="N1434" s="13"/>
    </row>
    <row r="1435" spans="14:14" x14ac:dyDescent="0.3">
      <c r="N1435" s="13"/>
    </row>
    <row r="1436" spans="14:14" x14ac:dyDescent="0.3">
      <c r="N1436" s="13"/>
    </row>
    <row r="1437" spans="14:14" x14ac:dyDescent="0.3">
      <c r="N1437" s="13"/>
    </row>
    <row r="1438" spans="14:14" x14ac:dyDescent="0.3">
      <c r="N1438" s="13"/>
    </row>
    <row r="1439" spans="14:14" x14ac:dyDescent="0.3">
      <c r="N1439" s="13"/>
    </row>
    <row r="1440" spans="14:14" x14ac:dyDescent="0.3">
      <c r="N1440" s="13"/>
    </row>
    <row r="1441" spans="14:14" x14ac:dyDescent="0.3">
      <c r="N1441" s="13"/>
    </row>
    <row r="1442" spans="14:14" x14ac:dyDescent="0.3">
      <c r="N1442" s="13"/>
    </row>
    <row r="1443" spans="14:14" x14ac:dyDescent="0.3">
      <c r="N1443" s="13"/>
    </row>
    <row r="1444" spans="14:14" x14ac:dyDescent="0.3">
      <c r="N1444" s="13"/>
    </row>
    <row r="1445" spans="14:14" x14ac:dyDescent="0.3">
      <c r="N1445" s="13"/>
    </row>
    <row r="1446" spans="14:14" x14ac:dyDescent="0.3">
      <c r="N1446" s="13"/>
    </row>
    <row r="1447" spans="14:14" x14ac:dyDescent="0.3">
      <c r="N1447" s="13"/>
    </row>
    <row r="1448" spans="14:14" x14ac:dyDescent="0.3">
      <c r="N1448" s="13"/>
    </row>
    <row r="1449" spans="14:14" x14ac:dyDescent="0.3">
      <c r="N1449" s="13"/>
    </row>
    <row r="1450" spans="14:14" x14ac:dyDescent="0.3">
      <c r="N1450" s="13"/>
    </row>
    <row r="1451" spans="14:14" x14ac:dyDescent="0.3">
      <c r="N1451" s="13"/>
    </row>
    <row r="1452" spans="14:14" x14ac:dyDescent="0.3">
      <c r="N1452" s="13"/>
    </row>
    <row r="1453" spans="14:14" x14ac:dyDescent="0.3">
      <c r="N1453" s="13"/>
    </row>
    <row r="1454" spans="14:14" x14ac:dyDescent="0.3">
      <c r="N1454" s="13"/>
    </row>
    <row r="1455" spans="14:14" x14ac:dyDescent="0.3">
      <c r="N1455" s="13"/>
    </row>
    <row r="1456" spans="14:14" x14ac:dyDescent="0.3">
      <c r="N1456" s="13"/>
    </row>
    <row r="1457" spans="14:14" x14ac:dyDescent="0.3">
      <c r="N1457" s="13"/>
    </row>
    <row r="1458" spans="14:14" x14ac:dyDescent="0.3">
      <c r="N1458" s="13"/>
    </row>
    <row r="1459" spans="14:14" x14ac:dyDescent="0.3">
      <c r="N1459" s="13"/>
    </row>
    <row r="1460" spans="14:14" x14ac:dyDescent="0.3">
      <c r="N1460" s="13"/>
    </row>
    <row r="1461" spans="14:14" x14ac:dyDescent="0.3">
      <c r="N1461" s="13"/>
    </row>
    <row r="1462" spans="14:14" x14ac:dyDescent="0.3">
      <c r="N1462" s="13"/>
    </row>
    <row r="1463" spans="14:14" x14ac:dyDescent="0.3">
      <c r="N1463" s="13"/>
    </row>
    <row r="1464" spans="14:14" x14ac:dyDescent="0.3">
      <c r="N1464" s="13"/>
    </row>
    <row r="1465" spans="14:14" x14ac:dyDescent="0.3">
      <c r="N1465" s="13"/>
    </row>
    <row r="1466" spans="14:14" x14ac:dyDescent="0.3">
      <c r="N1466" s="13"/>
    </row>
    <row r="1467" spans="14:14" x14ac:dyDescent="0.3">
      <c r="N1467" s="13"/>
    </row>
    <row r="1468" spans="14:14" x14ac:dyDescent="0.3">
      <c r="N1468" s="13"/>
    </row>
    <row r="1469" spans="14:14" x14ac:dyDescent="0.3">
      <c r="N1469" s="13"/>
    </row>
    <row r="1470" spans="14:14" x14ac:dyDescent="0.3">
      <c r="N1470" s="13"/>
    </row>
    <row r="1471" spans="14:14" x14ac:dyDescent="0.3">
      <c r="N1471" s="13"/>
    </row>
    <row r="1472" spans="14:14" x14ac:dyDescent="0.3">
      <c r="N1472" s="13"/>
    </row>
    <row r="1473" spans="14:14" x14ac:dyDescent="0.3">
      <c r="N1473" s="13"/>
    </row>
    <row r="1474" spans="14:14" x14ac:dyDescent="0.3">
      <c r="N1474" s="13"/>
    </row>
    <row r="1475" spans="14:14" x14ac:dyDescent="0.3">
      <c r="N1475" s="13"/>
    </row>
    <row r="1476" spans="14:14" x14ac:dyDescent="0.3">
      <c r="N1476" s="13"/>
    </row>
    <row r="1477" spans="14:14" x14ac:dyDescent="0.3">
      <c r="N1477" s="13"/>
    </row>
    <row r="1478" spans="14:14" x14ac:dyDescent="0.3">
      <c r="N1478" s="13"/>
    </row>
    <row r="1479" spans="14:14" x14ac:dyDescent="0.3">
      <c r="N1479" s="13"/>
    </row>
    <row r="1480" spans="14:14" x14ac:dyDescent="0.3">
      <c r="N1480" s="13"/>
    </row>
    <row r="1481" spans="14:14" x14ac:dyDescent="0.3">
      <c r="N1481" s="13"/>
    </row>
    <row r="1482" spans="14:14" x14ac:dyDescent="0.3">
      <c r="N1482" s="13"/>
    </row>
    <row r="1483" spans="14:14" x14ac:dyDescent="0.3">
      <c r="N1483" s="13"/>
    </row>
    <row r="1484" spans="14:14" x14ac:dyDescent="0.3">
      <c r="N1484" s="13"/>
    </row>
    <row r="1485" spans="14:14" x14ac:dyDescent="0.3">
      <c r="N1485" s="13"/>
    </row>
    <row r="1486" spans="14:14" x14ac:dyDescent="0.3">
      <c r="N1486" s="13"/>
    </row>
    <row r="1487" spans="14:14" x14ac:dyDescent="0.3">
      <c r="N1487" s="13"/>
    </row>
    <row r="1488" spans="14:14" x14ac:dyDescent="0.3">
      <c r="N1488" s="13"/>
    </row>
    <row r="1489" spans="14:14" x14ac:dyDescent="0.3">
      <c r="N1489" s="13"/>
    </row>
    <row r="1490" spans="14:14" x14ac:dyDescent="0.3">
      <c r="N1490" s="13"/>
    </row>
    <row r="1491" spans="14:14" x14ac:dyDescent="0.3">
      <c r="N1491" s="13"/>
    </row>
    <row r="1492" spans="14:14" x14ac:dyDescent="0.3">
      <c r="N1492" s="13"/>
    </row>
    <row r="1493" spans="14:14" x14ac:dyDescent="0.3">
      <c r="N1493" s="13"/>
    </row>
    <row r="1494" spans="14:14" x14ac:dyDescent="0.3">
      <c r="N1494" s="13"/>
    </row>
    <row r="1495" spans="14:14" x14ac:dyDescent="0.3">
      <c r="N1495" s="13"/>
    </row>
    <row r="1496" spans="14:14" x14ac:dyDescent="0.3">
      <c r="N1496" s="13"/>
    </row>
    <row r="1497" spans="14:14" x14ac:dyDescent="0.3">
      <c r="N1497" s="13"/>
    </row>
    <row r="1498" spans="14:14" x14ac:dyDescent="0.3">
      <c r="N1498" s="13"/>
    </row>
    <row r="1499" spans="14:14" x14ac:dyDescent="0.3">
      <c r="N1499" s="13"/>
    </row>
    <row r="1500" spans="14:14" x14ac:dyDescent="0.3">
      <c r="N1500" s="13"/>
    </row>
    <row r="1501" spans="14:14" x14ac:dyDescent="0.3">
      <c r="N1501" s="13"/>
    </row>
    <row r="1502" spans="14:14" x14ac:dyDescent="0.3">
      <c r="N1502" s="13"/>
    </row>
    <row r="1503" spans="14:14" x14ac:dyDescent="0.3">
      <c r="N1503" s="13"/>
    </row>
    <row r="1504" spans="14:14" x14ac:dyDescent="0.3">
      <c r="N1504" s="13"/>
    </row>
    <row r="1505" spans="14:14" x14ac:dyDescent="0.3">
      <c r="N1505" s="13"/>
    </row>
    <row r="1506" spans="14:14" x14ac:dyDescent="0.3">
      <c r="N1506" s="13"/>
    </row>
    <row r="1507" spans="14:14" x14ac:dyDescent="0.3">
      <c r="N1507" s="13"/>
    </row>
    <row r="1508" spans="14:14" x14ac:dyDescent="0.3">
      <c r="N1508" s="13"/>
    </row>
    <row r="1509" spans="14:14" x14ac:dyDescent="0.3">
      <c r="N1509" s="13"/>
    </row>
    <row r="1510" spans="14:14" x14ac:dyDescent="0.3">
      <c r="N1510" s="13"/>
    </row>
    <row r="1511" spans="14:14" x14ac:dyDescent="0.3">
      <c r="N1511" s="13"/>
    </row>
    <row r="1512" spans="14:14" x14ac:dyDescent="0.3">
      <c r="N1512" s="13"/>
    </row>
    <row r="1513" spans="14:14" x14ac:dyDescent="0.3">
      <c r="N1513" s="13"/>
    </row>
    <row r="1514" spans="14:14" x14ac:dyDescent="0.3">
      <c r="N1514" s="13"/>
    </row>
    <row r="1515" spans="14:14" x14ac:dyDescent="0.3">
      <c r="N1515" s="13"/>
    </row>
    <row r="1516" spans="14:14" x14ac:dyDescent="0.3">
      <c r="N1516" s="13"/>
    </row>
    <row r="1517" spans="14:14" x14ac:dyDescent="0.3">
      <c r="N1517" s="13"/>
    </row>
    <row r="1518" spans="14:14" x14ac:dyDescent="0.3">
      <c r="N1518" s="13"/>
    </row>
    <row r="1519" spans="14:14" x14ac:dyDescent="0.3">
      <c r="N1519" s="13"/>
    </row>
    <row r="1520" spans="14:14" x14ac:dyDescent="0.3">
      <c r="N1520" s="13"/>
    </row>
    <row r="1521" spans="14:14" x14ac:dyDescent="0.3">
      <c r="N1521" s="13"/>
    </row>
    <row r="1522" spans="14:14" x14ac:dyDescent="0.3">
      <c r="N1522" s="13"/>
    </row>
    <row r="1523" spans="14:14" x14ac:dyDescent="0.3">
      <c r="N1523" s="13"/>
    </row>
    <row r="1524" spans="14:14" x14ac:dyDescent="0.3">
      <c r="N1524" s="13"/>
    </row>
    <row r="1525" spans="14:14" x14ac:dyDescent="0.3">
      <c r="N1525" s="13"/>
    </row>
    <row r="1526" spans="14:14" x14ac:dyDescent="0.3">
      <c r="N1526" s="13"/>
    </row>
    <row r="1527" spans="14:14" x14ac:dyDescent="0.3">
      <c r="N1527" s="13"/>
    </row>
    <row r="1528" spans="14:14" x14ac:dyDescent="0.3">
      <c r="N1528" s="13"/>
    </row>
    <row r="1529" spans="14:14" x14ac:dyDescent="0.3">
      <c r="N1529" s="13"/>
    </row>
    <row r="1530" spans="14:14" x14ac:dyDescent="0.3">
      <c r="N1530" s="13"/>
    </row>
    <row r="1531" spans="14:14" x14ac:dyDescent="0.3">
      <c r="N1531" s="13"/>
    </row>
    <row r="1532" spans="14:14" x14ac:dyDescent="0.3">
      <c r="N1532" s="13"/>
    </row>
    <row r="1533" spans="14:14" x14ac:dyDescent="0.3">
      <c r="N1533" s="13"/>
    </row>
    <row r="1534" spans="14:14" x14ac:dyDescent="0.3">
      <c r="N1534" s="13"/>
    </row>
    <row r="1535" spans="14:14" x14ac:dyDescent="0.3">
      <c r="N1535" s="13"/>
    </row>
    <row r="1536" spans="14:14" x14ac:dyDescent="0.3">
      <c r="N1536" s="13"/>
    </row>
    <row r="1537" spans="14:14" x14ac:dyDescent="0.3">
      <c r="N1537" s="13"/>
    </row>
    <row r="1538" spans="14:14" x14ac:dyDescent="0.3">
      <c r="N1538" s="13"/>
    </row>
    <row r="1539" spans="14:14" x14ac:dyDescent="0.3">
      <c r="N1539" s="13"/>
    </row>
    <row r="1540" spans="14:14" x14ac:dyDescent="0.3">
      <c r="N1540" s="13"/>
    </row>
    <row r="1541" spans="14:14" x14ac:dyDescent="0.3">
      <c r="N1541" s="13"/>
    </row>
    <row r="1542" spans="14:14" x14ac:dyDescent="0.3">
      <c r="N1542" s="13"/>
    </row>
    <row r="1543" spans="14:14" x14ac:dyDescent="0.3">
      <c r="N1543" s="13"/>
    </row>
    <row r="1544" spans="14:14" x14ac:dyDescent="0.3">
      <c r="N1544" s="13"/>
    </row>
    <row r="1545" spans="14:14" x14ac:dyDescent="0.3">
      <c r="N1545" s="13"/>
    </row>
    <row r="1546" spans="14:14" x14ac:dyDescent="0.3">
      <c r="N1546" s="13"/>
    </row>
    <row r="1547" spans="14:14" x14ac:dyDescent="0.3">
      <c r="N1547" s="13"/>
    </row>
    <row r="1548" spans="14:14" x14ac:dyDescent="0.3">
      <c r="N1548" s="13"/>
    </row>
    <row r="1549" spans="14:14" x14ac:dyDescent="0.3">
      <c r="N1549" s="13"/>
    </row>
    <row r="1550" spans="14:14" x14ac:dyDescent="0.3">
      <c r="N1550" s="13"/>
    </row>
    <row r="1551" spans="14:14" x14ac:dyDescent="0.3">
      <c r="N1551" s="13"/>
    </row>
    <row r="1552" spans="14:14" x14ac:dyDescent="0.3">
      <c r="N1552" s="13"/>
    </row>
    <row r="1553" spans="14:14" x14ac:dyDescent="0.3">
      <c r="N1553" s="13"/>
    </row>
    <row r="1554" spans="14:14" x14ac:dyDescent="0.3">
      <c r="N1554" s="13"/>
    </row>
    <row r="1555" spans="14:14" x14ac:dyDescent="0.3">
      <c r="N1555" s="13"/>
    </row>
    <row r="1556" spans="14:14" x14ac:dyDescent="0.3">
      <c r="N1556" s="13"/>
    </row>
    <row r="1557" spans="14:14" x14ac:dyDescent="0.3">
      <c r="N1557" s="13"/>
    </row>
    <row r="1558" spans="14:14" x14ac:dyDescent="0.3">
      <c r="N1558" s="13"/>
    </row>
    <row r="1559" spans="14:14" x14ac:dyDescent="0.3">
      <c r="N1559" s="13"/>
    </row>
    <row r="1560" spans="14:14" x14ac:dyDescent="0.3">
      <c r="N1560" s="13"/>
    </row>
    <row r="1561" spans="14:14" x14ac:dyDescent="0.3">
      <c r="N1561" s="13"/>
    </row>
    <row r="1562" spans="14:14" x14ac:dyDescent="0.3">
      <c r="N1562" s="13"/>
    </row>
    <row r="1563" spans="14:14" x14ac:dyDescent="0.3">
      <c r="N1563" s="13"/>
    </row>
    <row r="1564" spans="14:14" x14ac:dyDescent="0.3">
      <c r="N1564" s="13"/>
    </row>
    <row r="1565" spans="14:14" x14ac:dyDescent="0.3">
      <c r="N1565" s="13"/>
    </row>
    <row r="1566" spans="14:14" x14ac:dyDescent="0.3">
      <c r="N1566" s="13"/>
    </row>
    <row r="1567" spans="14:14" x14ac:dyDescent="0.3">
      <c r="N1567" s="13"/>
    </row>
    <row r="1568" spans="14:14" x14ac:dyDescent="0.3">
      <c r="N1568" s="13"/>
    </row>
    <row r="1569" spans="14:14" x14ac:dyDescent="0.3">
      <c r="N1569" s="13"/>
    </row>
    <row r="1570" spans="14:14" x14ac:dyDescent="0.3">
      <c r="N1570" s="13"/>
    </row>
    <row r="1571" spans="14:14" x14ac:dyDescent="0.3">
      <c r="N1571" s="13"/>
    </row>
    <row r="1572" spans="14:14" x14ac:dyDescent="0.3">
      <c r="N1572" s="13"/>
    </row>
    <row r="1573" spans="14:14" x14ac:dyDescent="0.3">
      <c r="N1573" s="13"/>
    </row>
    <row r="1574" spans="14:14" x14ac:dyDescent="0.3">
      <c r="N1574" s="13"/>
    </row>
    <row r="1575" spans="14:14" x14ac:dyDescent="0.3">
      <c r="N1575" s="13"/>
    </row>
    <row r="1576" spans="14:14" x14ac:dyDescent="0.3">
      <c r="N1576" s="13"/>
    </row>
    <row r="1577" spans="14:14" x14ac:dyDescent="0.3">
      <c r="N1577" s="13"/>
    </row>
    <row r="1578" spans="14:14" x14ac:dyDescent="0.3">
      <c r="N1578" s="13"/>
    </row>
    <row r="1579" spans="14:14" x14ac:dyDescent="0.3">
      <c r="N1579" s="13"/>
    </row>
    <row r="1580" spans="14:14" x14ac:dyDescent="0.3">
      <c r="N1580" s="13"/>
    </row>
    <row r="1581" spans="14:14" x14ac:dyDescent="0.3">
      <c r="N1581" s="13"/>
    </row>
    <row r="1582" spans="14:14" x14ac:dyDescent="0.3">
      <c r="N1582" s="13"/>
    </row>
    <row r="1583" spans="14:14" x14ac:dyDescent="0.3">
      <c r="N1583" s="13"/>
    </row>
    <row r="1584" spans="14:14" x14ac:dyDescent="0.3">
      <c r="N1584" s="13"/>
    </row>
    <row r="1585" spans="14:14" x14ac:dyDescent="0.3">
      <c r="N1585" s="13"/>
    </row>
    <row r="1586" spans="14:14" x14ac:dyDescent="0.3">
      <c r="N1586" s="13"/>
    </row>
    <row r="1587" spans="14:14" x14ac:dyDescent="0.3">
      <c r="N1587" s="13"/>
    </row>
    <row r="1588" spans="14:14" x14ac:dyDescent="0.3">
      <c r="N1588" s="13"/>
    </row>
    <row r="1589" spans="14:14" x14ac:dyDescent="0.3">
      <c r="N1589" s="13"/>
    </row>
    <row r="1590" spans="14:14" x14ac:dyDescent="0.3">
      <c r="N1590" s="13"/>
    </row>
    <row r="1591" spans="14:14" x14ac:dyDescent="0.3">
      <c r="N1591" s="13"/>
    </row>
    <row r="1592" spans="14:14" x14ac:dyDescent="0.3">
      <c r="N1592" s="13"/>
    </row>
    <row r="1593" spans="14:14" x14ac:dyDescent="0.3">
      <c r="N1593" s="13"/>
    </row>
    <row r="1594" spans="14:14" x14ac:dyDescent="0.3">
      <c r="N1594" s="13"/>
    </row>
    <row r="1595" spans="14:14" x14ac:dyDescent="0.3">
      <c r="N1595" s="13"/>
    </row>
    <row r="1596" spans="14:14" x14ac:dyDescent="0.3">
      <c r="N1596" s="13"/>
    </row>
    <row r="1597" spans="14:14" x14ac:dyDescent="0.3">
      <c r="N1597" s="13"/>
    </row>
    <row r="1598" spans="14:14" x14ac:dyDescent="0.3">
      <c r="N1598" s="13"/>
    </row>
    <row r="1599" spans="14:14" x14ac:dyDescent="0.3">
      <c r="N1599" s="13"/>
    </row>
    <row r="1600" spans="14:14" x14ac:dyDescent="0.3">
      <c r="N1600" s="13"/>
    </row>
    <row r="1601" spans="14:14" x14ac:dyDescent="0.3">
      <c r="N1601" s="13"/>
    </row>
    <row r="1602" spans="14:14" x14ac:dyDescent="0.3">
      <c r="N1602" s="13"/>
    </row>
    <row r="1603" spans="14:14" x14ac:dyDescent="0.3">
      <c r="N1603" s="13"/>
    </row>
    <row r="1604" spans="14:14" x14ac:dyDescent="0.3">
      <c r="N1604" s="13"/>
    </row>
    <row r="1605" spans="14:14" x14ac:dyDescent="0.3">
      <c r="N1605" s="13"/>
    </row>
    <row r="1606" spans="14:14" x14ac:dyDescent="0.3">
      <c r="N1606" s="13"/>
    </row>
    <row r="1607" spans="14:14" x14ac:dyDescent="0.3">
      <c r="N1607" s="13"/>
    </row>
    <row r="1608" spans="14:14" x14ac:dyDescent="0.3">
      <c r="N1608" s="13"/>
    </row>
    <row r="1609" spans="14:14" x14ac:dyDescent="0.3">
      <c r="N1609" s="13"/>
    </row>
    <row r="1610" spans="14:14" x14ac:dyDescent="0.3">
      <c r="N1610" s="13"/>
    </row>
    <row r="1611" spans="14:14" x14ac:dyDescent="0.3">
      <c r="N1611" s="13"/>
    </row>
    <row r="1612" spans="14:14" x14ac:dyDescent="0.3">
      <c r="N1612" s="13"/>
    </row>
    <row r="1613" spans="14:14" x14ac:dyDescent="0.3">
      <c r="N1613" s="13"/>
    </row>
    <row r="1614" spans="14:14" x14ac:dyDescent="0.3">
      <c r="N1614" s="13"/>
    </row>
    <row r="1615" spans="14:14" x14ac:dyDescent="0.3">
      <c r="N1615" s="13"/>
    </row>
    <row r="1616" spans="14:14" x14ac:dyDescent="0.3">
      <c r="N1616" s="13"/>
    </row>
    <row r="1617" spans="14:14" x14ac:dyDescent="0.3">
      <c r="N1617" s="13"/>
    </row>
    <row r="1618" spans="14:14" x14ac:dyDescent="0.3">
      <c r="N1618" s="13"/>
    </row>
    <row r="1619" spans="14:14" x14ac:dyDescent="0.3">
      <c r="N1619" s="13"/>
    </row>
    <row r="1620" spans="14:14" x14ac:dyDescent="0.3">
      <c r="N1620" s="13"/>
    </row>
    <row r="1621" spans="14:14" x14ac:dyDescent="0.3">
      <c r="N1621" s="13"/>
    </row>
    <row r="1622" spans="14:14" x14ac:dyDescent="0.3">
      <c r="N1622" s="13"/>
    </row>
    <row r="1623" spans="14:14" x14ac:dyDescent="0.3">
      <c r="N1623" s="13"/>
    </row>
    <row r="1624" spans="14:14" x14ac:dyDescent="0.3">
      <c r="N1624" s="13"/>
    </row>
    <row r="1625" spans="14:14" x14ac:dyDescent="0.3">
      <c r="N1625" s="13"/>
    </row>
    <row r="1626" spans="14:14" x14ac:dyDescent="0.3">
      <c r="N1626" s="13"/>
    </row>
    <row r="1627" spans="14:14" x14ac:dyDescent="0.3">
      <c r="N1627" s="13"/>
    </row>
    <row r="1628" spans="14:14" x14ac:dyDescent="0.3">
      <c r="N1628" s="13"/>
    </row>
    <row r="1629" spans="14:14" x14ac:dyDescent="0.3">
      <c r="N1629" s="13"/>
    </row>
    <row r="1630" spans="14:14" x14ac:dyDescent="0.3">
      <c r="N1630" s="13"/>
    </row>
    <row r="1631" spans="14:14" x14ac:dyDescent="0.3">
      <c r="N1631" s="13"/>
    </row>
    <row r="1632" spans="14:14" x14ac:dyDescent="0.3">
      <c r="N1632" s="13"/>
    </row>
    <row r="1633" spans="14:14" x14ac:dyDescent="0.3">
      <c r="N1633" s="13"/>
    </row>
    <row r="1634" spans="14:14" x14ac:dyDescent="0.3">
      <c r="N1634" s="13"/>
    </row>
    <row r="1635" spans="14:14" x14ac:dyDescent="0.3">
      <c r="N1635" s="13"/>
    </row>
    <row r="1636" spans="14:14" x14ac:dyDescent="0.3">
      <c r="N1636" s="13"/>
    </row>
    <row r="1637" spans="14:14" x14ac:dyDescent="0.3">
      <c r="N1637" s="13"/>
    </row>
    <row r="1638" spans="14:14" x14ac:dyDescent="0.3">
      <c r="N1638" s="13"/>
    </row>
    <row r="1639" spans="14:14" x14ac:dyDescent="0.3">
      <c r="N1639" s="13"/>
    </row>
    <row r="1640" spans="14:14" x14ac:dyDescent="0.3">
      <c r="N1640" s="13"/>
    </row>
    <row r="1641" spans="14:14" x14ac:dyDescent="0.3">
      <c r="N1641" s="13"/>
    </row>
    <row r="1642" spans="14:14" x14ac:dyDescent="0.3">
      <c r="N1642" s="13"/>
    </row>
    <row r="1643" spans="14:14" x14ac:dyDescent="0.3">
      <c r="N1643" s="13"/>
    </row>
    <row r="1644" spans="14:14" x14ac:dyDescent="0.3">
      <c r="N1644" s="13"/>
    </row>
    <row r="1645" spans="14:14" x14ac:dyDescent="0.3">
      <c r="N1645" s="13"/>
    </row>
    <row r="1646" spans="14:14" x14ac:dyDescent="0.3">
      <c r="N1646" s="13"/>
    </row>
    <row r="1647" spans="14:14" x14ac:dyDescent="0.3">
      <c r="N1647" s="13"/>
    </row>
    <row r="1648" spans="14:14" x14ac:dyDescent="0.3">
      <c r="N1648" s="13"/>
    </row>
    <row r="1649" spans="14:14" x14ac:dyDescent="0.3">
      <c r="N1649" s="13"/>
    </row>
    <row r="1650" spans="14:14" x14ac:dyDescent="0.3">
      <c r="N1650" s="13"/>
    </row>
    <row r="1651" spans="14:14" x14ac:dyDescent="0.3">
      <c r="N1651" s="13"/>
    </row>
    <row r="1652" spans="14:14" x14ac:dyDescent="0.3">
      <c r="N1652" s="13"/>
    </row>
    <row r="1653" spans="14:14" x14ac:dyDescent="0.3">
      <c r="N1653" s="13"/>
    </row>
    <row r="1654" spans="14:14" x14ac:dyDescent="0.3">
      <c r="N1654" s="13"/>
    </row>
    <row r="1655" spans="14:14" x14ac:dyDescent="0.3">
      <c r="N1655" s="13"/>
    </row>
    <row r="1656" spans="14:14" x14ac:dyDescent="0.3">
      <c r="N1656" s="13"/>
    </row>
    <row r="1657" spans="14:14" x14ac:dyDescent="0.3">
      <c r="N1657" s="13"/>
    </row>
    <row r="1658" spans="14:14" x14ac:dyDescent="0.3">
      <c r="N1658" s="13"/>
    </row>
    <row r="1659" spans="14:14" x14ac:dyDescent="0.3">
      <c r="N1659" s="13"/>
    </row>
    <row r="1660" spans="14:14" x14ac:dyDescent="0.3">
      <c r="N1660" s="13"/>
    </row>
    <row r="1661" spans="14:14" x14ac:dyDescent="0.3">
      <c r="N1661" s="13"/>
    </row>
    <row r="1662" spans="14:14" x14ac:dyDescent="0.3">
      <c r="N1662" s="13"/>
    </row>
    <row r="1663" spans="14:14" x14ac:dyDescent="0.3">
      <c r="N1663" s="13"/>
    </row>
    <row r="1664" spans="14:14" x14ac:dyDescent="0.3">
      <c r="N1664" s="13"/>
    </row>
    <row r="1665" spans="14:14" x14ac:dyDescent="0.3">
      <c r="N1665" s="13"/>
    </row>
    <row r="1666" spans="14:14" x14ac:dyDescent="0.3">
      <c r="N1666" s="13"/>
    </row>
    <row r="1667" spans="14:14" x14ac:dyDescent="0.3">
      <c r="N1667" s="13"/>
    </row>
    <row r="1668" spans="14:14" x14ac:dyDescent="0.3">
      <c r="N1668" s="13"/>
    </row>
    <row r="1669" spans="14:14" x14ac:dyDescent="0.3">
      <c r="N1669" s="13"/>
    </row>
    <row r="1670" spans="14:14" x14ac:dyDescent="0.3">
      <c r="N1670" s="13"/>
    </row>
    <row r="1671" spans="14:14" x14ac:dyDescent="0.3">
      <c r="N1671" s="13"/>
    </row>
    <row r="1672" spans="14:14" x14ac:dyDescent="0.3">
      <c r="N1672" s="13"/>
    </row>
    <row r="1673" spans="14:14" x14ac:dyDescent="0.3">
      <c r="N1673" s="13"/>
    </row>
    <row r="1674" spans="14:14" x14ac:dyDescent="0.3">
      <c r="N1674" s="13"/>
    </row>
    <row r="1675" spans="14:14" x14ac:dyDescent="0.3">
      <c r="N1675" s="13"/>
    </row>
    <row r="1676" spans="14:14" x14ac:dyDescent="0.3">
      <c r="N1676" s="13"/>
    </row>
    <row r="1677" spans="14:14" x14ac:dyDescent="0.3">
      <c r="N1677" s="13"/>
    </row>
    <row r="1678" spans="14:14" x14ac:dyDescent="0.3">
      <c r="N1678" s="13"/>
    </row>
    <row r="1679" spans="14:14" x14ac:dyDescent="0.3">
      <c r="N1679" s="13"/>
    </row>
    <row r="1680" spans="14:14" x14ac:dyDescent="0.3">
      <c r="N1680" s="13"/>
    </row>
    <row r="1681" spans="14:14" x14ac:dyDescent="0.3">
      <c r="N1681" s="13"/>
    </row>
    <row r="1682" spans="14:14" x14ac:dyDescent="0.3">
      <c r="N1682" s="13"/>
    </row>
    <row r="1683" spans="14:14" x14ac:dyDescent="0.3">
      <c r="N1683" s="13"/>
    </row>
    <row r="1684" spans="14:14" x14ac:dyDescent="0.3">
      <c r="N1684" s="13"/>
    </row>
    <row r="1685" spans="14:14" x14ac:dyDescent="0.3">
      <c r="N1685" s="13"/>
    </row>
    <row r="1686" spans="14:14" x14ac:dyDescent="0.3">
      <c r="N1686" s="13"/>
    </row>
    <row r="1687" spans="14:14" x14ac:dyDescent="0.3">
      <c r="N1687" s="13"/>
    </row>
    <row r="1688" spans="14:14" x14ac:dyDescent="0.3">
      <c r="N1688" s="13"/>
    </row>
    <row r="1689" spans="14:14" x14ac:dyDescent="0.3">
      <c r="N1689" s="13"/>
    </row>
    <row r="1690" spans="14:14" x14ac:dyDescent="0.3">
      <c r="N1690" s="13"/>
    </row>
    <row r="1691" spans="14:14" x14ac:dyDescent="0.3">
      <c r="N1691" s="13"/>
    </row>
    <row r="1692" spans="14:14" x14ac:dyDescent="0.3">
      <c r="N1692" s="13"/>
    </row>
    <row r="1693" spans="14:14" x14ac:dyDescent="0.3">
      <c r="N1693" s="13"/>
    </row>
    <row r="1694" spans="14:14" x14ac:dyDescent="0.3">
      <c r="N1694" s="13"/>
    </row>
    <row r="1695" spans="14:14" x14ac:dyDescent="0.3">
      <c r="N1695" s="13"/>
    </row>
    <row r="1696" spans="14:14" x14ac:dyDescent="0.3">
      <c r="N1696" s="13"/>
    </row>
    <row r="1697" spans="14:14" x14ac:dyDescent="0.3">
      <c r="N1697" s="13"/>
    </row>
    <row r="1698" spans="14:14" x14ac:dyDescent="0.3">
      <c r="N1698" s="13"/>
    </row>
    <row r="1699" spans="14:14" x14ac:dyDescent="0.3">
      <c r="N1699" s="13"/>
    </row>
    <row r="1700" spans="14:14" x14ac:dyDescent="0.3">
      <c r="N1700" s="13"/>
    </row>
    <row r="1701" spans="14:14" x14ac:dyDescent="0.3">
      <c r="N1701" s="13"/>
    </row>
    <row r="1702" spans="14:14" x14ac:dyDescent="0.3">
      <c r="N1702" s="13"/>
    </row>
    <row r="1703" spans="14:14" x14ac:dyDescent="0.3">
      <c r="N1703" s="13"/>
    </row>
    <row r="1704" spans="14:14" x14ac:dyDescent="0.3">
      <c r="N1704" s="13"/>
    </row>
    <row r="1705" spans="14:14" x14ac:dyDescent="0.3">
      <c r="N1705" s="13"/>
    </row>
    <row r="1706" spans="14:14" x14ac:dyDescent="0.3">
      <c r="N1706" s="13"/>
    </row>
    <row r="1707" spans="14:14" x14ac:dyDescent="0.3">
      <c r="N1707" s="13"/>
    </row>
    <row r="1708" spans="14:14" x14ac:dyDescent="0.3">
      <c r="N1708" s="13"/>
    </row>
    <row r="1709" spans="14:14" x14ac:dyDescent="0.3">
      <c r="N1709" s="13"/>
    </row>
    <row r="1710" spans="14:14" x14ac:dyDescent="0.3">
      <c r="N1710" s="13"/>
    </row>
    <row r="1711" spans="14:14" x14ac:dyDescent="0.3">
      <c r="N1711" s="13"/>
    </row>
    <row r="1712" spans="14:14" x14ac:dyDescent="0.3">
      <c r="N1712" s="13"/>
    </row>
    <row r="1713" spans="14:14" x14ac:dyDescent="0.3">
      <c r="N1713" s="13"/>
    </row>
    <row r="1714" spans="14:14" x14ac:dyDescent="0.3">
      <c r="N1714" s="13"/>
    </row>
    <row r="1715" spans="14:14" x14ac:dyDescent="0.3">
      <c r="N1715" s="13"/>
    </row>
    <row r="1716" spans="14:14" x14ac:dyDescent="0.3">
      <c r="N1716" s="13"/>
    </row>
    <row r="1717" spans="14:14" x14ac:dyDescent="0.3">
      <c r="N1717" s="13"/>
    </row>
    <row r="1718" spans="14:14" x14ac:dyDescent="0.3">
      <c r="N1718" s="13"/>
    </row>
    <row r="1719" spans="14:14" x14ac:dyDescent="0.3">
      <c r="N1719" s="13"/>
    </row>
    <row r="1720" spans="14:14" x14ac:dyDescent="0.3">
      <c r="N1720" s="13"/>
    </row>
    <row r="1721" spans="14:14" x14ac:dyDescent="0.3">
      <c r="N1721" s="13"/>
    </row>
    <row r="1722" spans="14:14" x14ac:dyDescent="0.3">
      <c r="N1722" s="13"/>
    </row>
    <row r="1723" spans="14:14" x14ac:dyDescent="0.3">
      <c r="N1723" s="13"/>
    </row>
    <row r="1724" spans="14:14" x14ac:dyDescent="0.3">
      <c r="N1724" s="13"/>
    </row>
    <row r="1725" spans="14:14" x14ac:dyDescent="0.3">
      <c r="N1725" s="13"/>
    </row>
    <row r="1726" spans="14:14" x14ac:dyDescent="0.3">
      <c r="N1726" s="13"/>
    </row>
    <row r="1727" spans="14:14" x14ac:dyDescent="0.3">
      <c r="N1727" s="13"/>
    </row>
    <row r="1728" spans="14:14" x14ac:dyDescent="0.3">
      <c r="N1728" s="13"/>
    </row>
    <row r="1729" spans="14:14" x14ac:dyDescent="0.3">
      <c r="N1729" s="13"/>
    </row>
    <row r="1730" spans="14:14" x14ac:dyDescent="0.3">
      <c r="N1730" s="13"/>
    </row>
    <row r="1731" spans="14:14" x14ac:dyDescent="0.3">
      <c r="N1731" s="13"/>
    </row>
    <row r="1732" spans="14:14" x14ac:dyDescent="0.3">
      <c r="N1732" s="13"/>
    </row>
    <row r="1733" spans="14:14" x14ac:dyDescent="0.3">
      <c r="N1733" s="13"/>
    </row>
    <row r="1734" spans="14:14" x14ac:dyDescent="0.3">
      <c r="N1734" s="13"/>
    </row>
    <row r="1735" spans="14:14" x14ac:dyDescent="0.3">
      <c r="N1735" s="13"/>
    </row>
    <row r="1736" spans="14:14" x14ac:dyDescent="0.3">
      <c r="N1736" s="13"/>
    </row>
    <row r="1737" spans="14:14" x14ac:dyDescent="0.3">
      <c r="N1737" s="13"/>
    </row>
    <row r="1738" spans="14:14" x14ac:dyDescent="0.3">
      <c r="N1738" s="13"/>
    </row>
    <row r="1739" spans="14:14" x14ac:dyDescent="0.3">
      <c r="N1739" s="13"/>
    </row>
    <row r="1740" spans="14:14" x14ac:dyDescent="0.3">
      <c r="N1740" s="13"/>
    </row>
    <row r="1741" spans="14:14" x14ac:dyDescent="0.3">
      <c r="N1741" s="13"/>
    </row>
    <row r="1742" spans="14:14" x14ac:dyDescent="0.3">
      <c r="N1742" s="13"/>
    </row>
    <row r="1743" spans="14:14" x14ac:dyDescent="0.3">
      <c r="N1743" s="13"/>
    </row>
    <row r="1744" spans="14:14" x14ac:dyDescent="0.3">
      <c r="N1744" s="13"/>
    </row>
    <row r="1745" spans="14:14" x14ac:dyDescent="0.3">
      <c r="N1745" s="13"/>
    </row>
    <row r="1746" spans="14:14" x14ac:dyDescent="0.3">
      <c r="N1746" s="13"/>
    </row>
    <row r="1747" spans="14:14" x14ac:dyDescent="0.3">
      <c r="N1747" s="13"/>
    </row>
    <row r="1748" spans="14:14" x14ac:dyDescent="0.3">
      <c r="N1748" s="13"/>
    </row>
    <row r="1749" spans="14:14" x14ac:dyDescent="0.3">
      <c r="N1749" s="13"/>
    </row>
    <row r="1750" spans="14:14" x14ac:dyDescent="0.3">
      <c r="N1750" s="13"/>
    </row>
    <row r="1751" spans="14:14" x14ac:dyDescent="0.3">
      <c r="N1751" s="13"/>
    </row>
    <row r="1752" spans="14:14" x14ac:dyDescent="0.3">
      <c r="N1752" s="13"/>
    </row>
    <row r="1753" spans="14:14" x14ac:dyDescent="0.3">
      <c r="N1753" s="13"/>
    </row>
    <row r="1754" spans="14:14" x14ac:dyDescent="0.3">
      <c r="N1754" s="13"/>
    </row>
    <row r="1755" spans="14:14" x14ac:dyDescent="0.3">
      <c r="N1755" s="13"/>
    </row>
    <row r="1756" spans="14:14" x14ac:dyDescent="0.3">
      <c r="N1756" s="13"/>
    </row>
    <row r="1757" spans="14:14" x14ac:dyDescent="0.3">
      <c r="N1757" s="13"/>
    </row>
    <row r="1758" spans="14:14" x14ac:dyDescent="0.3">
      <c r="N1758" s="13"/>
    </row>
    <row r="1759" spans="14:14" x14ac:dyDescent="0.3">
      <c r="N1759" s="13"/>
    </row>
    <row r="1760" spans="14:14" x14ac:dyDescent="0.3">
      <c r="N1760" s="13"/>
    </row>
    <row r="1761" spans="14:14" x14ac:dyDescent="0.3">
      <c r="N1761" s="13"/>
    </row>
    <row r="1762" spans="14:14" x14ac:dyDescent="0.3">
      <c r="N1762" s="13"/>
    </row>
    <row r="1763" spans="14:14" x14ac:dyDescent="0.3">
      <c r="N1763" s="13"/>
    </row>
    <row r="1764" spans="14:14" x14ac:dyDescent="0.3">
      <c r="N1764" s="13"/>
    </row>
    <row r="1765" spans="14:14" x14ac:dyDescent="0.3">
      <c r="N1765" s="13"/>
    </row>
    <row r="1766" spans="14:14" x14ac:dyDescent="0.3">
      <c r="N1766" s="13"/>
    </row>
    <row r="1767" spans="14:14" x14ac:dyDescent="0.3">
      <c r="N1767" s="13"/>
    </row>
    <row r="1768" spans="14:14" x14ac:dyDescent="0.3">
      <c r="N1768" s="13"/>
    </row>
    <row r="1769" spans="14:14" x14ac:dyDescent="0.3">
      <c r="N1769" s="13"/>
    </row>
    <row r="1770" spans="14:14" x14ac:dyDescent="0.3">
      <c r="N1770" s="13"/>
    </row>
    <row r="1771" spans="14:14" x14ac:dyDescent="0.3">
      <c r="N1771" s="13"/>
    </row>
    <row r="1772" spans="14:14" x14ac:dyDescent="0.3">
      <c r="N1772" s="13"/>
    </row>
    <row r="1773" spans="14:14" x14ac:dyDescent="0.3">
      <c r="N1773" s="13"/>
    </row>
    <row r="1774" spans="14:14" x14ac:dyDescent="0.3">
      <c r="N1774" s="13"/>
    </row>
    <row r="1775" spans="14:14" x14ac:dyDescent="0.3">
      <c r="N1775" s="13"/>
    </row>
    <row r="1776" spans="14:14" x14ac:dyDescent="0.3">
      <c r="N1776" s="13"/>
    </row>
    <row r="1777" spans="14:14" x14ac:dyDescent="0.3">
      <c r="N1777" s="13"/>
    </row>
    <row r="1778" spans="14:14" x14ac:dyDescent="0.3">
      <c r="N1778" s="13"/>
    </row>
    <row r="1779" spans="14:14" x14ac:dyDescent="0.3">
      <c r="N1779" s="13"/>
    </row>
    <row r="1780" spans="14:14" x14ac:dyDescent="0.3">
      <c r="N1780" s="13"/>
    </row>
    <row r="1781" spans="14:14" x14ac:dyDescent="0.3">
      <c r="N1781" s="13"/>
    </row>
    <row r="1782" spans="14:14" x14ac:dyDescent="0.3">
      <c r="N1782" s="13"/>
    </row>
    <row r="1783" spans="14:14" x14ac:dyDescent="0.3">
      <c r="N1783" s="13"/>
    </row>
    <row r="1784" spans="14:14" x14ac:dyDescent="0.3">
      <c r="N1784" s="13"/>
    </row>
    <row r="1785" spans="14:14" x14ac:dyDescent="0.3">
      <c r="N1785" s="13"/>
    </row>
    <row r="1786" spans="14:14" x14ac:dyDescent="0.3">
      <c r="N1786" s="13"/>
    </row>
    <row r="1787" spans="14:14" x14ac:dyDescent="0.3">
      <c r="N1787" s="13"/>
    </row>
    <row r="1788" spans="14:14" x14ac:dyDescent="0.3">
      <c r="N1788" s="13"/>
    </row>
    <row r="1789" spans="14:14" x14ac:dyDescent="0.3">
      <c r="N1789" s="13"/>
    </row>
    <row r="1790" spans="14:14" x14ac:dyDescent="0.3">
      <c r="N1790" s="13"/>
    </row>
    <row r="1791" spans="14:14" x14ac:dyDescent="0.3">
      <c r="N1791" s="13"/>
    </row>
    <row r="1792" spans="14:14" x14ac:dyDescent="0.3">
      <c r="N1792" s="13"/>
    </row>
    <row r="1793" spans="14:14" x14ac:dyDescent="0.3">
      <c r="N1793" s="13"/>
    </row>
    <row r="1794" spans="14:14" x14ac:dyDescent="0.3">
      <c r="N1794" s="13"/>
    </row>
    <row r="1795" spans="14:14" x14ac:dyDescent="0.3">
      <c r="N1795" s="13"/>
    </row>
    <row r="1796" spans="14:14" x14ac:dyDescent="0.3">
      <c r="N1796" s="13"/>
    </row>
    <row r="1797" spans="14:14" x14ac:dyDescent="0.3">
      <c r="N1797" s="13"/>
    </row>
    <row r="1798" spans="14:14" x14ac:dyDescent="0.3">
      <c r="N1798" s="13"/>
    </row>
    <row r="1799" spans="14:14" x14ac:dyDescent="0.3">
      <c r="N1799" s="13"/>
    </row>
    <row r="1800" spans="14:14" x14ac:dyDescent="0.3">
      <c r="N1800" s="13"/>
    </row>
    <row r="1801" spans="14:14" x14ac:dyDescent="0.3">
      <c r="N1801" s="13"/>
    </row>
    <row r="1802" spans="14:14" x14ac:dyDescent="0.3">
      <c r="N1802" s="13"/>
    </row>
    <row r="1803" spans="14:14" x14ac:dyDescent="0.3">
      <c r="N1803" s="13"/>
    </row>
    <row r="1804" spans="14:14" x14ac:dyDescent="0.3">
      <c r="N1804" s="13"/>
    </row>
    <row r="1805" spans="14:14" x14ac:dyDescent="0.3">
      <c r="N1805" s="13"/>
    </row>
    <row r="1806" spans="14:14" x14ac:dyDescent="0.3">
      <c r="N1806" s="13"/>
    </row>
    <row r="1807" spans="14:14" x14ac:dyDescent="0.3">
      <c r="N1807" s="13"/>
    </row>
    <row r="1808" spans="14:14" x14ac:dyDescent="0.3">
      <c r="N1808" s="13"/>
    </row>
    <row r="1809" spans="14:14" x14ac:dyDescent="0.3">
      <c r="N1809" s="13"/>
    </row>
    <row r="1810" spans="14:14" x14ac:dyDescent="0.3">
      <c r="N1810" s="13"/>
    </row>
    <row r="1811" spans="14:14" x14ac:dyDescent="0.3">
      <c r="N1811" s="13"/>
    </row>
    <row r="1812" spans="14:14" x14ac:dyDescent="0.3">
      <c r="N1812" s="13"/>
    </row>
    <row r="1813" spans="14:14" x14ac:dyDescent="0.3">
      <c r="N1813" s="13"/>
    </row>
    <row r="1814" spans="14:14" x14ac:dyDescent="0.3">
      <c r="N1814" s="13"/>
    </row>
    <row r="1815" spans="14:14" x14ac:dyDescent="0.3">
      <c r="N1815" s="13"/>
    </row>
    <row r="1816" spans="14:14" x14ac:dyDescent="0.3">
      <c r="N1816" s="13"/>
    </row>
    <row r="1817" spans="14:14" x14ac:dyDescent="0.3">
      <c r="N1817" s="13"/>
    </row>
    <row r="1818" spans="14:14" x14ac:dyDescent="0.3">
      <c r="N1818" s="13"/>
    </row>
    <row r="1819" spans="14:14" x14ac:dyDescent="0.3">
      <c r="N1819" s="13"/>
    </row>
    <row r="1820" spans="14:14" x14ac:dyDescent="0.3">
      <c r="N1820" s="13"/>
    </row>
    <row r="1821" spans="14:14" x14ac:dyDescent="0.3">
      <c r="N1821" s="13"/>
    </row>
    <row r="1822" spans="14:14" x14ac:dyDescent="0.3">
      <c r="N1822" s="13"/>
    </row>
    <row r="1823" spans="14:14" x14ac:dyDescent="0.3">
      <c r="N1823" s="13"/>
    </row>
    <row r="1824" spans="14:14" x14ac:dyDescent="0.3">
      <c r="N1824" s="13"/>
    </row>
    <row r="1825" spans="14:14" x14ac:dyDescent="0.3">
      <c r="N1825" s="13"/>
    </row>
    <row r="1826" spans="14:14" x14ac:dyDescent="0.3">
      <c r="N1826" s="13"/>
    </row>
    <row r="1827" spans="14:14" x14ac:dyDescent="0.3">
      <c r="N1827" s="13"/>
    </row>
    <row r="1828" spans="14:14" x14ac:dyDescent="0.3">
      <c r="N1828" s="13"/>
    </row>
    <row r="1829" spans="14:14" x14ac:dyDescent="0.3">
      <c r="N1829" s="13"/>
    </row>
    <row r="1830" spans="14:14" x14ac:dyDescent="0.3">
      <c r="N1830" s="13"/>
    </row>
    <row r="1831" spans="14:14" x14ac:dyDescent="0.3">
      <c r="N1831" s="13"/>
    </row>
    <row r="1832" spans="14:14" x14ac:dyDescent="0.3">
      <c r="N1832" s="13"/>
    </row>
    <row r="1833" spans="14:14" x14ac:dyDescent="0.3">
      <c r="N1833" s="13"/>
    </row>
    <row r="1834" spans="14:14" x14ac:dyDescent="0.3">
      <c r="N1834" s="13"/>
    </row>
    <row r="1835" spans="14:14" x14ac:dyDescent="0.3">
      <c r="N1835" s="13"/>
    </row>
    <row r="1836" spans="14:14" x14ac:dyDescent="0.3">
      <c r="N1836" s="13"/>
    </row>
    <row r="1837" spans="14:14" x14ac:dyDescent="0.3">
      <c r="N1837" s="13"/>
    </row>
    <row r="1838" spans="14:14" x14ac:dyDescent="0.3">
      <c r="N1838" s="13"/>
    </row>
    <row r="1839" spans="14:14" x14ac:dyDescent="0.3">
      <c r="N1839" s="13"/>
    </row>
    <row r="1840" spans="14:14" x14ac:dyDescent="0.3">
      <c r="N1840" s="13"/>
    </row>
    <row r="1841" spans="14:14" x14ac:dyDescent="0.3">
      <c r="N1841" s="13"/>
    </row>
    <row r="1842" spans="14:14" x14ac:dyDescent="0.3">
      <c r="N1842" s="13"/>
    </row>
    <row r="1843" spans="14:14" x14ac:dyDescent="0.3">
      <c r="N1843" s="13"/>
    </row>
    <row r="1844" spans="14:14" x14ac:dyDescent="0.3">
      <c r="N1844" s="13"/>
    </row>
    <row r="1845" spans="14:14" x14ac:dyDescent="0.3">
      <c r="N1845" s="13"/>
    </row>
    <row r="1846" spans="14:14" x14ac:dyDescent="0.3">
      <c r="N1846" s="13"/>
    </row>
    <row r="1847" spans="14:14" x14ac:dyDescent="0.3">
      <c r="N1847" s="13"/>
    </row>
    <row r="1848" spans="14:14" x14ac:dyDescent="0.3">
      <c r="N1848" s="13"/>
    </row>
    <row r="1849" spans="14:14" x14ac:dyDescent="0.3">
      <c r="N1849" s="13"/>
    </row>
    <row r="1850" spans="14:14" x14ac:dyDescent="0.3">
      <c r="N1850" s="13"/>
    </row>
    <row r="1851" spans="14:14" x14ac:dyDescent="0.3">
      <c r="N1851" s="13"/>
    </row>
    <row r="1852" spans="14:14" x14ac:dyDescent="0.3">
      <c r="N1852" s="13"/>
    </row>
    <row r="1853" spans="14:14" x14ac:dyDescent="0.3">
      <c r="N1853" s="13"/>
    </row>
    <row r="1854" spans="14:14" x14ac:dyDescent="0.3">
      <c r="N1854" s="13"/>
    </row>
    <row r="1855" spans="14:14" x14ac:dyDescent="0.3">
      <c r="N1855" s="13"/>
    </row>
    <row r="1856" spans="14:14" x14ac:dyDescent="0.3">
      <c r="N1856" s="13"/>
    </row>
    <row r="1857" spans="14:14" x14ac:dyDescent="0.3">
      <c r="N1857" s="13"/>
    </row>
    <row r="1858" spans="14:14" x14ac:dyDescent="0.3">
      <c r="N1858" s="13"/>
    </row>
    <row r="1859" spans="14:14" x14ac:dyDescent="0.3">
      <c r="N1859" s="13"/>
    </row>
    <row r="1860" spans="14:14" x14ac:dyDescent="0.3">
      <c r="N1860" s="13"/>
    </row>
    <row r="1861" spans="14:14" x14ac:dyDescent="0.3">
      <c r="N1861" s="13"/>
    </row>
    <row r="1862" spans="14:14" x14ac:dyDescent="0.3">
      <c r="N1862" s="13"/>
    </row>
    <row r="1863" spans="14:14" x14ac:dyDescent="0.3">
      <c r="N1863" s="13"/>
    </row>
    <row r="1864" spans="14:14" x14ac:dyDescent="0.3">
      <c r="N1864" s="13"/>
    </row>
    <row r="1865" spans="14:14" x14ac:dyDescent="0.3">
      <c r="N1865" s="13"/>
    </row>
    <row r="1866" spans="14:14" x14ac:dyDescent="0.3">
      <c r="N1866" s="13"/>
    </row>
    <row r="1867" spans="14:14" x14ac:dyDescent="0.3">
      <c r="N1867" s="13"/>
    </row>
    <row r="1868" spans="14:14" x14ac:dyDescent="0.3">
      <c r="N1868" s="13"/>
    </row>
    <row r="1869" spans="14:14" x14ac:dyDescent="0.3">
      <c r="N1869" s="13"/>
    </row>
    <row r="1870" spans="14:14" x14ac:dyDescent="0.3">
      <c r="N1870" s="13"/>
    </row>
    <row r="1871" spans="14:14" x14ac:dyDescent="0.3">
      <c r="N1871" s="13"/>
    </row>
    <row r="1872" spans="14:14" x14ac:dyDescent="0.3">
      <c r="N1872" s="13"/>
    </row>
    <row r="1873" spans="14:14" x14ac:dyDescent="0.3">
      <c r="N1873" s="13"/>
    </row>
    <row r="1874" spans="14:14" x14ac:dyDescent="0.3">
      <c r="N1874" s="13"/>
    </row>
    <row r="1875" spans="14:14" x14ac:dyDescent="0.3">
      <c r="N1875" s="13"/>
    </row>
    <row r="1876" spans="14:14" x14ac:dyDescent="0.3">
      <c r="N1876" s="13"/>
    </row>
    <row r="1877" spans="14:14" x14ac:dyDescent="0.3">
      <c r="N1877" s="13"/>
    </row>
    <row r="1878" spans="14:14" x14ac:dyDescent="0.3">
      <c r="N1878" s="13"/>
    </row>
    <row r="1879" spans="14:14" x14ac:dyDescent="0.3">
      <c r="N1879" s="13"/>
    </row>
    <row r="1880" spans="14:14" x14ac:dyDescent="0.3">
      <c r="N1880" s="13"/>
    </row>
    <row r="1881" spans="14:14" x14ac:dyDescent="0.3">
      <c r="N1881" s="13"/>
    </row>
    <row r="1882" spans="14:14" x14ac:dyDescent="0.3">
      <c r="N1882" s="13"/>
    </row>
    <row r="1883" spans="14:14" x14ac:dyDescent="0.3">
      <c r="N1883" s="13"/>
    </row>
    <row r="1884" spans="14:14" x14ac:dyDescent="0.3">
      <c r="N1884" s="13"/>
    </row>
    <row r="1885" spans="14:14" x14ac:dyDescent="0.3">
      <c r="N1885" s="13"/>
    </row>
    <row r="1886" spans="14:14" x14ac:dyDescent="0.3">
      <c r="N1886" s="13"/>
    </row>
    <row r="1887" spans="14:14" x14ac:dyDescent="0.3">
      <c r="N1887" s="13"/>
    </row>
    <row r="1888" spans="14:14" x14ac:dyDescent="0.3">
      <c r="N1888" s="13"/>
    </row>
    <row r="1889" spans="14:14" x14ac:dyDescent="0.3">
      <c r="N1889" s="13"/>
    </row>
    <row r="1890" spans="14:14" x14ac:dyDescent="0.3">
      <c r="N1890" s="13"/>
    </row>
    <row r="1891" spans="14:14" x14ac:dyDescent="0.3">
      <c r="N1891" s="13"/>
    </row>
    <row r="1892" spans="14:14" x14ac:dyDescent="0.3">
      <c r="N1892" s="13"/>
    </row>
    <row r="1893" spans="14:14" x14ac:dyDescent="0.3">
      <c r="N1893" s="13"/>
    </row>
    <row r="1894" spans="14:14" x14ac:dyDescent="0.3">
      <c r="N1894" s="13"/>
    </row>
    <row r="1895" spans="14:14" x14ac:dyDescent="0.3">
      <c r="N1895" s="13"/>
    </row>
    <row r="1896" spans="14:14" x14ac:dyDescent="0.3">
      <c r="N1896" s="13"/>
    </row>
    <row r="1897" spans="14:14" x14ac:dyDescent="0.3">
      <c r="N1897" s="13"/>
    </row>
    <row r="1898" spans="14:14" x14ac:dyDescent="0.3">
      <c r="N1898" s="13"/>
    </row>
    <row r="1899" spans="14:14" x14ac:dyDescent="0.3">
      <c r="N1899" s="13"/>
    </row>
    <row r="1900" spans="14:14" x14ac:dyDescent="0.3">
      <c r="N1900" s="13"/>
    </row>
    <row r="1901" spans="14:14" x14ac:dyDescent="0.3">
      <c r="N1901" s="13"/>
    </row>
    <row r="1902" spans="14:14" x14ac:dyDescent="0.3">
      <c r="N1902" s="13"/>
    </row>
    <row r="1903" spans="14:14" x14ac:dyDescent="0.3">
      <c r="N1903" s="13"/>
    </row>
    <row r="1904" spans="14:14" x14ac:dyDescent="0.3">
      <c r="N1904" s="13"/>
    </row>
    <row r="1905" spans="14:14" x14ac:dyDescent="0.3">
      <c r="N1905" s="13"/>
    </row>
    <row r="1906" spans="14:14" x14ac:dyDescent="0.3">
      <c r="N1906" s="13"/>
    </row>
    <row r="1907" spans="14:14" x14ac:dyDescent="0.3">
      <c r="N1907" s="13"/>
    </row>
    <row r="1908" spans="14:14" x14ac:dyDescent="0.3">
      <c r="N1908" s="13"/>
    </row>
    <row r="1909" spans="14:14" x14ac:dyDescent="0.3">
      <c r="N1909" s="13"/>
    </row>
    <row r="1910" spans="14:14" x14ac:dyDescent="0.3">
      <c r="N1910" s="13"/>
    </row>
    <row r="1911" spans="14:14" x14ac:dyDescent="0.3">
      <c r="N1911" s="13"/>
    </row>
    <row r="1912" spans="14:14" x14ac:dyDescent="0.3">
      <c r="N1912" s="13"/>
    </row>
    <row r="1913" spans="14:14" x14ac:dyDescent="0.3">
      <c r="N1913" s="13"/>
    </row>
    <row r="1914" spans="14:14" x14ac:dyDescent="0.3">
      <c r="N1914" s="13"/>
    </row>
    <row r="1915" spans="14:14" x14ac:dyDescent="0.3">
      <c r="N1915" s="13"/>
    </row>
    <row r="1916" spans="14:14" x14ac:dyDescent="0.3">
      <c r="N1916" s="13"/>
    </row>
    <row r="1917" spans="14:14" x14ac:dyDescent="0.3">
      <c r="N1917" s="13"/>
    </row>
    <row r="1918" spans="14:14" x14ac:dyDescent="0.3">
      <c r="N1918" s="13"/>
    </row>
    <row r="1919" spans="14:14" x14ac:dyDescent="0.3">
      <c r="N1919" s="13"/>
    </row>
    <row r="1920" spans="14:14" x14ac:dyDescent="0.3">
      <c r="N1920" s="13"/>
    </row>
    <row r="1921" spans="14:14" x14ac:dyDescent="0.3">
      <c r="N1921" s="13"/>
    </row>
    <row r="1922" spans="14:14" x14ac:dyDescent="0.3">
      <c r="N1922" s="13"/>
    </row>
    <row r="1923" spans="14:14" x14ac:dyDescent="0.3">
      <c r="N1923" s="13"/>
    </row>
    <row r="1924" spans="14:14" x14ac:dyDescent="0.3">
      <c r="N1924" s="13"/>
    </row>
    <row r="1925" spans="14:14" x14ac:dyDescent="0.3">
      <c r="N1925" s="13"/>
    </row>
    <row r="1926" spans="14:14" x14ac:dyDescent="0.3">
      <c r="N1926" s="13"/>
    </row>
    <row r="1927" spans="14:14" x14ac:dyDescent="0.3">
      <c r="N1927" s="13"/>
    </row>
    <row r="1928" spans="14:14" x14ac:dyDescent="0.3">
      <c r="N1928" s="13"/>
    </row>
    <row r="1929" spans="14:14" x14ac:dyDescent="0.3">
      <c r="N1929" s="13"/>
    </row>
    <row r="1930" spans="14:14" x14ac:dyDescent="0.3">
      <c r="N1930" s="13"/>
    </row>
    <row r="1931" spans="14:14" x14ac:dyDescent="0.3">
      <c r="N1931" s="13"/>
    </row>
    <row r="1932" spans="14:14" x14ac:dyDescent="0.3">
      <c r="N1932" s="13"/>
    </row>
    <row r="1933" spans="14:14" x14ac:dyDescent="0.3">
      <c r="N1933" s="13"/>
    </row>
    <row r="1934" spans="14:14" x14ac:dyDescent="0.3">
      <c r="N1934" s="13"/>
    </row>
    <row r="1935" spans="14:14" x14ac:dyDescent="0.3">
      <c r="N1935" s="13"/>
    </row>
    <row r="1936" spans="14:14" x14ac:dyDescent="0.3">
      <c r="N1936" s="13"/>
    </row>
    <row r="1937" spans="14:14" x14ac:dyDescent="0.3">
      <c r="N1937" s="13"/>
    </row>
    <row r="1938" spans="14:14" x14ac:dyDescent="0.3">
      <c r="N1938" s="13"/>
    </row>
    <row r="1939" spans="14:14" x14ac:dyDescent="0.3">
      <c r="N1939" s="13"/>
    </row>
    <row r="1940" spans="14:14" x14ac:dyDescent="0.3">
      <c r="N1940" s="13"/>
    </row>
    <row r="1941" spans="14:14" x14ac:dyDescent="0.3">
      <c r="N1941" s="13"/>
    </row>
    <row r="1942" spans="14:14" x14ac:dyDescent="0.3">
      <c r="N1942" s="13"/>
    </row>
    <row r="1943" spans="14:14" x14ac:dyDescent="0.3">
      <c r="N1943" s="13"/>
    </row>
    <row r="1944" spans="14:14" x14ac:dyDescent="0.3">
      <c r="N1944" s="13"/>
    </row>
    <row r="1945" spans="14:14" x14ac:dyDescent="0.3">
      <c r="N1945" s="13"/>
    </row>
    <row r="1946" spans="14:14" x14ac:dyDescent="0.3">
      <c r="N1946" s="13"/>
    </row>
    <row r="1947" spans="14:14" x14ac:dyDescent="0.3">
      <c r="N1947" s="13"/>
    </row>
    <row r="1948" spans="14:14" x14ac:dyDescent="0.3">
      <c r="N1948" s="13"/>
    </row>
    <row r="1949" spans="14:14" x14ac:dyDescent="0.3">
      <c r="N1949" s="13"/>
    </row>
    <row r="1950" spans="14:14" x14ac:dyDescent="0.3">
      <c r="N1950" s="13"/>
    </row>
    <row r="1951" spans="14:14" x14ac:dyDescent="0.3">
      <c r="N1951" s="13"/>
    </row>
    <row r="1952" spans="14:14" x14ac:dyDescent="0.3">
      <c r="N1952" s="13"/>
    </row>
    <row r="1953" spans="14:14" x14ac:dyDescent="0.3">
      <c r="N1953" s="13"/>
    </row>
    <row r="1954" spans="14:14" x14ac:dyDescent="0.3">
      <c r="N1954" s="13"/>
    </row>
    <row r="1955" spans="14:14" x14ac:dyDescent="0.3">
      <c r="N1955" s="13"/>
    </row>
    <row r="1956" spans="14:14" x14ac:dyDescent="0.3">
      <c r="N1956" s="13"/>
    </row>
    <row r="1957" spans="14:14" x14ac:dyDescent="0.3">
      <c r="N1957" s="13"/>
    </row>
    <row r="1958" spans="14:14" x14ac:dyDescent="0.3">
      <c r="N1958" s="13"/>
    </row>
    <row r="1959" spans="14:14" x14ac:dyDescent="0.3">
      <c r="N1959" s="13"/>
    </row>
    <row r="1960" spans="14:14" x14ac:dyDescent="0.3">
      <c r="N1960" s="13"/>
    </row>
    <row r="1961" spans="14:14" x14ac:dyDescent="0.3">
      <c r="N1961" s="13"/>
    </row>
    <row r="1962" spans="14:14" x14ac:dyDescent="0.3">
      <c r="N1962" s="13"/>
    </row>
    <row r="1963" spans="14:14" x14ac:dyDescent="0.3">
      <c r="N1963" s="13"/>
    </row>
    <row r="1964" spans="14:14" x14ac:dyDescent="0.3">
      <c r="N1964" s="13"/>
    </row>
    <row r="1965" spans="14:14" x14ac:dyDescent="0.3">
      <c r="N1965" s="13"/>
    </row>
    <row r="1966" spans="14:14" x14ac:dyDescent="0.3">
      <c r="N1966" s="13"/>
    </row>
    <row r="1967" spans="14:14" x14ac:dyDescent="0.3">
      <c r="N1967" s="13"/>
    </row>
    <row r="1968" spans="14:14" x14ac:dyDescent="0.3">
      <c r="N1968" s="13"/>
    </row>
    <row r="1969" spans="14:14" x14ac:dyDescent="0.3">
      <c r="N1969" s="13"/>
    </row>
    <row r="1970" spans="14:14" x14ac:dyDescent="0.3">
      <c r="N1970" s="13"/>
    </row>
    <row r="1971" spans="14:14" x14ac:dyDescent="0.3">
      <c r="N1971" s="13"/>
    </row>
    <row r="1972" spans="14:14" x14ac:dyDescent="0.3">
      <c r="N1972" s="13"/>
    </row>
    <row r="1973" spans="14:14" x14ac:dyDescent="0.3">
      <c r="N1973" s="13"/>
    </row>
    <row r="1974" spans="14:14" x14ac:dyDescent="0.3">
      <c r="N1974" s="13"/>
    </row>
    <row r="1975" spans="14:14" x14ac:dyDescent="0.3">
      <c r="N1975" s="13"/>
    </row>
    <row r="1976" spans="14:14" x14ac:dyDescent="0.3">
      <c r="N1976" s="13"/>
    </row>
    <row r="1977" spans="14:14" x14ac:dyDescent="0.3">
      <c r="N1977" s="13"/>
    </row>
    <row r="1978" spans="14:14" x14ac:dyDescent="0.3">
      <c r="N1978" s="13"/>
    </row>
    <row r="1979" spans="14:14" x14ac:dyDescent="0.3">
      <c r="N1979" s="13"/>
    </row>
    <row r="1980" spans="14:14" x14ac:dyDescent="0.3">
      <c r="N1980" s="13"/>
    </row>
    <row r="1981" spans="14:14" x14ac:dyDescent="0.3">
      <c r="N1981" s="13"/>
    </row>
    <row r="1982" spans="14:14" x14ac:dyDescent="0.3">
      <c r="N1982" s="13"/>
    </row>
    <row r="1983" spans="14:14" x14ac:dyDescent="0.3">
      <c r="N1983" s="13"/>
    </row>
    <row r="1984" spans="14:14" x14ac:dyDescent="0.3">
      <c r="N1984" s="13"/>
    </row>
    <row r="1985" spans="14:14" x14ac:dyDescent="0.3">
      <c r="N1985" s="13"/>
    </row>
    <row r="1986" spans="14:14" x14ac:dyDescent="0.3">
      <c r="N1986" s="13"/>
    </row>
    <row r="1987" spans="14:14" x14ac:dyDescent="0.3">
      <c r="N1987" s="13"/>
    </row>
    <row r="1988" spans="14:14" x14ac:dyDescent="0.3">
      <c r="N1988" s="13"/>
    </row>
    <row r="1989" spans="14:14" x14ac:dyDescent="0.3">
      <c r="N1989" s="13"/>
    </row>
    <row r="1990" spans="14:14" x14ac:dyDescent="0.3">
      <c r="N1990" s="13"/>
    </row>
    <row r="1991" spans="14:14" x14ac:dyDescent="0.3">
      <c r="N1991" s="13"/>
    </row>
    <row r="1992" spans="14:14" x14ac:dyDescent="0.3">
      <c r="N1992" s="13"/>
    </row>
    <row r="1993" spans="14:14" x14ac:dyDescent="0.3">
      <c r="N1993" s="13"/>
    </row>
    <row r="1994" spans="14:14" x14ac:dyDescent="0.3">
      <c r="N1994" s="13"/>
    </row>
    <row r="1995" spans="14:14" x14ac:dyDescent="0.3">
      <c r="N1995" s="13"/>
    </row>
    <row r="1996" spans="14:14" x14ac:dyDescent="0.3">
      <c r="N1996" s="13"/>
    </row>
    <row r="1997" spans="14:14" x14ac:dyDescent="0.3">
      <c r="N1997" s="13"/>
    </row>
    <row r="1998" spans="14:14" x14ac:dyDescent="0.3">
      <c r="N1998" s="13"/>
    </row>
    <row r="1999" spans="14:14" x14ac:dyDescent="0.3">
      <c r="N1999" s="13"/>
    </row>
    <row r="2000" spans="14:14" x14ac:dyDescent="0.3">
      <c r="N2000" s="13"/>
    </row>
    <row r="2001" spans="14:14" x14ac:dyDescent="0.3">
      <c r="N2001" s="13"/>
    </row>
    <row r="2002" spans="14:14" x14ac:dyDescent="0.3">
      <c r="N2002" s="13"/>
    </row>
    <row r="2003" spans="14:14" x14ac:dyDescent="0.3">
      <c r="N2003" s="13"/>
    </row>
    <row r="2004" spans="14:14" x14ac:dyDescent="0.3">
      <c r="N2004" s="13"/>
    </row>
    <row r="2005" spans="14:14" x14ac:dyDescent="0.3">
      <c r="N2005" s="13"/>
    </row>
    <row r="2006" spans="14:14" x14ac:dyDescent="0.3">
      <c r="N2006" s="13"/>
    </row>
    <row r="2007" spans="14:14" x14ac:dyDescent="0.3">
      <c r="N2007" s="13"/>
    </row>
    <row r="2008" spans="14:14" x14ac:dyDescent="0.3">
      <c r="N2008" s="13"/>
    </row>
    <row r="2009" spans="14:14" x14ac:dyDescent="0.3">
      <c r="N2009" s="13"/>
    </row>
    <row r="2010" spans="14:14" x14ac:dyDescent="0.3">
      <c r="N2010" s="13"/>
    </row>
    <row r="2011" spans="14:14" x14ac:dyDescent="0.3">
      <c r="N2011" s="13"/>
    </row>
    <row r="2012" spans="14:14" x14ac:dyDescent="0.3">
      <c r="N2012" s="13"/>
    </row>
    <row r="2013" spans="14:14" x14ac:dyDescent="0.3">
      <c r="N2013" s="13"/>
    </row>
    <row r="2014" spans="14:14" x14ac:dyDescent="0.3">
      <c r="N2014" s="13"/>
    </row>
    <row r="2015" spans="14:14" x14ac:dyDescent="0.3">
      <c r="N2015" s="13"/>
    </row>
    <row r="2016" spans="14:14" x14ac:dyDescent="0.3">
      <c r="N2016" s="13"/>
    </row>
    <row r="2017" spans="14:14" x14ac:dyDescent="0.3">
      <c r="N2017" s="13"/>
    </row>
    <row r="2018" spans="14:14" x14ac:dyDescent="0.3">
      <c r="N2018" s="13"/>
    </row>
    <row r="2019" spans="14:14" x14ac:dyDescent="0.3">
      <c r="N2019" s="13"/>
    </row>
    <row r="2020" spans="14:14" x14ac:dyDescent="0.3">
      <c r="N2020" s="13"/>
    </row>
    <row r="2021" spans="14:14" x14ac:dyDescent="0.3">
      <c r="N2021" s="13"/>
    </row>
    <row r="2022" spans="14:14" x14ac:dyDescent="0.3">
      <c r="N2022" s="13"/>
    </row>
    <row r="2023" spans="14:14" x14ac:dyDescent="0.3">
      <c r="N2023" s="13"/>
    </row>
    <row r="2024" spans="14:14" x14ac:dyDescent="0.3">
      <c r="N2024" s="13"/>
    </row>
    <row r="2025" spans="14:14" x14ac:dyDescent="0.3">
      <c r="N2025" s="13"/>
    </row>
    <row r="2026" spans="14:14" x14ac:dyDescent="0.3">
      <c r="N2026" s="13"/>
    </row>
    <row r="2027" spans="14:14" x14ac:dyDescent="0.3">
      <c r="N2027" s="13"/>
    </row>
    <row r="2028" spans="14:14" x14ac:dyDescent="0.3">
      <c r="N2028" s="13"/>
    </row>
    <row r="2029" spans="14:14" x14ac:dyDescent="0.3">
      <c r="N2029" s="13"/>
    </row>
    <row r="2030" spans="14:14" x14ac:dyDescent="0.3">
      <c r="N2030" s="13"/>
    </row>
    <row r="2031" spans="14:14" x14ac:dyDescent="0.3">
      <c r="N2031" s="13"/>
    </row>
    <row r="2032" spans="14:14" x14ac:dyDescent="0.3">
      <c r="N2032" s="13"/>
    </row>
    <row r="2033" spans="14:14" x14ac:dyDescent="0.3">
      <c r="N2033" s="13"/>
    </row>
    <row r="2034" spans="14:14" x14ac:dyDescent="0.3">
      <c r="N2034" s="13"/>
    </row>
    <row r="2035" spans="14:14" x14ac:dyDescent="0.3">
      <c r="N2035" s="13"/>
    </row>
    <row r="2036" spans="14:14" x14ac:dyDescent="0.3">
      <c r="N2036" s="13"/>
    </row>
    <row r="2037" spans="14:14" x14ac:dyDescent="0.3">
      <c r="N2037" s="13"/>
    </row>
    <row r="2038" spans="14:14" x14ac:dyDescent="0.3">
      <c r="N2038" s="13"/>
    </row>
    <row r="2039" spans="14:14" x14ac:dyDescent="0.3">
      <c r="N2039" s="13"/>
    </row>
    <row r="2040" spans="14:14" x14ac:dyDescent="0.3">
      <c r="N2040" s="13"/>
    </row>
    <row r="2041" spans="14:14" x14ac:dyDescent="0.3">
      <c r="N2041" s="13"/>
    </row>
    <row r="2042" spans="14:14" x14ac:dyDescent="0.3">
      <c r="N2042" s="13"/>
    </row>
    <row r="2043" spans="14:14" x14ac:dyDescent="0.3">
      <c r="N2043" s="13"/>
    </row>
    <row r="2044" spans="14:14" x14ac:dyDescent="0.3">
      <c r="N2044" s="13"/>
    </row>
    <row r="2045" spans="14:14" x14ac:dyDescent="0.3">
      <c r="N2045" s="13"/>
    </row>
    <row r="2046" spans="14:14" x14ac:dyDescent="0.3">
      <c r="N2046" s="13"/>
    </row>
    <row r="2047" spans="14:14" x14ac:dyDescent="0.3">
      <c r="N2047" s="13"/>
    </row>
    <row r="2048" spans="14:14" x14ac:dyDescent="0.3">
      <c r="N2048" s="13"/>
    </row>
    <row r="2049" spans="14:14" x14ac:dyDescent="0.3">
      <c r="N2049" s="13"/>
    </row>
    <row r="2050" spans="14:14" x14ac:dyDescent="0.3">
      <c r="N2050" s="13"/>
    </row>
    <row r="2051" spans="14:14" x14ac:dyDescent="0.3">
      <c r="N2051" s="13"/>
    </row>
    <row r="2052" spans="14:14" x14ac:dyDescent="0.3">
      <c r="N2052" s="13"/>
    </row>
    <row r="2053" spans="14:14" x14ac:dyDescent="0.3">
      <c r="N2053" s="13"/>
    </row>
    <row r="2054" spans="14:14" x14ac:dyDescent="0.3">
      <c r="N2054" s="13"/>
    </row>
    <row r="2055" spans="14:14" x14ac:dyDescent="0.3">
      <c r="N2055" s="13"/>
    </row>
    <row r="2056" spans="14:14" x14ac:dyDescent="0.3">
      <c r="N2056" s="13"/>
    </row>
    <row r="2057" spans="14:14" x14ac:dyDescent="0.3">
      <c r="N2057" s="13"/>
    </row>
    <row r="2058" spans="14:14" x14ac:dyDescent="0.3">
      <c r="N2058" s="13"/>
    </row>
    <row r="2059" spans="14:14" x14ac:dyDescent="0.3">
      <c r="N2059" s="13"/>
    </row>
    <row r="2060" spans="14:14" x14ac:dyDescent="0.3">
      <c r="N2060" s="13"/>
    </row>
    <row r="2061" spans="14:14" x14ac:dyDescent="0.3">
      <c r="N2061" s="13"/>
    </row>
    <row r="2062" spans="14:14" x14ac:dyDescent="0.3">
      <c r="N2062" s="13"/>
    </row>
    <row r="2063" spans="14:14" x14ac:dyDescent="0.3">
      <c r="N2063" s="13"/>
    </row>
    <row r="2064" spans="14:14" x14ac:dyDescent="0.3">
      <c r="N2064" s="13"/>
    </row>
    <row r="2065" spans="14:14" x14ac:dyDescent="0.3">
      <c r="N2065" s="13"/>
    </row>
    <row r="2066" spans="14:14" x14ac:dyDescent="0.3">
      <c r="N2066" s="13"/>
    </row>
    <row r="2067" spans="14:14" x14ac:dyDescent="0.3">
      <c r="N2067" s="13"/>
    </row>
    <row r="2068" spans="14:14" x14ac:dyDescent="0.3">
      <c r="N2068" s="13"/>
    </row>
    <row r="2069" spans="14:14" x14ac:dyDescent="0.3">
      <c r="N2069" s="13"/>
    </row>
    <row r="2070" spans="14:14" x14ac:dyDescent="0.3">
      <c r="N2070" s="13"/>
    </row>
    <row r="2071" spans="14:14" x14ac:dyDescent="0.3">
      <c r="N2071" s="13"/>
    </row>
    <row r="2072" spans="14:14" x14ac:dyDescent="0.3">
      <c r="N2072" s="13"/>
    </row>
    <row r="2073" spans="14:14" x14ac:dyDescent="0.3">
      <c r="N2073" s="13"/>
    </row>
    <row r="2074" spans="14:14" x14ac:dyDescent="0.3">
      <c r="N2074" s="13"/>
    </row>
    <row r="2075" spans="14:14" x14ac:dyDescent="0.3">
      <c r="N2075" s="13"/>
    </row>
    <row r="2076" spans="14:14" x14ac:dyDescent="0.3">
      <c r="N2076" s="13"/>
    </row>
    <row r="2077" spans="14:14" x14ac:dyDescent="0.3">
      <c r="N2077" s="13"/>
    </row>
    <row r="2078" spans="14:14" x14ac:dyDescent="0.3">
      <c r="N2078" s="13"/>
    </row>
    <row r="2079" spans="14:14" x14ac:dyDescent="0.3">
      <c r="N2079" s="13"/>
    </row>
    <row r="2080" spans="14:14" x14ac:dyDescent="0.3">
      <c r="N2080" s="13"/>
    </row>
    <row r="2081" spans="14:14" x14ac:dyDescent="0.3">
      <c r="N2081" s="13"/>
    </row>
    <row r="2082" spans="14:14" x14ac:dyDescent="0.3">
      <c r="N2082" s="13"/>
    </row>
    <row r="2083" spans="14:14" x14ac:dyDescent="0.3">
      <c r="N2083" s="13"/>
    </row>
    <row r="2084" spans="14:14" x14ac:dyDescent="0.3">
      <c r="N2084" s="13"/>
    </row>
    <row r="2085" spans="14:14" x14ac:dyDescent="0.3">
      <c r="N2085" s="13"/>
    </row>
    <row r="2086" spans="14:14" x14ac:dyDescent="0.3">
      <c r="N2086" s="13"/>
    </row>
    <row r="2087" spans="14:14" x14ac:dyDescent="0.3">
      <c r="N2087" s="13"/>
    </row>
    <row r="2088" spans="14:14" x14ac:dyDescent="0.3">
      <c r="N2088" s="13"/>
    </row>
    <row r="2089" spans="14:14" x14ac:dyDescent="0.3">
      <c r="N2089" s="13"/>
    </row>
    <row r="2090" spans="14:14" x14ac:dyDescent="0.3">
      <c r="N2090" s="13"/>
    </row>
    <row r="2091" spans="14:14" x14ac:dyDescent="0.3">
      <c r="N2091" s="13"/>
    </row>
    <row r="2092" spans="14:14" x14ac:dyDescent="0.3">
      <c r="N2092" s="13"/>
    </row>
    <row r="2093" spans="14:14" x14ac:dyDescent="0.3">
      <c r="N2093" s="13"/>
    </row>
    <row r="2094" spans="14:14" x14ac:dyDescent="0.3">
      <c r="N2094" s="13"/>
    </row>
    <row r="2095" spans="14:14" x14ac:dyDescent="0.3">
      <c r="N2095" s="13"/>
    </row>
    <row r="2096" spans="14:14" x14ac:dyDescent="0.3">
      <c r="N2096" s="13"/>
    </row>
    <row r="2097" spans="14:14" x14ac:dyDescent="0.3">
      <c r="N2097" s="13"/>
    </row>
    <row r="2098" spans="14:14" x14ac:dyDescent="0.3">
      <c r="N2098" s="13"/>
    </row>
    <row r="2099" spans="14:14" x14ac:dyDescent="0.3">
      <c r="N2099" s="13"/>
    </row>
    <row r="2100" spans="14:14" x14ac:dyDescent="0.3">
      <c r="N2100" s="13"/>
    </row>
    <row r="2101" spans="14:14" x14ac:dyDescent="0.3">
      <c r="N2101" s="13"/>
    </row>
    <row r="2102" spans="14:14" x14ac:dyDescent="0.3">
      <c r="N2102" s="13"/>
    </row>
    <row r="2103" spans="14:14" x14ac:dyDescent="0.3">
      <c r="N2103" s="13"/>
    </row>
    <row r="2104" spans="14:14" x14ac:dyDescent="0.3">
      <c r="N2104" s="13"/>
    </row>
    <row r="2105" spans="14:14" x14ac:dyDescent="0.3">
      <c r="N2105" s="13"/>
    </row>
    <row r="2106" spans="14:14" x14ac:dyDescent="0.3">
      <c r="N2106" s="13"/>
    </row>
    <row r="2107" spans="14:14" x14ac:dyDescent="0.3">
      <c r="N2107" s="13"/>
    </row>
    <row r="2108" spans="14:14" x14ac:dyDescent="0.3">
      <c r="N2108" s="13"/>
    </row>
    <row r="2109" spans="14:14" x14ac:dyDescent="0.3">
      <c r="N2109" s="13"/>
    </row>
    <row r="2110" spans="14:14" x14ac:dyDescent="0.3">
      <c r="N2110" s="13"/>
    </row>
    <row r="2111" spans="14:14" x14ac:dyDescent="0.3">
      <c r="N2111" s="13"/>
    </row>
    <row r="2112" spans="14:14" x14ac:dyDescent="0.3">
      <c r="N2112" s="13"/>
    </row>
    <row r="2113" spans="14:14" x14ac:dyDescent="0.3">
      <c r="N2113" s="13"/>
    </row>
    <row r="2114" spans="14:14" x14ac:dyDescent="0.3">
      <c r="N2114" s="13"/>
    </row>
    <row r="2115" spans="14:14" x14ac:dyDescent="0.3">
      <c r="N2115" s="13"/>
    </row>
    <row r="2116" spans="14:14" x14ac:dyDescent="0.3">
      <c r="N2116" s="13"/>
    </row>
    <row r="2117" spans="14:14" x14ac:dyDescent="0.3">
      <c r="N2117" s="13"/>
    </row>
    <row r="2118" spans="14:14" x14ac:dyDescent="0.3">
      <c r="N2118" s="13"/>
    </row>
    <row r="2119" spans="14:14" x14ac:dyDescent="0.3">
      <c r="N2119" s="13"/>
    </row>
    <row r="2120" spans="14:14" x14ac:dyDescent="0.3">
      <c r="N2120" s="13"/>
    </row>
    <row r="2121" spans="14:14" x14ac:dyDescent="0.3">
      <c r="N2121" s="13"/>
    </row>
    <row r="2122" spans="14:14" x14ac:dyDescent="0.3">
      <c r="N2122" s="13"/>
    </row>
    <row r="2123" spans="14:14" x14ac:dyDescent="0.3">
      <c r="N2123" s="13"/>
    </row>
    <row r="2124" spans="14:14" x14ac:dyDescent="0.3">
      <c r="N2124" s="13"/>
    </row>
    <row r="2125" spans="14:14" x14ac:dyDescent="0.3">
      <c r="N2125" s="13"/>
    </row>
    <row r="2126" spans="14:14" x14ac:dyDescent="0.3">
      <c r="N2126" s="13"/>
    </row>
    <row r="2127" spans="14:14" x14ac:dyDescent="0.3">
      <c r="N2127" s="13"/>
    </row>
    <row r="2128" spans="14:14" x14ac:dyDescent="0.3">
      <c r="N2128" s="13"/>
    </row>
    <row r="2129" spans="14:14" x14ac:dyDescent="0.3">
      <c r="N2129" s="13"/>
    </row>
    <row r="2130" spans="14:14" x14ac:dyDescent="0.3">
      <c r="N2130" s="13"/>
    </row>
    <row r="2131" spans="14:14" x14ac:dyDescent="0.3">
      <c r="N2131" s="13"/>
    </row>
    <row r="2132" spans="14:14" x14ac:dyDescent="0.3">
      <c r="N2132" s="13"/>
    </row>
    <row r="2133" spans="14:14" x14ac:dyDescent="0.3">
      <c r="N2133" s="13"/>
    </row>
    <row r="2134" spans="14:14" x14ac:dyDescent="0.3">
      <c r="N2134" s="13"/>
    </row>
    <row r="2135" spans="14:14" x14ac:dyDescent="0.3">
      <c r="N2135" s="13"/>
    </row>
    <row r="2136" spans="14:14" x14ac:dyDescent="0.3">
      <c r="N2136" s="13"/>
    </row>
    <row r="2137" spans="14:14" x14ac:dyDescent="0.3">
      <c r="N2137" s="13"/>
    </row>
    <row r="2138" spans="14:14" x14ac:dyDescent="0.3">
      <c r="N2138" s="13"/>
    </row>
    <row r="2139" spans="14:14" x14ac:dyDescent="0.3">
      <c r="N2139" s="13"/>
    </row>
    <row r="2140" spans="14:14" x14ac:dyDescent="0.3">
      <c r="N2140" s="13"/>
    </row>
    <row r="2141" spans="14:14" x14ac:dyDescent="0.3">
      <c r="N2141" s="13"/>
    </row>
    <row r="2142" spans="14:14" x14ac:dyDescent="0.3">
      <c r="N2142" s="13"/>
    </row>
    <row r="2143" spans="14:14" x14ac:dyDescent="0.3">
      <c r="N2143" s="13"/>
    </row>
    <row r="2144" spans="14:14" x14ac:dyDescent="0.3">
      <c r="N2144" s="13"/>
    </row>
    <row r="2145" spans="14:14" x14ac:dyDescent="0.3">
      <c r="N2145" s="13"/>
    </row>
    <row r="2146" spans="14:14" x14ac:dyDescent="0.3">
      <c r="N2146" s="13"/>
    </row>
    <row r="2147" spans="14:14" x14ac:dyDescent="0.3">
      <c r="N2147" s="13"/>
    </row>
    <row r="2148" spans="14:14" x14ac:dyDescent="0.3">
      <c r="N2148" s="13"/>
    </row>
    <row r="2149" spans="14:14" x14ac:dyDescent="0.3">
      <c r="N2149" s="13"/>
    </row>
    <row r="2150" spans="14:14" x14ac:dyDescent="0.3">
      <c r="N2150" s="13"/>
    </row>
    <row r="2151" spans="14:14" x14ac:dyDescent="0.3">
      <c r="N2151" s="13"/>
    </row>
    <row r="2152" spans="14:14" x14ac:dyDescent="0.3">
      <c r="N2152" s="13"/>
    </row>
    <row r="2153" spans="14:14" x14ac:dyDescent="0.3">
      <c r="N2153" s="13"/>
    </row>
    <row r="2154" spans="14:14" x14ac:dyDescent="0.3">
      <c r="N2154" s="13"/>
    </row>
    <row r="2155" spans="14:14" x14ac:dyDescent="0.3">
      <c r="N2155" s="13"/>
    </row>
    <row r="2156" spans="14:14" x14ac:dyDescent="0.3">
      <c r="N2156" s="13"/>
    </row>
    <row r="2157" spans="14:14" x14ac:dyDescent="0.3">
      <c r="N2157" s="13"/>
    </row>
    <row r="2158" spans="14:14" x14ac:dyDescent="0.3">
      <c r="N2158" s="13"/>
    </row>
    <row r="2159" spans="14:14" x14ac:dyDescent="0.3">
      <c r="N2159" s="13"/>
    </row>
    <row r="2160" spans="14:14" x14ac:dyDescent="0.3">
      <c r="N2160" s="13"/>
    </row>
    <row r="2161" spans="14:14" x14ac:dyDescent="0.3">
      <c r="N2161" s="13"/>
    </row>
    <row r="2162" spans="14:14" x14ac:dyDescent="0.3">
      <c r="N2162" s="13"/>
    </row>
    <row r="2163" spans="14:14" x14ac:dyDescent="0.3">
      <c r="N2163" s="13"/>
    </row>
    <row r="2164" spans="14:14" x14ac:dyDescent="0.3">
      <c r="N2164" s="13"/>
    </row>
    <row r="2165" spans="14:14" x14ac:dyDescent="0.3">
      <c r="N2165" s="13"/>
    </row>
    <row r="2166" spans="14:14" x14ac:dyDescent="0.3">
      <c r="N2166" s="13"/>
    </row>
    <row r="2167" spans="14:14" x14ac:dyDescent="0.3">
      <c r="N2167" s="13"/>
    </row>
    <row r="2168" spans="14:14" x14ac:dyDescent="0.3">
      <c r="N2168" s="13"/>
    </row>
    <row r="2169" spans="14:14" x14ac:dyDescent="0.3">
      <c r="N2169" s="13"/>
    </row>
    <row r="2170" spans="14:14" x14ac:dyDescent="0.3">
      <c r="N2170" s="13"/>
    </row>
    <row r="2171" spans="14:14" x14ac:dyDescent="0.3">
      <c r="N2171" s="13"/>
    </row>
    <row r="2172" spans="14:14" x14ac:dyDescent="0.3">
      <c r="N2172" s="13"/>
    </row>
    <row r="2173" spans="14:14" x14ac:dyDescent="0.3">
      <c r="N2173" s="13"/>
    </row>
    <row r="2174" spans="14:14" x14ac:dyDescent="0.3">
      <c r="N2174" s="13"/>
    </row>
    <row r="2175" spans="14:14" x14ac:dyDescent="0.3">
      <c r="N2175" s="13"/>
    </row>
    <row r="2176" spans="14:14" x14ac:dyDescent="0.3">
      <c r="N2176" s="13"/>
    </row>
    <row r="2177" spans="14:14" x14ac:dyDescent="0.3">
      <c r="N2177" s="13"/>
    </row>
    <row r="2178" spans="14:14" x14ac:dyDescent="0.3">
      <c r="N2178" s="13"/>
    </row>
    <row r="2179" spans="14:14" x14ac:dyDescent="0.3">
      <c r="N2179" s="13"/>
    </row>
    <row r="2180" spans="14:14" x14ac:dyDescent="0.3">
      <c r="N2180" s="13"/>
    </row>
    <row r="2181" spans="14:14" x14ac:dyDescent="0.3">
      <c r="N2181" s="13"/>
    </row>
    <row r="2182" spans="14:14" x14ac:dyDescent="0.3">
      <c r="N2182" s="13"/>
    </row>
    <row r="2183" spans="14:14" x14ac:dyDescent="0.3">
      <c r="N2183" s="13"/>
    </row>
    <row r="2184" spans="14:14" x14ac:dyDescent="0.3">
      <c r="N2184" s="13"/>
    </row>
    <row r="2185" spans="14:14" x14ac:dyDescent="0.3">
      <c r="N2185" s="13"/>
    </row>
    <row r="2186" spans="14:14" x14ac:dyDescent="0.3">
      <c r="N2186" s="13"/>
    </row>
    <row r="2187" spans="14:14" x14ac:dyDescent="0.3">
      <c r="N2187" s="13"/>
    </row>
    <row r="2188" spans="14:14" x14ac:dyDescent="0.3">
      <c r="N2188" s="13"/>
    </row>
    <row r="2189" spans="14:14" x14ac:dyDescent="0.3">
      <c r="N2189" s="13"/>
    </row>
    <row r="2190" spans="14:14" x14ac:dyDescent="0.3">
      <c r="N2190" s="13"/>
    </row>
    <row r="2191" spans="14:14" x14ac:dyDescent="0.3">
      <c r="N2191" s="13"/>
    </row>
    <row r="2192" spans="14:14" x14ac:dyDescent="0.3">
      <c r="N2192" s="13"/>
    </row>
    <row r="2193" spans="14:14" x14ac:dyDescent="0.3">
      <c r="N2193" s="13"/>
    </row>
    <row r="2194" spans="14:14" x14ac:dyDescent="0.3">
      <c r="N2194" s="13"/>
    </row>
    <row r="2195" spans="14:14" x14ac:dyDescent="0.3">
      <c r="N2195" s="13"/>
    </row>
    <row r="2196" spans="14:14" x14ac:dyDescent="0.3">
      <c r="N2196" s="13"/>
    </row>
    <row r="2197" spans="14:14" x14ac:dyDescent="0.3">
      <c r="N2197" s="13"/>
    </row>
    <row r="2198" spans="14:14" x14ac:dyDescent="0.3">
      <c r="N2198" s="13"/>
    </row>
    <row r="2199" spans="14:14" x14ac:dyDescent="0.3">
      <c r="N2199" s="13"/>
    </row>
    <row r="2200" spans="14:14" x14ac:dyDescent="0.3">
      <c r="N2200" s="13"/>
    </row>
    <row r="2201" spans="14:14" x14ac:dyDescent="0.3">
      <c r="N2201" s="13"/>
    </row>
    <row r="2202" spans="14:14" x14ac:dyDescent="0.3">
      <c r="N2202" s="13"/>
    </row>
    <row r="2203" spans="14:14" x14ac:dyDescent="0.3">
      <c r="N2203" s="13"/>
    </row>
    <row r="2204" spans="14:14" x14ac:dyDescent="0.3">
      <c r="N2204" s="13"/>
    </row>
    <row r="2205" spans="14:14" x14ac:dyDescent="0.3">
      <c r="N2205" s="13"/>
    </row>
    <row r="2206" spans="14:14" x14ac:dyDescent="0.3">
      <c r="N2206" s="13"/>
    </row>
    <row r="2207" spans="14:14" x14ac:dyDescent="0.3">
      <c r="N2207" s="13"/>
    </row>
    <row r="2208" spans="14:14" x14ac:dyDescent="0.3">
      <c r="N2208" s="13"/>
    </row>
    <row r="2209" spans="14:14" x14ac:dyDescent="0.3">
      <c r="N2209" s="13"/>
    </row>
    <row r="2210" spans="14:14" x14ac:dyDescent="0.3">
      <c r="N2210" s="13"/>
    </row>
    <row r="2211" spans="14:14" x14ac:dyDescent="0.3">
      <c r="N2211" s="13"/>
    </row>
    <row r="2212" spans="14:14" x14ac:dyDescent="0.3">
      <c r="N2212" s="13"/>
    </row>
    <row r="2213" spans="14:14" x14ac:dyDescent="0.3">
      <c r="N2213" s="13"/>
    </row>
    <row r="2214" spans="14:14" x14ac:dyDescent="0.3">
      <c r="N2214" s="13"/>
    </row>
    <row r="2215" spans="14:14" x14ac:dyDescent="0.3">
      <c r="N2215" s="13"/>
    </row>
    <row r="2216" spans="14:14" x14ac:dyDescent="0.3">
      <c r="N2216" s="13"/>
    </row>
    <row r="2217" spans="14:14" x14ac:dyDescent="0.3">
      <c r="N2217" s="13"/>
    </row>
    <row r="2218" spans="14:14" x14ac:dyDescent="0.3">
      <c r="N2218" s="13"/>
    </row>
    <row r="2219" spans="14:14" x14ac:dyDescent="0.3">
      <c r="N2219" s="13"/>
    </row>
    <row r="2220" spans="14:14" x14ac:dyDescent="0.3">
      <c r="N2220" s="13"/>
    </row>
    <row r="2221" spans="14:14" x14ac:dyDescent="0.3">
      <c r="N2221" s="13"/>
    </row>
    <row r="2222" spans="14:14" x14ac:dyDescent="0.3">
      <c r="N2222" s="13"/>
    </row>
    <row r="2223" spans="14:14" x14ac:dyDescent="0.3">
      <c r="N2223" s="13"/>
    </row>
    <row r="2224" spans="14:14" x14ac:dyDescent="0.3">
      <c r="N2224" s="13"/>
    </row>
    <row r="2225" spans="14:14" x14ac:dyDescent="0.3">
      <c r="N2225" s="13"/>
    </row>
    <row r="2226" spans="14:14" x14ac:dyDescent="0.3">
      <c r="N2226" s="13"/>
    </row>
    <row r="2227" spans="14:14" x14ac:dyDescent="0.3">
      <c r="N2227" s="13"/>
    </row>
    <row r="2228" spans="14:14" x14ac:dyDescent="0.3">
      <c r="N2228" s="13"/>
    </row>
    <row r="2229" spans="14:14" x14ac:dyDescent="0.3">
      <c r="N2229" s="13"/>
    </row>
    <row r="2230" spans="14:14" x14ac:dyDescent="0.3">
      <c r="N2230" s="13"/>
    </row>
    <row r="2231" spans="14:14" x14ac:dyDescent="0.3">
      <c r="N2231" s="13"/>
    </row>
    <row r="2232" spans="14:14" x14ac:dyDescent="0.3">
      <c r="N2232" s="13"/>
    </row>
    <row r="2233" spans="14:14" x14ac:dyDescent="0.3">
      <c r="N2233" s="13"/>
    </row>
    <row r="2234" spans="14:14" x14ac:dyDescent="0.3">
      <c r="N2234" s="13"/>
    </row>
    <row r="2235" spans="14:14" x14ac:dyDescent="0.3">
      <c r="N2235" s="13"/>
    </row>
    <row r="2236" spans="14:14" x14ac:dyDescent="0.3">
      <c r="N2236" s="13"/>
    </row>
    <row r="2237" spans="14:14" x14ac:dyDescent="0.3">
      <c r="N2237" s="13"/>
    </row>
    <row r="2238" spans="14:14" x14ac:dyDescent="0.3">
      <c r="N2238" s="13"/>
    </row>
    <row r="2239" spans="14:14" x14ac:dyDescent="0.3">
      <c r="N2239" s="13"/>
    </row>
    <row r="2240" spans="14:14" x14ac:dyDescent="0.3">
      <c r="N2240" s="13"/>
    </row>
    <row r="2241" spans="14:14" x14ac:dyDescent="0.3">
      <c r="N2241" s="13"/>
    </row>
    <row r="2242" spans="14:14" x14ac:dyDescent="0.3">
      <c r="N2242" s="13"/>
    </row>
    <row r="2243" spans="14:14" x14ac:dyDescent="0.3">
      <c r="N2243" s="13"/>
    </row>
    <row r="2244" spans="14:14" x14ac:dyDescent="0.3">
      <c r="N2244" s="13"/>
    </row>
    <row r="2245" spans="14:14" x14ac:dyDescent="0.3">
      <c r="N2245" s="13"/>
    </row>
    <row r="2246" spans="14:14" x14ac:dyDescent="0.3">
      <c r="N2246" s="13"/>
    </row>
    <row r="2247" spans="14:14" x14ac:dyDescent="0.3">
      <c r="N2247" s="13"/>
    </row>
    <row r="2248" spans="14:14" x14ac:dyDescent="0.3">
      <c r="N2248" s="13"/>
    </row>
    <row r="2249" spans="14:14" x14ac:dyDescent="0.3">
      <c r="N2249" s="13"/>
    </row>
    <row r="2250" spans="14:14" x14ac:dyDescent="0.3">
      <c r="N2250" s="13"/>
    </row>
    <row r="2251" spans="14:14" x14ac:dyDescent="0.3">
      <c r="N2251" s="13"/>
    </row>
    <row r="2252" spans="14:14" x14ac:dyDescent="0.3">
      <c r="N2252" s="13"/>
    </row>
    <row r="2253" spans="14:14" x14ac:dyDescent="0.3">
      <c r="N2253" s="13"/>
    </row>
    <row r="2254" spans="14:14" x14ac:dyDescent="0.3">
      <c r="N2254" s="13"/>
    </row>
    <row r="2255" spans="14:14" x14ac:dyDescent="0.3">
      <c r="N2255" s="13"/>
    </row>
    <row r="2256" spans="14:14" x14ac:dyDescent="0.3">
      <c r="N2256" s="13"/>
    </row>
    <row r="2257" spans="14:14" x14ac:dyDescent="0.3">
      <c r="N2257" s="13"/>
    </row>
    <row r="2258" spans="14:14" x14ac:dyDescent="0.3">
      <c r="N2258" s="13"/>
    </row>
    <row r="2259" spans="14:14" x14ac:dyDescent="0.3">
      <c r="N2259" s="13"/>
    </row>
    <row r="2260" spans="14:14" x14ac:dyDescent="0.3">
      <c r="N2260" s="13"/>
    </row>
    <row r="2261" spans="14:14" x14ac:dyDescent="0.3">
      <c r="N2261" s="13"/>
    </row>
    <row r="2262" spans="14:14" x14ac:dyDescent="0.3">
      <c r="N2262" s="13"/>
    </row>
    <row r="2263" spans="14:14" x14ac:dyDescent="0.3">
      <c r="N2263" s="13"/>
    </row>
    <row r="2264" spans="14:14" x14ac:dyDescent="0.3">
      <c r="N2264" s="13"/>
    </row>
    <row r="2265" spans="14:14" x14ac:dyDescent="0.3">
      <c r="N2265" s="13"/>
    </row>
    <row r="2266" spans="14:14" x14ac:dyDescent="0.3">
      <c r="N2266" s="13"/>
    </row>
    <row r="2267" spans="14:14" x14ac:dyDescent="0.3">
      <c r="N2267" s="13"/>
    </row>
    <row r="2268" spans="14:14" x14ac:dyDescent="0.3">
      <c r="N2268" s="13"/>
    </row>
    <row r="2269" spans="14:14" x14ac:dyDescent="0.3">
      <c r="N2269" s="13"/>
    </row>
    <row r="2270" spans="14:14" x14ac:dyDescent="0.3">
      <c r="N2270" s="13"/>
    </row>
    <row r="2271" spans="14:14" x14ac:dyDescent="0.3">
      <c r="N2271" s="13"/>
    </row>
    <row r="2272" spans="14:14" x14ac:dyDescent="0.3">
      <c r="N2272" s="13"/>
    </row>
    <row r="2273" spans="14:14" x14ac:dyDescent="0.3">
      <c r="N2273" s="13"/>
    </row>
    <row r="2274" spans="14:14" x14ac:dyDescent="0.3">
      <c r="N2274" s="13"/>
    </row>
    <row r="2275" spans="14:14" x14ac:dyDescent="0.3">
      <c r="N2275" s="13"/>
    </row>
    <row r="2276" spans="14:14" x14ac:dyDescent="0.3">
      <c r="N2276" s="13"/>
    </row>
    <row r="2277" spans="14:14" x14ac:dyDescent="0.3">
      <c r="N2277" s="13"/>
    </row>
    <row r="2278" spans="14:14" x14ac:dyDescent="0.3">
      <c r="N2278" s="13"/>
    </row>
    <row r="2279" spans="14:14" x14ac:dyDescent="0.3">
      <c r="N2279" s="13"/>
    </row>
    <row r="2280" spans="14:14" x14ac:dyDescent="0.3">
      <c r="N2280" s="13"/>
    </row>
    <row r="2281" spans="14:14" x14ac:dyDescent="0.3">
      <c r="N2281" s="13"/>
    </row>
    <row r="2282" spans="14:14" x14ac:dyDescent="0.3">
      <c r="N2282" s="13"/>
    </row>
    <row r="2283" spans="14:14" x14ac:dyDescent="0.3">
      <c r="N2283" s="13"/>
    </row>
    <row r="2284" spans="14:14" x14ac:dyDescent="0.3">
      <c r="N2284" s="13"/>
    </row>
    <row r="2285" spans="14:14" x14ac:dyDescent="0.3">
      <c r="N2285" s="13"/>
    </row>
    <row r="2286" spans="14:14" x14ac:dyDescent="0.3">
      <c r="N2286" s="13"/>
    </row>
    <row r="2287" spans="14:14" x14ac:dyDescent="0.3">
      <c r="N2287" s="13"/>
    </row>
    <row r="2288" spans="14:14" x14ac:dyDescent="0.3">
      <c r="N2288" s="13"/>
    </row>
    <row r="2289" spans="14:14" x14ac:dyDescent="0.3">
      <c r="N2289" s="13"/>
    </row>
    <row r="2290" spans="14:14" x14ac:dyDescent="0.3">
      <c r="N2290" s="13"/>
    </row>
    <row r="2291" spans="14:14" x14ac:dyDescent="0.3">
      <c r="N2291" s="13"/>
    </row>
    <row r="2292" spans="14:14" x14ac:dyDescent="0.3">
      <c r="N2292" s="13"/>
    </row>
    <row r="2293" spans="14:14" x14ac:dyDescent="0.3">
      <c r="N2293" s="13"/>
    </row>
    <row r="2294" spans="14:14" x14ac:dyDescent="0.3">
      <c r="N2294" s="13"/>
    </row>
    <row r="2295" spans="14:14" x14ac:dyDescent="0.3">
      <c r="N2295" s="13"/>
    </row>
    <row r="2296" spans="14:14" x14ac:dyDescent="0.3">
      <c r="N2296" s="13"/>
    </row>
    <row r="2297" spans="14:14" x14ac:dyDescent="0.3">
      <c r="N2297" s="13"/>
    </row>
    <row r="2298" spans="14:14" x14ac:dyDescent="0.3">
      <c r="N2298" s="13"/>
    </row>
    <row r="2299" spans="14:14" x14ac:dyDescent="0.3">
      <c r="N2299" s="13"/>
    </row>
    <row r="2300" spans="14:14" x14ac:dyDescent="0.3">
      <c r="N2300" s="13"/>
    </row>
    <row r="2301" spans="14:14" x14ac:dyDescent="0.3">
      <c r="N2301" s="13"/>
    </row>
    <row r="2302" spans="14:14" x14ac:dyDescent="0.3">
      <c r="N2302" s="13"/>
    </row>
    <row r="2303" spans="14:14" x14ac:dyDescent="0.3">
      <c r="N2303" s="13"/>
    </row>
    <row r="2304" spans="14:14" x14ac:dyDescent="0.3">
      <c r="N2304" s="13"/>
    </row>
    <row r="2305" spans="14:14" x14ac:dyDescent="0.3">
      <c r="N2305" s="13"/>
    </row>
    <row r="2306" spans="14:14" x14ac:dyDescent="0.3">
      <c r="N2306" s="13"/>
    </row>
    <row r="2307" spans="14:14" x14ac:dyDescent="0.3">
      <c r="N2307" s="13"/>
    </row>
    <row r="2308" spans="14:14" x14ac:dyDescent="0.3">
      <c r="N2308" s="13"/>
    </row>
    <row r="2309" spans="14:14" x14ac:dyDescent="0.3">
      <c r="N2309" s="13"/>
    </row>
    <row r="2310" spans="14:14" x14ac:dyDescent="0.3">
      <c r="N2310" s="13"/>
    </row>
    <row r="2311" spans="14:14" x14ac:dyDescent="0.3">
      <c r="N2311" s="13"/>
    </row>
    <row r="2312" spans="14:14" x14ac:dyDescent="0.3">
      <c r="N2312" s="13"/>
    </row>
    <row r="2313" spans="14:14" x14ac:dyDescent="0.3">
      <c r="N2313" s="13"/>
    </row>
    <row r="2314" spans="14:14" x14ac:dyDescent="0.3">
      <c r="N2314" s="13"/>
    </row>
    <row r="2315" spans="14:14" x14ac:dyDescent="0.3">
      <c r="N2315" s="13"/>
    </row>
    <row r="2316" spans="14:14" x14ac:dyDescent="0.3">
      <c r="N2316" s="13"/>
    </row>
    <row r="2317" spans="14:14" x14ac:dyDescent="0.3">
      <c r="N2317" s="13"/>
    </row>
    <row r="2318" spans="14:14" x14ac:dyDescent="0.3">
      <c r="N2318" s="13"/>
    </row>
    <row r="2319" spans="14:14" x14ac:dyDescent="0.3">
      <c r="N2319" s="13"/>
    </row>
    <row r="2320" spans="14:14" x14ac:dyDescent="0.3">
      <c r="N2320" s="13"/>
    </row>
    <row r="2321" spans="14:14" x14ac:dyDescent="0.3">
      <c r="N2321" s="13"/>
    </row>
    <row r="2322" spans="14:14" x14ac:dyDescent="0.3">
      <c r="N2322" s="13"/>
    </row>
    <row r="2323" spans="14:14" x14ac:dyDescent="0.3">
      <c r="N2323" s="13"/>
    </row>
    <row r="2324" spans="14:14" x14ac:dyDescent="0.3">
      <c r="N2324" s="13"/>
    </row>
    <row r="2325" spans="14:14" x14ac:dyDescent="0.3">
      <c r="N2325" s="13"/>
    </row>
    <row r="2326" spans="14:14" x14ac:dyDescent="0.3">
      <c r="N2326" s="13"/>
    </row>
    <row r="2327" spans="14:14" x14ac:dyDescent="0.3">
      <c r="N2327" s="13"/>
    </row>
    <row r="2328" spans="14:14" x14ac:dyDescent="0.3">
      <c r="N2328" s="13"/>
    </row>
    <row r="2329" spans="14:14" x14ac:dyDescent="0.3">
      <c r="N2329" s="13"/>
    </row>
    <row r="2330" spans="14:14" x14ac:dyDescent="0.3">
      <c r="N2330" s="13"/>
    </row>
    <row r="2331" spans="14:14" x14ac:dyDescent="0.3">
      <c r="N2331" s="13"/>
    </row>
    <row r="2332" spans="14:14" x14ac:dyDescent="0.3">
      <c r="N2332" s="13"/>
    </row>
    <row r="2333" spans="14:14" x14ac:dyDescent="0.3">
      <c r="N2333" s="13"/>
    </row>
    <row r="2334" spans="14:14" x14ac:dyDescent="0.3">
      <c r="N2334" s="13"/>
    </row>
    <row r="2335" spans="14:14" x14ac:dyDescent="0.3">
      <c r="N2335" s="13"/>
    </row>
    <row r="2336" spans="14:14" x14ac:dyDescent="0.3">
      <c r="N2336" s="13"/>
    </row>
    <row r="2337" spans="14:14" x14ac:dyDescent="0.3">
      <c r="N2337" s="13"/>
    </row>
    <row r="2338" spans="14:14" x14ac:dyDescent="0.3">
      <c r="N2338" s="13"/>
    </row>
    <row r="2339" spans="14:14" x14ac:dyDescent="0.3">
      <c r="N2339" s="13"/>
    </row>
    <row r="2340" spans="14:14" x14ac:dyDescent="0.3">
      <c r="N2340" s="13"/>
    </row>
    <row r="2341" spans="14:14" x14ac:dyDescent="0.3">
      <c r="N2341" s="13"/>
    </row>
    <row r="2342" spans="14:14" x14ac:dyDescent="0.3">
      <c r="N2342" s="13"/>
    </row>
    <row r="2343" spans="14:14" x14ac:dyDescent="0.3">
      <c r="N2343" s="13"/>
    </row>
    <row r="2344" spans="14:14" x14ac:dyDescent="0.3">
      <c r="N2344" s="13"/>
    </row>
    <row r="2345" spans="14:14" x14ac:dyDescent="0.3">
      <c r="N2345" s="13"/>
    </row>
    <row r="2346" spans="14:14" x14ac:dyDescent="0.3">
      <c r="N2346" s="13"/>
    </row>
    <row r="2347" spans="14:14" x14ac:dyDescent="0.3">
      <c r="N2347" s="13"/>
    </row>
    <row r="2348" spans="14:14" x14ac:dyDescent="0.3">
      <c r="N2348" s="13"/>
    </row>
    <row r="2349" spans="14:14" x14ac:dyDescent="0.3">
      <c r="N2349" s="13"/>
    </row>
    <row r="2350" spans="14:14" x14ac:dyDescent="0.3">
      <c r="N2350" s="13"/>
    </row>
    <row r="2351" spans="14:14" x14ac:dyDescent="0.3">
      <c r="N2351" s="13"/>
    </row>
    <row r="2352" spans="14:14" x14ac:dyDescent="0.3">
      <c r="N2352" s="13"/>
    </row>
    <row r="2353" spans="14:14" x14ac:dyDescent="0.3">
      <c r="N2353" s="13"/>
    </row>
    <row r="2354" spans="14:14" x14ac:dyDescent="0.3">
      <c r="N2354" s="13"/>
    </row>
    <row r="2355" spans="14:14" x14ac:dyDescent="0.3">
      <c r="N2355" s="13"/>
    </row>
    <row r="2356" spans="14:14" x14ac:dyDescent="0.3">
      <c r="N2356" s="13"/>
    </row>
    <row r="2357" spans="14:14" x14ac:dyDescent="0.3">
      <c r="N2357" s="13"/>
    </row>
    <row r="2358" spans="14:14" x14ac:dyDescent="0.3">
      <c r="N2358" s="13"/>
    </row>
    <row r="2359" spans="14:14" x14ac:dyDescent="0.3">
      <c r="N2359" s="13"/>
    </row>
    <row r="2360" spans="14:14" x14ac:dyDescent="0.3">
      <c r="N2360" s="13"/>
    </row>
    <row r="2361" spans="14:14" x14ac:dyDescent="0.3">
      <c r="N2361" s="13"/>
    </row>
    <row r="2362" spans="14:14" x14ac:dyDescent="0.3">
      <c r="N2362" s="13"/>
    </row>
    <row r="2363" spans="14:14" x14ac:dyDescent="0.3">
      <c r="N2363" s="13"/>
    </row>
    <row r="2364" spans="14:14" x14ac:dyDescent="0.3">
      <c r="N2364" s="13"/>
    </row>
    <row r="2365" spans="14:14" x14ac:dyDescent="0.3">
      <c r="N2365" s="13"/>
    </row>
    <row r="2366" spans="14:14" x14ac:dyDescent="0.3">
      <c r="N2366" s="13"/>
    </row>
    <row r="2367" spans="14:14" x14ac:dyDescent="0.3">
      <c r="N2367" s="13"/>
    </row>
    <row r="2368" spans="14:14" x14ac:dyDescent="0.3">
      <c r="N2368" s="13"/>
    </row>
    <row r="2369" spans="14:14" x14ac:dyDescent="0.3">
      <c r="N2369" s="13"/>
    </row>
    <row r="2370" spans="14:14" x14ac:dyDescent="0.3">
      <c r="N2370" s="13"/>
    </row>
    <row r="2371" spans="14:14" x14ac:dyDescent="0.3">
      <c r="N2371" s="13"/>
    </row>
    <row r="2372" spans="14:14" x14ac:dyDescent="0.3">
      <c r="N2372" s="13"/>
    </row>
    <row r="2373" spans="14:14" x14ac:dyDescent="0.3">
      <c r="N2373" s="13"/>
    </row>
    <row r="2374" spans="14:14" x14ac:dyDescent="0.3">
      <c r="N2374" s="13"/>
    </row>
    <row r="2375" spans="14:14" x14ac:dyDescent="0.3">
      <c r="N2375" s="13"/>
    </row>
    <row r="2376" spans="14:14" x14ac:dyDescent="0.3">
      <c r="N2376" s="13"/>
    </row>
    <row r="2377" spans="14:14" x14ac:dyDescent="0.3">
      <c r="N2377" s="13"/>
    </row>
    <row r="2378" spans="14:14" x14ac:dyDescent="0.3">
      <c r="N2378" s="13"/>
    </row>
    <row r="2379" spans="14:14" x14ac:dyDescent="0.3">
      <c r="N2379" s="13"/>
    </row>
    <row r="2380" spans="14:14" x14ac:dyDescent="0.3">
      <c r="N2380" s="13"/>
    </row>
    <row r="2381" spans="14:14" x14ac:dyDescent="0.3">
      <c r="N2381" s="13"/>
    </row>
    <row r="2382" spans="14:14" x14ac:dyDescent="0.3">
      <c r="N2382" s="13"/>
    </row>
    <row r="2383" spans="14:14" x14ac:dyDescent="0.3">
      <c r="N2383" s="13"/>
    </row>
    <row r="2384" spans="14:14" x14ac:dyDescent="0.3">
      <c r="N2384" s="13"/>
    </row>
    <row r="2385" spans="14:14" x14ac:dyDescent="0.3">
      <c r="N2385" s="13"/>
    </row>
    <row r="2386" spans="14:14" x14ac:dyDescent="0.3">
      <c r="N2386" s="13"/>
    </row>
    <row r="2387" spans="14:14" x14ac:dyDescent="0.3">
      <c r="N2387" s="13"/>
    </row>
    <row r="2388" spans="14:14" x14ac:dyDescent="0.3">
      <c r="N2388" s="13"/>
    </row>
    <row r="2389" spans="14:14" x14ac:dyDescent="0.3">
      <c r="N2389" s="13"/>
    </row>
    <row r="2390" spans="14:14" x14ac:dyDescent="0.3">
      <c r="N2390" s="13"/>
    </row>
    <row r="2391" spans="14:14" x14ac:dyDescent="0.3">
      <c r="N2391" s="13"/>
    </row>
    <row r="2392" spans="14:14" x14ac:dyDescent="0.3">
      <c r="N2392" s="13"/>
    </row>
    <row r="2393" spans="14:14" x14ac:dyDescent="0.3">
      <c r="N2393" s="13"/>
    </row>
    <row r="2394" spans="14:14" x14ac:dyDescent="0.3">
      <c r="N2394" s="13"/>
    </row>
    <row r="2395" spans="14:14" x14ac:dyDescent="0.3">
      <c r="N2395" s="13"/>
    </row>
    <row r="2396" spans="14:14" x14ac:dyDescent="0.3">
      <c r="N2396" s="13"/>
    </row>
    <row r="2397" spans="14:14" x14ac:dyDescent="0.3">
      <c r="N2397" s="13"/>
    </row>
    <row r="2398" spans="14:14" x14ac:dyDescent="0.3">
      <c r="N2398" s="13"/>
    </row>
    <row r="2399" spans="14:14" x14ac:dyDescent="0.3">
      <c r="N2399" s="13"/>
    </row>
    <row r="2400" spans="14:14" x14ac:dyDescent="0.3">
      <c r="N2400" s="13"/>
    </row>
    <row r="2401" spans="14:14" x14ac:dyDescent="0.3">
      <c r="N2401" s="13"/>
    </row>
    <row r="2402" spans="14:14" x14ac:dyDescent="0.3">
      <c r="N2402" s="13"/>
    </row>
    <row r="2403" spans="14:14" x14ac:dyDescent="0.3">
      <c r="N2403" s="13"/>
    </row>
    <row r="2404" spans="14:14" x14ac:dyDescent="0.3">
      <c r="N2404" s="13"/>
    </row>
    <row r="2405" spans="14:14" x14ac:dyDescent="0.3">
      <c r="N2405" s="13"/>
    </row>
    <row r="2406" spans="14:14" x14ac:dyDescent="0.3">
      <c r="N2406" s="13"/>
    </row>
    <row r="2407" spans="14:14" x14ac:dyDescent="0.3">
      <c r="N2407" s="13"/>
    </row>
    <row r="2408" spans="14:14" x14ac:dyDescent="0.3">
      <c r="N2408" s="13"/>
    </row>
    <row r="2409" spans="14:14" x14ac:dyDescent="0.3">
      <c r="N2409" s="13"/>
    </row>
    <row r="2410" spans="14:14" x14ac:dyDescent="0.3">
      <c r="N2410" s="13"/>
    </row>
    <row r="2411" spans="14:14" x14ac:dyDescent="0.3">
      <c r="N2411" s="13"/>
    </row>
    <row r="2412" spans="14:14" x14ac:dyDescent="0.3">
      <c r="N2412" s="13"/>
    </row>
    <row r="2413" spans="14:14" x14ac:dyDescent="0.3">
      <c r="N2413" s="13"/>
    </row>
    <row r="2414" spans="14:14" x14ac:dyDescent="0.3">
      <c r="N2414" s="13"/>
    </row>
    <row r="2415" spans="14:14" x14ac:dyDescent="0.3">
      <c r="N2415" s="13"/>
    </row>
    <row r="2416" spans="14:14" x14ac:dyDescent="0.3">
      <c r="N2416" s="13"/>
    </row>
    <row r="2417" spans="14:14" x14ac:dyDescent="0.3">
      <c r="N2417" s="13"/>
    </row>
    <row r="2418" spans="14:14" x14ac:dyDescent="0.3">
      <c r="N2418" s="13"/>
    </row>
    <row r="2419" spans="14:14" x14ac:dyDescent="0.3">
      <c r="N2419" s="13"/>
    </row>
    <row r="2420" spans="14:14" x14ac:dyDescent="0.3">
      <c r="N2420" s="13"/>
    </row>
    <row r="2421" spans="14:14" x14ac:dyDescent="0.3">
      <c r="N2421" s="13"/>
    </row>
    <row r="2422" spans="14:14" x14ac:dyDescent="0.3">
      <c r="N2422" s="13"/>
    </row>
    <row r="2423" spans="14:14" x14ac:dyDescent="0.3">
      <c r="N2423" s="13"/>
    </row>
    <row r="2424" spans="14:14" x14ac:dyDescent="0.3">
      <c r="N2424" s="13"/>
    </row>
    <row r="2425" spans="14:14" x14ac:dyDescent="0.3">
      <c r="N2425" s="13"/>
    </row>
    <row r="2426" spans="14:14" x14ac:dyDescent="0.3">
      <c r="N2426" s="13"/>
    </row>
    <row r="2427" spans="14:14" x14ac:dyDescent="0.3">
      <c r="N2427" s="13"/>
    </row>
    <row r="2428" spans="14:14" x14ac:dyDescent="0.3">
      <c r="N2428" s="13"/>
    </row>
    <row r="2429" spans="14:14" x14ac:dyDescent="0.3">
      <c r="N2429" s="13"/>
    </row>
    <row r="2430" spans="14:14" x14ac:dyDescent="0.3">
      <c r="N2430" s="13"/>
    </row>
    <row r="2431" spans="14:14" x14ac:dyDescent="0.3">
      <c r="N2431" s="13"/>
    </row>
    <row r="2432" spans="14:14" x14ac:dyDescent="0.3">
      <c r="N2432" s="13"/>
    </row>
    <row r="2433" spans="14:14" x14ac:dyDescent="0.3">
      <c r="N2433" s="13"/>
    </row>
    <row r="2434" spans="14:14" x14ac:dyDescent="0.3">
      <c r="N2434" s="13"/>
    </row>
    <row r="2435" spans="14:14" x14ac:dyDescent="0.3">
      <c r="N2435" s="13"/>
    </row>
    <row r="2436" spans="14:14" x14ac:dyDescent="0.3">
      <c r="N2436" s="13"/>
    </row>
    <row r="2437" spans="14:14" x14ac:dyDescent="0.3">
      <c r="N2437" s="13"/>
    </row>
    <row r="2438" spans="14:14" x14ac:dyDescent="0.3">
      <c r="N2438" s="13"/>
    </row>
    <row r="2439" spans="14:14" x14ac:dyDescent="0.3">
      <c r="N2439" s="13"/>
    </row>
    <row r="2440" spans="14:14" x14ac:dyDescent="0.3">
      <c r="N2440" s="13"/>
    </row>
    <row r="2441" spans="14:14" x14ac:dyDescent="0.3">
      <c r="N2441" s="13"/>
    </row>
    <row r="2442" spans="14:14" x14ac:dyDescent="0.3">
      <c r="N2442" s="13"/>
    </row>
    <row r="2443" spans="14:14" x14ac:dyDescent="0.3">
      <c r="N2443" s="13"/>
    </row>
    <row r="2444" spans="14:14" x14ac:dyDescent="0.3">
      <c r="N2444" s="13"/>
    </row>
    <row r="2445" spans="14:14" x14ac:dyDescent="0.3">
      <c r="N2445" s="13"/>
    </row>
    <row r="2446" spans="14:14" x14ac:dyDescent="0.3">
      <c r="N2446" s="13"/>
    </row>
    <row r="2447" spans="14:14" x14ac:dyDescent="0.3">
      <c r="N2447" s="13"/>
    </row>
    <row r="2448" spans="14:14" x14ac:dyDescent="0.3">
      <c r="N2448" s="13"/>
    </row>
    <row r="2449" spans="14:14" x14ac:dyDescent="0.3">
      <c r="N2449" s="13"/>
    </row>
    <row r="2450" spans="14:14" x14ac:dyDescent="0.3">
      <c r="N2450" s="13"/>
    </row>
    <row r="2451" spans="14:14" x14ac:dyDescent="0.3">
      <c r="N2451" s="13"/>
    </row>
    <row r="2452" spans="14:14" x14ac:dyDescent="0.3">
      <c r="N2452" s="13"/>
    </row>
    <row r="2453" spans="14:14" x14ac:dyDescent="0.3">
      <c r="N2453" s="13"/>
    </row>
    <row r="2454" spans="14:14" x14ac:dyDescent="0.3">
      <c r="N2454" s="13"/>
    </row>
    <row r="2455" spans="14:14" x14ac:dyDescent="0.3">
      <c r="N2455" s="13"/>
    </row>
    <row r="2456" spans="14:14" x14ac:dyDescent="0.3">
      <c r="N2456" s="13"/>
    </row>
    <row r="2457" spans="14:14" x14ac:dyDescent="0.3">
      <c r="N2457" s="13"/>
    </row>
    <row r="2458" spans="14:14" x14ac:dyDescent="0.3">
      <c r="N2458" s="13"/>
    </row>
    <row r="2459" spans="14:14" x14ac:dyDescent="0.3">
      <c r="N2459" s="13"/>
    </row>
    <row r="2460" spans="14:14" x14ac:dyDescent="0.3">
      <c r="N2460" s="13"/>
    </row>
    <row r="2461" spans="14:14" x14ac:dyDescent="0.3">
      <c r="N2461" s="13"/>
    </row>
    <row r="2462" spans="14:14" x14ac:dyDescent="0.3">
      <c r="N2462" s="13"/>
    </row>
    <row r="2463" spans="14:14" x14ac:dyDescent="0.3">
      <c r="N2463" s="13"/>
    </row>
    <row r="2464" spans="14:14" x14ac:dyDescent="0.3">
      <c r="N2464" s="13"/>
    </row>
    <row r="2465" spans="14:14" x14ac:dyDescent="0.3">
      <c r="N2465" s="13"/>
    </row>
    <row r="2466" spans="14:14" x14ac:dyDescent="0.3">
      <c r="N2466" s="13"/>
    </row>
    <row r="2467" spans="14:14" x14ac:dyDescent="0.3">
      <c r="N2467" s="13"/>
    </row>
    <row r="2468" spans="14:14" x14ac:dyDescent="0.3">
      <c r="N2468" s="13"/>
    </row>
    <row r="2469" spans="14:14" x14ac:dyDescent="0.3">
      <c r="N2469" s="13"/>
    </row>
    <row r="2470" spans="14:14" x14ac:dyDescent="0.3">
      <c r="N2470" s="13"/>
    </row>
    <row r="2471" spans="14:14" x14ac:dyDescent="0.3">
      <c r="N2471" s="13"/>
    </row>
    <row r="2472" spans="14:14" x14ac:dyDescent="0.3">
      <c r="N2472" s="13"/>
    </row>
    <row r="2473" spans="14:14" x14ac:dyDescent="0.3">
      <c r="N2473" s="13"/>
    </row>
    <row r="2474" spans="14:14" x14ac:dyDescent="0.3">
      <c r="N2474" s="13"/>
    </row>
    <row r="2475" spans="14:14" x14ac:dyDescent="0.3">
      <c r="N2475" s="13"/>
    </row>
    <row r="2476" spans="14:14" x14ac:dyDescent="0.3">
      <c r="N2476" s="13"/>
    </row>
    <row r="2477" spans="14:14" x14ac:dyDescent="0.3">
      <c r="N2477" s="13"/>
    </row>
    <row r="2478" spans="14:14" x14ac:dyDescent="0.3">
      <c r="N2478" s="13"/>
    </row>
    <row r="2479" spans="14:14" x14ac:dyDescent="0.3">
      <c r="N2479" s="13"/>
    </row>
    <row r="2480" spans="14:14" x14ac:dyDescent="0.3">
      <c r="N2480" s="13"/>
    </row>
    <row r="2481" spans="14:14" x14ac:dyDescent="0.3">
      <c r="N2481" s="13"/>
    </row>
    <row r="2482" spans="14:14" x14ac:dyDescent="0.3">
      <c r="N2482" s="13"/>
    </row>
    <row r="2483" spans="14:14" x14ac:dyDescent="0.3">
      <c r="N2483" s="13"/>
    </row>
    <row r="2484" spans="14:14" x14ac:dyDescent="0.3">
      <c r="N2484" s="13"/>
    </row>
    <row r="2485" spans="14:14" x14ac:dyDescent="0.3">
      <c r="N2485" s="13"/>
    </row>
    <row r="2486" spans="14:14" x14ac:dyDescent="0.3">
      <c r="N2486" s="13"/>
    </row>
    <row r="2487" spans="14:14" x14ac:dyDescent="0.3">
      <c r="N2487" s="13"/>
    </row>
    <row r="2488" spans="14:14" x14ac:dyDescent="0.3">
      <c r="N2488" s="13"/>
    </row>
    <row r="2489" spans="14:14" x14ac:dyDescent="0.3">
      <c r="N2489" s="13"/>
    </row>
    <row r="2490" spans="14:14" x14ac:dyDescent="0.3">
      <c r="N2490" s="13"/>
    </row>
    <row r="2491" spans="14:14" x14ac:dyDescent="0.3">
      <c r="N2491" s="13"/>
    </row>
    <row r="2492" spans="14:14" x14ac:dyDescent="0.3">
      <c r="N2492" s="13"/>
    </row>
    <row r="2493" spans="14:14" x14ac:dyDescent="0.3">
      <c r="N2493" s="13"/>
    </row>
    <row r="2494" spans="14:14" x14ac:dyDescent="0.3">
      <c r="N2494" s="13"/>
    </row>
    <row r="2495" spans="14:14" x14ac:dyDescent="0.3">
      <c r="N2495" s="13"/>
    </row>
    <row r="2496" spans="14:14" x14ac:dyDescent="0.3">
      <c r="N2496" s="13"/>
    </row>
    <row r="2497" spans="14:14" x14ac:dyDescent="0.3">
      <c r="N2497" s="13"/>
    </row>
    <row r="2498" spans="14:14" x14ac:dyDescent="0.3">
      <c r="N2498" s="13"/>
    </row>
    <row r="2499" spans="14:14" x14ac:dyDescent="0.3">
      <c r="N2499" s="13"/>
    </row>
    <row r="2500" spans="14:14" x14ac:dyDescent="0.3">
      <c r="N2500" s="13"/>
    </row>
    <row r="2501" spans="14:14" x14ac:dyDescent="0.3">
      <c r="N2501" s="13"/>
    </row>
    <row r="2502" spans="14:14" x14ac:dyDescent="0.3">
      <c r="N2502" s="13"/>
    </row>
    <row r="2503" spans="14:14" x14ac:dyDescent="0.3">
      <c r="N2503" s="13"/>
    </row>
    <row r="2504" spans="14:14" x14ac:dyDescent="0.3">
      <c r="N2504" s="13"/>
    </row>
    <row r="2505" spans="14:14" x14ac:dyDescent="0.3">
      <c r="N2505" s="13"/>
    </row>
    <row r="2506" spans="14:14" x14ac:dyDescent="0.3">
      <c r="N2506" s="13"/>
    </row>
    <row r="2507" spans="14:14" x14ac:dyDescent="0.3">
      <c r="N2507" s="13"/>
    </row>
    <row r="2508" spans="14:14" x14ac:dyDescent="0.3">
      <c r="N2508" s="13"/>
    </row>
    <row r="2509" spans="14:14" x14ac:dyDescent="0.3">
      <c r="N2509" s="13"/>
    </row>
    <row r="2510" spans="14:14" x14ac:dyDescent="0.3">
      <c r="N2510" s="13"/>
    </row>
    <row r="2511" spans="14:14" x14ac:dyDescent="0.3">
      <c r="N2511" s="13"/>
    </row>
    <row r="2512" spans="14:14" x14ac:dyDescent="0.3">
      <c r="N2512" s="13"/>
    </row>
    <row r="2513" spans="14:14" x14ac:dyDescent="0.3">
      <c r="N2513" s="13"/>
    </row>
    <row r="2514" spans="14:14" x14ac:dyDescent="0.3">
      <c r="N2514" s="13"/>
    </row>
    <row r="2515" spans="14:14" x14ac:dyDescent="0.3">
      <c r="N2515" s="13"/>
    </row>
    <row r="2516" spans="14:14" x14ac:dyDescent="0.3">
      <c r="N2516" s="13"/>
    </row>
    <row r="2517" spans="14:14" x14ac:dyDescent="0.3">
      <c r="N2517" s="13"/>
    </row>
    <row r="2518" spans="14:14" x14ac:dyDescent="0.3">
      <c r="N2518" s="13"/>
    </row>
    <row r="2519" spans="14:14" x14ac:dyDescent="0.3">
      <c r="N2519" s="13"/>
    </row>
    <row r="2520" spans="14:14" x14ac:dyDescent="0.3">
      <c r="N2520" s="13"/>
    </row>
    <row r="2521" spans="14:14" x14ac:dyDescent="0.3">
      <c r="N2521" s="13"/>
    </row>
    <row r="2522" spans="14:14" x14ac:dyDescent="0.3">
      <c r="N2522" s="13"/>
    </row>
    <row r="2523" spans="14:14" x14ac:dyDescent="0.3">
      <c r="N2523" s="13"/>
    </row>
    <row r="2524" spans="14:14" x14ac:dyDescent="0.3">
      <c r="N2524" s="13"/>
    </row>
    <row r="2525" spans="14:14" x14ac:dyDescent="0.3">
      <c r="N2525" s="13"/>
    </row>
    <row r="2526" spans="14:14" x14ac:dyDescent="0.3">
      <c r="N2526" s="13"/>
    </row>
    <row r="2527" spans="14:14" x14ac:dyDescent="0.3">
      <c r="N2527" s="13"/>
    </row>
    <row r="2528" spans="14:14" x14ac:dyDescent="0.3">
      <c r="N2528" s="13"/>
    </row>
    <row r="2529" spans="14:14" x14ac:dyDescent="0.3">
      <c r="N2529" s="13"/>
    </row>
    <row r="2530" spans="14:14" x14ac:dyDescent="0.3">
      <c r="N2530" s="13"/>
    </row>
    <row r="2531" spans="14:14" x14ac:dyDescent="0.3">
      <c r="N2531" s="13"/>
    </row>
    <row r="2532" spans="14:14" x14ac:dyDescent="0.3">
      <c r="N2532" s="13"/>
    </row>
    <row r="2533" spans="14:14" x14ac:dyDescent="0.3">
      <c r="N2533" s="13"/>
    </row>
    <row r="2534" spans="14:14" x14ac:dyDescent="0.3">
      <c r="N2534" s="13"/>
    </row>
    <row r="2535" spans="14:14" x14ac:dyDescent="0.3">
      <c r="N2535" s="13"/>
    </row>
    <row r="2536" spans="14:14" x14ac:dyDescent="0.3">
      <c r="N2536" s="13"/>
    </row>
    <row r="2537" spans="14:14" x14ac:dyDescent="0.3">
      <c r="N2537" s="13"/>
    </row>
    <row r="2538" spans="14:14" x14ac:dyDescent="0.3">
      <c r="N2538" s="13"/>
    </row>
    <row r="2539" spans="14:14" x14ac:dyDescent="0.3">
      <c r="N2539" s="13"/>
    </row>
    <row r="2540" spans="14:14" x14ac:dyDescent="0.3">
      <c r="N2540" s="13"/>
    </row>
    <row r="2541" spans="14:14" x14ac:dyDescent="0.3">
      <c r="N2541" s="13"/>
    </row>
    <row r="2542" spans="14:14" x14ac:dyDescent="0.3">
      <c r="N2542" s="13"/>
    </row>
    <row r="2543" spans="14:14" x14ac:dyDescent="0.3">
      <c r="N2543" s="13"/>
    </row>
    <row r="2544" spans="14:14" x14ac:dyDescent="0.3">
      <c r="N2544" s="13"/>
    </row>
    <row r="2545" spans="14:14" x14ac:dyDescent="0.3">
      <c r="N2545" s="13"/>
    </row>
    <row r="2546" spans="14:14" x14ac:dyDescent="0.3">
      <c r="N2546" s="13"/>
    </row>
    <row r="2547" spans="14:14" x14ac:dyDescent="0.3">
      <c r="N2547" s="13"/>
    </row>
    <row r="2548" spans="14:14" x14ac:dyDescent="0.3">
      <c r="N2548" s="13"/>
    </row>
    <row r="2549" spans="14:14" x14ac:dyDescent="0.3">
      <c r="N2549" s="13"/>
    </row>
    <row r="2550" spans="14:14" x14ac:dyDescent="0.3">
      <c r="N2550" s="13"/>
    </row>
    <row r="2551" spans="14:14" x14ac:dyDescent="0.3">
      <c r="N2551" s="13"/>
    </row>
    <row r="2552" spans="14:14" x14ac:dyDescent="0.3">
      <c r="N2552" s="13"/>
    </row>
    <row r="2553" spans="14:14" x14ac:dyDescent="0.3">
      <c r="N2553" s="13"/>
    </row>
    <row r="2554" spans="14:14" x14ac:dyDescent="0.3">
      <c r="N2554" s="13"/>
    </row>
    <row r="2555" spans="14:14" x14ac:dyDescent="0.3">
      <c r="N2555" s="13"/>
    </row>
    <row r="2556" spans="14:14" x14ac:dyDescent="0.3">
      <c r="N2556" s="13"/>
    </row>
    <row r="2557" spans="14:14" x14ac:dyDescent="0.3">
      <c r="N2557" s="13"/>
    </row>
    <row r="2558" spans="14:14" x14ac:dyDescent="0.3">
      <c r="N2558" s="13"/>
    </row>
    <row r="2559" spans="14:14" x14ac:dyDescent="0.3">
      <c r="N2559" s="13"/>
    </row>
    <row r="2560" spans="14:14" x14ac:dyDescent="0.3">
      <c r="N2560" s="13"/>
    </row>
    <row r="2561" spans="14:14" x14ac:dyDescent="0.3">
      <c r="N2561" s="13"/>
    </row>
    <row r="2562" spans="14:14" x14ac:dyDescent="0.3">
      <c r="N2562" s="13"/>
    </row>
    <row r="2563" spans="14:14" x14ac:dyDescent="0.3">
      <c r="N2563" s="13"/>
    </row>
    <row r="2564" spans="14:14" x14ac:dyDescent="0.3">
      <c r="N2564" s="13"/>
    </row>
    <row r="2565" spans="14:14" x14ac:dyDescent="0.3">
      <c r="N2565" s="13"/>
    </row>
    <row r="2566" spans="14:14" x14ac:dyDescent="0.3">
      <c r="N2566" s="13"/>
    </row>
    <row r="2567" spans="14:14" x14ac:dyDescent="0.3">
      <c r="N2567" s="13"/>
    </row>
    <row r="2568" spans="14:14" x14ac:dyDescent="0.3">
      <c r="N2568" s="13"/>
    </row>
    <row r="2569" spans="14:14" x14ac:dyDescent="0.3">
      <c r="N2569" s="13"/>
    </row>
    <row r="2570" spans="14:14" x14ac:dyDescent="0.3">
      <c r="N2570" s="13"/>
    </row>
    <row r="2571" spans="14:14" x14ac:dyDescent="0.3">
      <c r="N2571" s="13"/>
    </row>
    <row r="2572" spans="14:14" x14ac:dyDescent="0.3">
      <c r="N2572" s="13"/>
    </row>
    <row r="2573" spans="14:14" x14ac:dyDescent="0.3">
      <c r="N2573" s="13"/>
    </row>
    <row r="2574" spans="14:14" x14ac:dyDescent="0.3">
      <c r="N2574" s="13"/>
    </row>
    <row r="2575" spans="14:14" x14ac:dyDescent="0.3">
      <c r="N2575" s="13"/>
    </row>
    <row r="2576" spans="14:14" x14ac:dyDescent="0.3">
      <c r="N2576" s="13"/>
    </row>
    <row r="2577" spans="14:14" x14ac:dyDescent="0.3">
      <c r="N2577" s="13"/>
    </row>
    <row r="2578" spans="14:14" x14ac:dyDescent="0.3">
      <c r="N2578" s="13"/>
    </row>
    <row r="2579" spans="14:14" x14ac:dyDescent="0.3">
      <c r="N2579" s="13"/>
    </row>
    <row r="2580" spans="14:14" x14ac:dyDescent="0.3">
      <c r="N2580" s="13"/>
    </row>
    <row r="2581" spans="14:14" x14ac:dyDescent="0.3">
      <c r="N2581" s="13"/>
    </row>
    <row r="2582" spans="14:14" x14ac:dyDescent="0.3">
      <c r="N2582" s="13"/>
    </row>
    <row r="2583" spans="14:14" x14ac:dyDescent="0.3">
      <c r="N2583" s="13"/>
    </row>
    <row r="2584" spans="14:14" x14ac:dyDescent="0.3">
      <c r="N2584" s="13"/>
    </row>
    <row r="2585" spans="14:14" x14ac:dyDescent="0.3">
      <c r="N2585" s="13"/>
    </row>
    <row r="2586" spans="14:14" x14ac:dyDescent="0.3">
      <c r="N2586" s="13"/>
    </row>
    <row r="2587" spans="14:14" x14ac:dyDescent="0.3">
      <c r="N2587" s="13"/>
    </row>
    <row r="2588" spans="14:14" x14ac:dyDescent="0.3">
      <c r="N2588" s="13"/>
    </row>
    <row r="2589" spans="14:14" x14ac:dyDescent="0.3">
      <c r="N2589" s="13"/>
    </row>
    <row r="2590" spans="14:14" x14ac:dyDescent="0.3">
      <c r="N2590" s="13"/>
    </row>
    <row r="2591" spans="14:14" x14ac:dyDescent="0.3">
      <c r="N2591" s="13"/>
    </row>
    <row r="2592" spans="14:14" x14ac:dyDescent="0.3">
      <c r="N2592" s="13"/>
    </row>
    <row r="2593" spans="14:14" x14ac:dyDescent="0.3">
      <c r="N2593" s="13"/>
    </row>
    <row r="2594" spans="14:14" x14ac:dyDescent="0.3">
      <c r="N2594" s="13"/>
    </row>
  </sheetData>
  <autoFilter ref="A1:N743" xr:uid="{00000000-0001-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9461-EFB2-43CA-AB99-617A9CF6E8A9}">
  <sheetPr codeName="Sheet10"/>
  <dimension ref="A1"/>
  <sheetViews>
    <sheetView showGridLines="0" tabSelected="1" zoomScale="56" workbookViewId="0">
      <selection activeCell="AH49" sqref="AH49"/>
    </sheetView>
  </sheetViews>
  <sheetFormatPr defaultRowHeight="14.4" x14ac:dyDescent="0.3"/>
  <cols>
    <col min="1" max="16384" width="8.88671875" style="4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43"/>
  <sheetViews>
    <sheetView workbookViewId="0">
      <selection activeCell="G6" sqref="G6"/>
    </sheetView>
  </sheetViews>
  <sheetFormatPr defaultRowHeight="14.4" x14ac:dyDescent="0.3"/>
  <cols>
    <col min="1" max="2" width="8.88671875" style="44"/>
    <col min="3" max="3" width="12.5546875" style="44" bestFit="1" customWidth="1"/>
    <col min="4" max="4" width="15.77734375" style="44" bestFit="1" customWidth="1"/>
    <col min="5" max="16384" width="8.88671875" style="44"/>
  </cols>
  <sheetData>
    <row r="1" spans="1:4" s="48" customFormat="1" ht="30.6" customHeight="1" thickBot="1" x14ac:dyDescent="0.35">
      <c r="A1" s="47" t="s">
        <v>1522</v>
      </c>
    </row>
    <row r="5" spans="1:4" x14ac:dyDescent="0.3">
      <c r="C5" s="79" t="s">
        <v>0</v>
      </c>
      <c r="D5" s="79" t="s">
        <v>1</v>
      </c>
    </row>
    <row r="6" spans="1:4" x14ac:dyDescent="0.3">
      <c r="C6" s="80" t="s">
        <v>2</v>
      </c>
      <c r="D6" s="81">
        <v>0.20485175202156333</v>
      </c>
    </row>
    <row r="7" spans="1:4" x14ac:dyDescent="0.3">
      <c r="C7" s="80" t="s">
        <v>3</v>
      </c>
      <c r="D7" s="81">
        <v>0.13881401617250674</v>
      </c>
    </row>
    <row r="8" spans="1:4" x14ac:dyDescent="0.3">
      <c r="C8" s="80" t="s">
        <v>4</v>
      </c>
      <c r="D8" s="81">
        <v>9.7035040431266845E-2</v>
      </c>
    </row>
    <row r="9" spans="1:4" x14ac:dyDescent="0.3">
      <c r="C9" s="80" t="s">
        <v>5</v>
      </c>
      <c r="D9" s="81">
        <v>5.5256064690026953E-2</v>
      </c>
    </row>
    <row r="10" spans="1:4" x14ac:dyDescent="0.3">
      <c r="C10" s="80" t="s">
        <v>6</v>
      </c>
      <c r="D10" s="81">
        <v>5.3908355795148251E-2</v>
      </c>
    </row>
    <row r="11" spans="1:4" x14ac:dyDescent="0.3">
      <c r="C11" s="80" t="s">
        <v>7</v>
      </c>
      <c r="D11" s="81">
        <v>4.716981132075472E-2</v>
      </c>
    </row>
    <row r="12" spans="1:4" x14ac:dyDescent="0.3">
      <c r="C12" s="80" t="s">
        <v>8</v>
      </c>
      <c r="D12" s="81">
        <v>4.4474393530997303E-2</v>
      </c>
    </row>
    <row r="13" spans="1:4" x14ac:dyDescent="0.3">
      <c r="C13" s="80" t="s">
        <v>9</v>
      </c>
      <c r="D13" s="81">
        <v>3.7735849056603772E-2</v>
      </c>
    </row>
    <row r="14" spans="1:4" x14ac:dyDescent="0.3">
      <c r="C14" s="80" t="s">
        <v>10</v>
      </c>
      <c r="D14" s="81">
        <v>2.8301886792452831E-2</v>
      </c>
    </row>
    <row r="15" spans="1:4" x14ac:dyDescent="0.3">
      <c r="C15" s="80" t="s">
        <v>11</v>
      </c>
      <c r="D15" s="81">
        <v>2.8301886792452831E-2</v>
      </c>
    </row>
    <row r="16" spans="1:4" x14ac:dyDescent="0.3">
      <c r="C16" s="80" t="s">
        <v>12</v>
      </c>
      <c r="D16" s="81">
        <v>2.2911051212938006E-2</v>
      </c>
    </row>
    <row r="17" spans="3:4" x14ac:dyDescent="0.3">
      <c r="C17" s="80" t="s">
        <v>13</v>
      </c>
      <c r="D17" s="81">
        <v>2.15633423180593E-2</v>
      </c>
    </row>
    <row r="18" spans="3:4" x14ac:dyDescent="0.3">
      <c r="C18" s="80" t="s">
        <v>14</v>
      </c>
      <c r="D18" s="81">
        <v>1.8867924528301886E-2</v>
      </c>
    </row>
    <row r="19" spans="3:4" x14ac:dyDescent="0.3">
      <c r="C19" s="80" t="s">
        <v>15</v>
      </c>
      <c r="D19" s="81">
        <v>1.7520215633423181E-2</v>
      </c>
    </row>
    <row r="20" spans="3:4" x14ac:dyDescent="0.3">
      <c r="C20" s="80" t="s">
        <v>16</v>
      </c>
      <c r="D20" s="81">
        <v>1.4824797843665768E-2</v>
      </c>
    </row>
    <row r="21" spans="3:4" x14ac:dyDescent="0.3">
      <c r="C21" s="80" t="s">
        <v>17</v>
      </c>
      <c r="D21" s="81">
        <v>1.4824797843665768E-2</v>
      </c>
    </row>
    <row r="22" spans="3:4" x14ac:dyDescent="0.3">
      <c r="C22" s="80" t="s">
        <v>18</v>
      </c>
      <c r="D22" s="81">
        <v>1.3477088948787063E-2</v>
      </c>
    </row>
    <row r="23" spans="3:4" x14ac:dyDescent="0.3">
      <c r="C23" s="80" t="s">
        <v>19</v>
      </c>
      <c r="D23" s="81">
        <v>1.3477088948787063E-2</v>
      </c>
    </row>
    <row r="24" spans="3:4" x14ac:dyDescent="0.3">
      <c r="C24" s="80" t="s">
        <v>20</v>
      </c>
      <c r="D24" s="81">
        <v>1.3477088948787063E-2</v>
      </c>
    </row>
    <row r="25" spans="3:4" x14ac:dyDescent="0.3">
      <c r="C25" s="80" t="s">
        <v>21</v>
      </c>
      <c r="D25" s="81">
        <v>1.2129380053908356E-2</v>
      </c>
    </row>
    <row r="26" spans="3:4" x14ac:dyDescent="0.3">
      <c r="C26" s="80" t="s">
        <v>22</v>
      </c>
      <c r="D26" s="81">
        <v>1.2129380053908356E-2</v>
      </c>
    </row>
    <row r="27" spans="3:4" x14ac:dyDescent="0.3">
      <c r="C27" s="80" t="s">
        <v>23</v>
      </c>
      <c r="D27" s="81">
        <v>1.078167115902965E-2</v>
      </c>
    </row>
    <row r="28" spans="3:4" x14ac:dyDescent="0.3">
      <c r="C28" s="80" t="s">
        <v>24</v>
      </c>
      <c r="D28" s="81">
        <v>8.0862533692722376E-3</v>
      </c>
    </row>
    <row r="29" spans="3:4" x14ac:dyDescent="0.3">
      <c r="C29" s="80" t="s">
        <v>25</v>
      </c>
      <c r="D29" s="81">
        <v>8.0862533692722376E-3</v>
      </c>
    </row>
    <row r="30" spans="3:4" x14ac:dyDescent="0.3">
      <c r="C30" s="80" t="s">
        <v>26</v>
      </c>
      <c r="D30" s="81">
        <v>8.0862533692722376E-3</v>
      </c>
    </row>
    <row r="31" spans="3:4" x14ac:dyDescent="0.3">
      <c r="C31" s="80" t="s">
        <v>27</v>
      </c>
      <c r="D31" s="81">
        <v>8.0862533692722376E-3</v>
      </c>
    </row>
    <row r="32" spans="3:4" x14ac:dyDescent="0.3">
      <c r="C32" s="80" t="s">
        <v>28</v>
      </c>
      <c r="D32" s="81">
        <v>6.7385444743935314E-3</v>
      </c>
    </row>
    <row r="33" spans="3:4" x14ac:dyDescent="0.3">
      <c r="C33" s="80" t="s">
        <v>29</v>
      </c>
      <c r="D33" s="81">
        <v>6.7385444743935314E-3</v>
      </c>
    </row>
    <row r="34" spans="3:4" x14ac:dyDescent="0.3">
      <c r="C34" s="80" t="s">
        <v>30</v>
      </c>
      <c r="D34" s="81">
        <v>5.3908355795148251E-3</v>
      </c>
    </row>
    <row r="35" spans="3:4" x14ac:dyDescent="0.3">
      <c r="C35" s="80" t="s">
        <v>31</v>
      </c>
      <c r="D35" s="81">
        <v>5.3908355795148251E-3</v>
      </c>
    </row>
    <row r="36" spans="3:4" x14ac:dyDescent="0.3">
      <c r="C36" s="80" t="s">
        <v>32</v>
      </c>
      <c r="D36" s="81">
        <v>5.3908355795148251E-3</v>
      </c>
    </row>
    <row r="37" spans="3:4" x14ac:dyDescent="0.3">
      <c r="C37" s="80" t="s">
        <v>33</v>
      </c>
      <c r="D37" s="81">
        <v>4.0431266846361188E-3</v>
      </c>
    </row>
    <row r="38" spans="3:4" x14ac:dyDescent="0.3">
      <c r="C38" s="80" t="s">
        <v>34</v>
      </c>
      <c r="D38" s="81">
        <v>4.0431266846361188E-3</v>
      </c>
    </row>
    <row r="39" spans="3:4" x14ac:dyDescent="0.3">
      <c r="C39" s="80" t="s">
        <v>35</v>
      </c>
      <c r="D39" s="81">
        <v>2.6954177897574125E-3</v>
      </c>
    </row>
    <row r="40" spans="3:4" x14ac:dyDescent="0.3">
      <c r="C40" s="80" t="s">
        <v>36</v>
      </c>
      <c r="D40" s="81">
        <v>2.6954177897574125E-3</v>
      </c>
    </row>
    <row r="41" spans="3:4" x14ac:dyDescent="0.3">
      <c r="C41" s="80" t="s">
        <v>37</v>
      </c>
      <c r="D41" s="81">
        <v>1.3477088948787063E-3</v>
      </c>
    </row>
    <row r="42" spans="3:4" x14ac:dyDescent="0.3">
      <c r="C42" s="80" t="s">
        <v>38</v>
      </c>
      <c r="D42" s="81">
        <v>1.3477088948787063E-3</v>
      </c>
    </row>
    <row r="43" spans="3:4" x14ac:dyDescent="0.3">
      <c r="C43" s="49" t="s">
        <v>39</v>
      </c>
      <c r="D43" s="50">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DB228-A4D1-4C5B-9CC7-B1F1791F12A7}">
  <sheetPr codeName="Sheet3"/>
  <dimension ref="A1:D1159"/>
  <sheetViews>
    <sheetView workbookViewId="0">
      <selection activeCell="B5" sqref="B5"/>
    </sheetView>
  </sheetViews>
  <sheetFormatPr defaultRowHeight="14.4" x14ac:dyDescent="0.3"/>
  <cols>
    <col min="1" max="1" width="8.88671875" style="51"/>
    <col min="2" max="2" width="50.44140625" style="51" bestFit="1" customWidth="1"/>
    <col min="3" max="3" width="36.88671875" style="51" bestFit="1" customWidth="1"/>
    <col min="4" max="4" width="20.44140625" style="51" bestFit="1" customWidth="1"/>
    <col min="5" max="16384" width="8.88671875" style="51"/>
  </cols>
  <sheetData>
    <row r="1" spans="1:4" s="64" customFormat="1" ht="35.4" customHeight="1" thickBot="1" x14ac:dyDescent="0.35">
      <c r="A1" s="63" t="s">
        <v>1961</v>
      </c>
    </row>
    <row r="7" spans="1:4" x14ac:dyDescent="0.3">
      <c r="B7" s="43"/>
      <c r="C7" s="43"/>
    </row>
    <row r="8" spans="1:4" x14ac:dyDescent="0.3">
      <c r="B8" s="44" t="s">
        <v>0</v>
      </c>
      <c r="C8" s="44" t="s">
        <v>1972</v>
      </c>
    </row>
    <row r="9" spans="1:4" x14ac:dyDescent="0.3">
      <c r="B9" s="45" t="s">
        <v>684</v>
      </c>
      <c r="C9" s="44"/>
      <c r="D9" s="43"/>
    </row>
    <row r="10" spans="1:4" x14ac:dyDescent="0.3">
      <c r="B10" s="46" t="s">
        <v>682</v>
      </c>
      <c r="C10" s="44">
        <v>225</v>
      </c>
      <c r="D10" s="43"/>
    </row>
    <row r="11" spans="1:4" x14ac:dyDescent="0.3">
      <c r="B11" s="45" t="s">
        <v>1962</v>
      </c>
      <c r="C11" s="44">
        <v>225</v>
      </c>
      <c r="D11" s="43"/>
    </row>
    <row r="12" spans="1:4" x14ac:dyDescent="0.3">
      <c r="B12" s="45" t="s">
        <v>742</v>
      </c>
      <c r="C12" s="44"/>
      <c r="D12" s="43"/>
    </row>
    <row r="13" spans="1:4" x14ac:dyDescent="0.3">
      <c r="B13" s="46" t="s">
        <v>740</v>
      </c>
      <c r="C13" s="44">
        <v>205</v>
      </c>
      <c r="D13" s="43"/>
    </row>
    <row r="14" spans="1:4" x14ac:dyDescent="0.3">
      <c r="B14" s="45" t="s">
        <v>1963</v>
      </c>
      <c r="C14" s="44">
        <v>205</v>
      </c>
      <c r="D14" s="43"/>
    </row>
    <row r="15" spans="1:4" x14ac:dyDescent="0.3">
      <c r="B15" s="45" t="s">
        <v>1441</v>
      </c>
      <c r="C15" s="44"/>
      <c r="D15" s="43"/>
    </row>
    <row r="16" spans="1:4" x14ac:dyDescent="0.3">
      <c r="B16" s="46" t="s">
        <v>1439</v>
      </c>
      <c r="C16" s="44">
        <v>173</v>
      </c>
      <c r="D16" s="43"/>
    </row>
    <row r="17" spans="2:4" x14ac:dyDescent="0.3">
      <c r="B17" s="45" t="s">
        <v>1964</v>
      </c>
      <c r="C17" s="44">
        <v>173</v>
      </c>
      <c r="D17" s="43"/>
    </row>
    <row r="18" spans="2:4" x14ac:dyDescent="0.3">
      <c r="B18" s="45" t="s">
        <v>475</v>
      </c>
      <c r="C18" s="44"/>
      <c r="D18" s="43"/>
    </row>
    <row r="19" spans="2:4" x14ac:dyDescent="0.3">
      <c r="B19" s="46" t="s">
        <v>254</v>
      </c>
      <c r="C19" s="44">
        <v>237.5</v>
      </c>
      <c r="D19" s="43"/>
    </row>
    <row r="20" spans="2:4" x14ac:dyDescent="0.3">
      <c r="B20" s="45" t="s">
        <v>1965</v>
      </c>
      <c r="C20" s="44">
        <v>237.5</v>
      </c>
      <c r="D20" s="43"/>
    </row>
    <row r="21" spans="2:4" x14ac:dyDescent="0.3">
      <c r="B21" s="45" t="s">
        <v>378</v>
      </c>
      <c r="C21" s="44"/>
      <c r="D21" s="43"/>
    </row>
    <row r="22" spans="2:4" x14ac:dyDescent="0.3">
      <c r="B22" s="46" t="s">
        <v>374</v>
      </c>
      <c r="C22" s="44">
        <v>179.5</v>
      </c>
      <c r="D22" s="43"/>
    </row>
    <row r="23" spans="2:4" x14ac:dyDescent="0.3">
      <c r="B23" s="45" t="s">
        <v>1966</v>
      </c>
      <c r="C23" s="44">
        <v>179.5</v>
      </c>
      <c r="D23" s="43"/>
    </row>
    <row r="24" spans="2:4" x14ac:dyDescent="0.3">
      <c r="B24" s="45" t="s">
        <v>1436</v>
      </c>
      <c r="C24" s="44"/>
      <c r="D24" s="43"/>
    </row>
    <row r="25" spans="2:4" x14ac:dyDescent="0.3">
      <c r="B25" s="46" t="s">
        <v>1380</v>
      </c>
      <c r="C25" s="44">
        <v>221.5</v>
      </c>
      <c r="D25" s="43"/>
    </row>
    <row r="26" spans="2:4" x14ac:dyDescent="0.3">
      <c r="B26" s="45" t="s">
        <v>1967</v>
      </c>
      <c r="C26" s="44">
        <v>221.5</v>
      </c>
    </row>
    <row r="27" spans="2:4" x14ac:dyDescent="0.3">
      <c r="B27" s="45" t="s">
        <v>432</v>
      </c>
      <c r="C27" s="44"/>
    </row>
    <row r="28" spans="2:4" x14ac:dyDescent="0.3">
      <c r="B28" s="46" t="s">
        <v>430</v>
      </c>
      <c r="C28" s="44">
        <v>174</v>
      </c>
    </row>
    <row r="29" spans="2:4" x14ac:dyDescent="0.3">
      <c r="B29" s="45" t="s">
        <v>1968</v>
      </c>
      <c r="C29" s="44">
        <v>174</v>
      </c>
    </row>
    <row r="30" spans="2:4" x14ac:dyDescent="0.3">
      <c r="B30" s="45" t="s">
        <v>1214</v>
      </c>
      <c r="C30" s="44"/>
    </row>
    <row r="31" spans="2:4" x14ac:dyDescent="0.3">
      <c r="B31" s="46" t="s">
        <v>1212</v>
      </c>
      <c r="C31" s="44">
        <v>232.5</v>
      </c>
    </row>
    <row r="32" spans="2:4" x14ac:dyDescent="0.3">
      <c r="B32" s="45" t="s">
        <v>1969</v>
      </c>
      <c r="C32" s="44">
        <v>232.5</v>
      </c>
    </row>
    <row r="33" spans="2:4" x14ac:dyDescent="0.3">
      <c r="B33" s="45" t="s">
        <v>1233</v>
      </c>
      <c r="C33" s="44"/>
    </row>
    <row r="34" spans="2:4" x14ac:dyDescent="0.3">
      <c r="B34" s="46" t="s">
        <v>963</v>
      </c>
      <c r="C34" s="44">
        <v>177</v>
      </c>
    </row>
    <row r="35" spans="2:4" x14ac:dyDescent="0.3">
      <c r="B35" s="45" t="s">
        <v>1970</v>
      </c>
      <c r="C35" s="44">
        <v>177</v>
      </c>
    </row>
    <row r="36" spans="2:4" x14ac:dyDescent="0.3">
      <c r="B36" s="45" t="s">
        <v>1325</v>
      </c>
      <c r="C36" s="44"/>
    </row>
    <row r="37" spans="2:4" x14ac:dyDescent="0.3">
      <c r="B37" s="46" t="s">
        <v>1306</v>
      </c>
      <c r="C37" s="44">
        <v>194</v>
      </c>
    </row>
    <row r="38" spans="2:4" x14ac:dyDescent="0.3">
      <c r="B38" s="45" t="s">
        <v>1971</v>
      </c>
      <c r="C38" s="44">
        <v>194</v>
      </c>
    </row>
    <row r="39" spans="2:4" x14ac:dyDescent="0.3">
      <c r="B39" s="45" t="s">
        <v>39</v>
      </c>
      <c r="C39" s="44">
        <v>203.42857142857142</v>
      </c>
    </row>
    <row r="40" spans="2:4" x14ac:dyDescent="0.3">
      <c r="B40" s="43"/>
      <c r="C40" s="43"/>
    </row>
    <row r="41" spans="2:4" x14ac:dyDescent="0.3">
      <c r="B41" s="43"/>
      <c r="C41" s="43"/>
    </row>
    <row r="42" spans="2:4" x14ac:dyDescent="0.3">
      <c r="B42" s="43"/>
      <c r="C42" s="43"/>
    </row>
    <row r="43" spans="2:4" x14ac:dyDescent="0.3">
      <c r="B43" s="43"/>
      <c r="C43" s="43"/>
    </row>
    <row r="44" spans="2:4" x14ac:dyDescent="0.3">
      <c r="B44" s="43"/>
      <c r="C44" s="43"/>
    </row>
    <row r="45" spans="2:4" x14ac:dyDescent="0.3">
      <c r="B45" s="44" t="s">
        <v>0</v>
      </c>
      <c r="C45" s="44" t="s">
        <v>1973</v>
      </c>
      <c r="D45" s="43"/>
    </row>
    <row r="46" spans="2:4" x14ac:dyDescent="0.3">
      <c r="B46" s="45" t="s">
        <v>961</v>
      </c>
      <c r="C46" s="44">
        <v>44</v>
      </c>
      <c r="D46" s="43"/>
    </row>
    <row r="47" spans="2:4" x14ac:dyDescent="0.3">
      <c r="B47" s="46" t="s">
        <v>957</v>
      </c>
      <c r="C47" s="44">
        <v>44</v>
      </c>
      <c r="D47" s="43"/>
    </row>
    <row r="48" spans="2:4" x14ac:dyDescent="0.3">
      <c r="B48" s="45" t="s">
        <v>1153</v>
      </c>
      <c r="C48" s="44">
        <v>43</v>
      </c>
      <c r="D48" s="43"/>
    </row>
    <row r="49" spans="2:4" x14ac:dyDescent="0.3">
      <c r="B49" s="46" t="s">
        <v>1150</v>
      </c>
      <c r="C49" s="44">
        <v>43</v>
      </c>
      <c r="D49" s="43"/>
    </row>
    <row r="50" spans="2:4" x14ac:dyDescent="0.3">
      <c r="B50" s="45" t="s">
        <v>652</v>
      </c>
      <c r="C50" s="44">
        <v>42</v>
      </c>
      <c r="D50" s="43"/>
    </row>
    <row r="51" spans="2:4" x14ac:dyDescent="0.3">
      <c r="B51" s="46" t="s">
        <v>648</v>
      </c>
      <c r="C51" s="44">
        <v>42</v>
      </c>
      <c r="D51" s="43"/>
    </row>
    <row r="52" spans="2:4" x14ac:dyDescent="0.3">
      <c r="B52" s="45" t="s">
        <v>796</v>
      </c>
      <c r="C52" s="44">
        <v>41.5</v>
      </c>
      <c r="D52" s="43"/>
    </row>
    <row r="53" spans="2:4" x14ac:dyDescent="0.3">
      <c r="B53" s="46" t="s">
        <v>794</v>
      </c>
      <c r="C53" s="44">
        <v>41.5</v>
      </c>
      <c r="D53" s="43"/>
    </row>
    <row r="54" spans="2:4" x14ac:dyDescent="0.3">
      <c r="B54" s="45" t="s">
        <v>548</v>
      </c>
      <c r="C54" s="44">
        <v>40.5</v>
      </c>
      <c r="D54" s="43"/>
    </row>
    <row r="55" spans="2:4" x14ac:dyDescent="0.3">
      <c r="B55" s="46" t="s">
        <v>545</v>
      </c>
      <c r="C55" s="44">
        <v>40.5</v>
      </c>
      <c r="D55" s="43"/>
    </row>
    <row r="56" spans="2:4" x14ac:dyDescent="0.3">
      <c r="B56" s="45" t="s">
        <v>540</v>
      </c>
      <c r="C56" s="44">
        <v>39.5</v>
      </c>
      <c r="D56" s="43"/>
    </row>
    <row r="57" spans="2:4" x14ac:dyDescent="0.3">
      <c r="B57" s="46" t="s">
        <v>535</v>
      </c>
      <c r="C57" s="44">
        <v>39.5</v>
      </c>
      <c r="D57" s="43"/>
    </row>
    <row r="58" spans="2:4" x14ac:dyDescent="0.3">
      <c r="B58" s="45" t="s">
        <v>1360</v>
      </c>
      <c r="C58" s="44">
        <v>37.5</v>
      </c>
      <c r="D58" s="43"/>
    </row>
    <row r="59" spans="2:4" x14ac:dyDescent="0.3">
      <c r="B59" s="46" t="s">
        <v>947</v>
      </c>
      <c r="C59" s="44">
        <v>37.5</v>
      </c>
      <c r="D59" s="43"/>
    </row>
    <row r="60" spans="2:4" x14ac:dyDescent="0.3">
      <c r="B60" s="45" t="s">
        <v>294</v>
      </c>
      <c r="C60" s="44">
        <v>29.5</v>
      </c>
      <c r="D60" s="43"/>
    </row>
    <row r="61" spans="2:4" x14ac:dyDescent="0.3">
      <c r="B61" s="46" t="s">
        <v>220</v>
      </c>
      <c r="C61" s="44">
        <v>29.5</v>
      </c>
      <c r="D61" s="43"/>
    </row>
    <row r="62" spans="2:4" x14ac:dyDescent="0.3">
      <c r="B62" s="45" t="s">
        <v>1174</v>
      </c>
      <c r="C62" s="44">
        <v>27.5</v>
      </c>
      <c r="D62" s="43"/>
    </row>
    <row r="63" spans="2:4" x14ac:dyDescent="0.3">
      <c r="B63" s="46" t="s">
        <v>1171</v>
      </c>
      <c r="C63" s="44">
        <v>27.5</v>
      </c>
    </row>
    <row r="64" spans="2:4" x14ac:dyDescent="0.3">
      <c r="B64" s="45" t="s">
        <v>847</v>
      </c>
      <c r="C64" s="44">
        <v>15.5</v>
      </c>
    </row>
    <row r="65" spans="2:3" x14ac:dyDescent="0.3">
      <c r="B65" s="46" t="s">
        <v>76</v>
      </c>
      <c r="C65" s="44">
        <v>15.5</v>
      </c>
    </row>
    <row r="66" spans="2:3" x14ac:dyDescent="0.3">
      <c r="B66" s="45" t="s">
        <v>39</v>
      </c>
      <c r="C66" s="44">
        <v>36.966666666666669</v>
      </c>
    </row>
    <row r="67" spans="2:3" x14ac:dyDescent="0.3">
      <c r="B67" s="43"/>
      <c r="C67" s="43"/>
    </row>
    <row r="68" spans="2:3" x14ac:dyDescent="0.3">
      <c r="B68" s="43"/>
      <c r="C68" s="43"/>
    </row>
    <row r="69" spans="2:3" x14ac:dyDescent="0.3">
      <c r="B69" s="43"/>
      <c r="C69" s="43"/>
    </row>
    <row r="70" spans="2:3" x14ac:dyDescent="0.3">
      <c r="B70" s="43"/>
      <c r="C70" s="43"/>
    </row>
    <row r="71" spans="2:3" x14ac:dyDescent="0.3">
      <c r="B71" s="43"/>
      <c r="C71" s="43"/>
    </row>
    <row r="72" spans="2:3" x14ac:dyDescent="0.3">
      <c r="B72" s="43"/>
      <c r="C72" s="43"/>
    </row>
    <row r="73" spans="2:3" x14ac:dyDescent="0.3">
      <c r="B73" s="43"/>
      <c r="C73" s="43"/>
    </row>
    <row r="74" spans="2:3" x14ac:dyDescent="0.3">
      <c r="B74" s="43"/>
      <c r="C74" s="43"/>
    </row>
    <row r="75" spans="2:3" x14ac:dyDescent="0.3">
      <c r="B75" s="43"/>
      <c r="C75" s="43"/>
    </row>
    <row r="76" spans="2:3" x14ac:dyDescent="0.3">
      <c r="B76" s="43"/>
      <c r="C76" s="43"/>
    </row>
    <row r="77" spans="2:3" x14ac:dyDescent="0.3">
      <c r="B77" s="43"/>
      <c r="C77" s="43"/>
    </row>
    <row r="78" spans="2:3" x14ac:dyDescent="0.3">
      <c r="B78" s="43"/>
      <c r="C78" s="43"/>
    </row>
    <row r="79" spans="2:3" x14ac:dyDescent="0.3">
      <c r="B79" s="43"/>
      <c r="C79" s="43"/>
    </row>
    <row r="80" spans="2:3" x14ac:dyDescent="0.3">
      <c r="B80" s="43"/>
      <c r="C80" s="43"/>
    </row>
    <row r="81" spans="2:3" x14ac:dyDescent="0.3">
      <c r="B81" s="43"/>
      <c r="C81" s="43"/>
    </row>
    <row r="82" spans="2:3" x14ac:dyDescent="0.3">
      <c r="B82" s="43"/>
      <c r="C82" s="43"/>
    </row>
    <row r="83" spans="2:3" x14ac:dyDescent="0.3">
      <c r="B83" s="43"/>
      <c r="C83" s="43"/>
    </row>
    <row r="84" spans="2:3" x14ac:dyDescent="0.3">
      <c r="B84" s="43"/>
      <c r="C84" s="43"/>
    </row>
    <row r="85" spans="2:3" x14ac:dyDescent="0.3">
      <c r="B85" s="43"/>
      <c r="C85" s="43"/>
    </row>
    <row r="86" spans="2:3" x14ac:dyDescent="0.3">
      <c r="B86" s="43"/>
      <c r="C86" s="43"/>
    </row>
    <row r="87" spans="2:3" x14ac:dyDescent="0.3">
      <c r="B87" s="43"/>
      <c r="C87" s="43"/>
    </row>
    <row r="88" spans="2:3" x14ac:dyDescent="0.3">
      <c r="B88" s="43"/>
      <c r="C88" s="43"/>
    </row>
    <row r="89" spans="2:3" x14ac:dyDescent="0.3">
      <c r="B89" s="43"/>
      <c r="C89" s="43"/>
    </row>
    <row r="90" spans="2:3" x14ac:dyDescent="0.3">
      <c r="B90" s="43"/>
      <c r="C90" s="43"/>
    </row>
    <row r="91" spans="2:3" x14ac:dyDescent="0.3">
      <c r="B91" s="43"/>
      <c r="C91" s="43"/>
    </row>
    <row r="92" spans="2:3" x14ac:dyDescent="0.3">
      <c r="B92" s="43"/>
      <c r="C92" s="43"/>
    </row>
    <row r="93" spans="2:3" x14ac:dyDescent="0.3">
      <c r="B93" s="43"/>
      <c r="C93" s="43"/>
    </row>
    <row r="94" spans="2:3" x14ac:dyDescent="0.3">
      <c r="B94" s="43"/>
      <c r="C94" s="43"/>
    </row>
    <row r="95" spans="2:3" x14ac:dyDescent="0.3">
      <c r="B95" s="43"/>
      <c r="C95" s="43"/>
    </row>
    <row r="96" spans="2:3" x14ac:dyDescent="0.3">
      <c r="B96" s="43"/>
      <c r="C96" s="43"/>
    </row>
    <row r="97" spans="2:3" x14ac:dyDescent="0.3">
      <c r="B97" s="43"/>
      <c r="C97" s="43"/>
    </row>
    <row r="98" spans="2:3" x14ac:dyDescent="0.3">
      <c r="B98" s="43"/>
      <c r="C98" s="43"/>
    </row>
    <row r="99" spans="2:3" x14ac:dyDescent="0.3">
      <c r="B99" s="43"/>
      <c r="C99" s="43"/>
    </row>
    <row r="100" spans="2:3" x14ac:dyDescent="0.3">
      <c r="B100" s="43"/>
      <c r="C100" s="43"/>
    </row>
    <row r="101" spans="2:3" x14ac:dyDescent="0.3">
      <c r="B101" s="43"/>
      <c r="C101" s="43"/>
    </row>
    <row r="102" spans="2:3" x14ac:dyDescent="0.3">
      <c r="B102" s="43"/>
      <c r="C102" s="43"/>
    </row>
    <row r="103" spans="2:3" x14ac:dyDescent="0.3">
      <c r="B103" s="43"/>
      <c r="C103" s="43"/>
    </row>
    <row r="104" spans="2:3" x14ac:dyDescent="0.3">
      <c r="B104" s="43"/>
      <c r="C104" s="43"/>
    </row>
    <row r="105" spans="2:3" x14ac:dyDescent="0.3">
      <c r="B105" s="43"/>
      <c r="C105" s="43"/>
    </row>
    <row r="106" spans="2:3" x14ac:dyDescent="0.3">
      <c r="B106" s="43"/>
      <c r="C106" s="43"/>
    </row>
    <row r="107" spans="2:3" x14ac:dyDescent="0.3">
      <c r="B107" s="43"/>
      <c r="C107" s="43"/>
    </row>
    <row r="108" spans="2:3" x14ac:dyDescent="0.3">
      <c r="B108" s="43"/>
      <c r="C108" s="43"/>
    </row>
    <row r="109" spans="2:3" x14ac:dyDescent="0.3">
      <c r="B109" s="43"/>
      <c r="C109" s="43"/>
    </row>
    <row r="110" spans="2:3" x14ac:dyDescent="0.3">
      <c r="B110" s="43"/>
      <c r="C110" s="43"/>
    </row>
    <row r="111" spans="2:3" x14ac:dyDescent="0.3">
      <c r="B111" s="43"/>
      <c r="C111" s="43"/>
    </row>
    <row r="112" spans="2:3" x14ac:dyDescent="0.3">
      <c r="B112" s="43"/>
      <c r="C112" s="43"/>
    </row>
    <row r="113" spans="2:3" x14ac:dyDescent="0.3">
      <c r="B113" s="43"/>
      <c r="C113" s="43"/>
    </row>
    <row r="114" spans="2:3" x14ac:dyDescent="0.3">
      <c r="B114" s="43"/>
      <c r="C114" s="43"/>
    </row>
    <row r="115" spans="2:3" x14ac:dyDescent="0.3">
      <c r="B115" s="43"/>
      <c r="C115" s="43"/>
    </row>
    <row r="116" spans="2:3" x14ac:dyDescent="0.3">
      <c r="B116" s="43"/>
      <c r="C116" s="43"/>
    </row>
    <row r="117" spans="2:3" x14ac:dyDescent="0.3">
      <c r="B117" s="43"/>
      <c r="C117" s="43"/>
    </row>
    <row r="118" spans="2:3" x14ac:dyDescent="0.3">
      <c r="B118" s="43"/>
      <c r="C118" s="43"/>
    </row>
    <row r="119" spans="2:3" x14ac:dyDescent="0.3">
      <c r="B119" s="43"/>
      <c r="C119" s="43"/>
    </row>
    <row r="120" spans="2:3" x14ac:dyDescent="0.3">
      <c r="B120" s="43"/>
      <c r="C120" s="43"/>
    </row>
    <row r="121" spans="2:3" x14ac:dyDescent="0.3">
      <c r="B121" s="43"/>
      <c r="C121" s="43"/>
    </row>
    <row r="122" spans="2:3" x14ac:dyDescent="0.3">
      <c r="B122" s="43"/>
      <c r="C122" s="43"/>
    </row>
    <row r="123" spans="2:3" x14ac:dyDescent="0.3">
      <c r="B123" s="43"/>
      <c r="C123" s="43"/>
    </row>
    <row r="124" spans="2:3" x14ac:dyDescent="0.3">
      <c r="B124" s="43"/>
      <c r="C124" s="43"/>
    </row>
    <row r="125" spans="2:3" x14ac:dyDescent="0.3">
      <c r="B125" s="43"/>
      <c r="C125" s="43"/>
    </row>
    <row r="126" spans="2:3" x14ac:dyDescent="0.3">
      <c r="B126" s="43"/>
      <c r="C126" s="43"/>
    </row>
    <row r="127" spans="2:3" x14ac:dyDescent="0.3">
      <c r="B127" s="43"/>
      <c r="C127" s="43"/>
    </row>
    <row r="128" spans="2:3" x14ac:dyDescent="0.3">
      <c r="B128" s="43"/>
      <c r="C128" s="43"/>
    </row>
    <row r="129" spans="2:3" x14ac:dyDescent="0.3">
      <c r="B129" s="43"/>
      <c r="C129" s="43"/>
    </row>
    <row r="130" spans="2:3" x14ac:dyDescent="0.3">
      <c r="B130" s="43"/>
      <c r="C130" s="43"/>
    </row>
    <row r="131" spans="2:3" x14ac:dyDescent="0.3">
      <c r="B131" s="43"/>
      <c r="C131" s="43"/>
    </row>
    <row r="132" spans="2:3" x14ac:dyDescent="0.3">
      <c r="B132" s="43"/>
      <c r="C132" s="43"/>
    </row>
    <row r="133" spans="2:3" x14ac:dyDescent="0.3">
      <c r="B133" s="43"/>
      <c r="C133" s="43"/>
    </row>
    <row r="134" spans="2:3" x14ac:dyDescent="0.3">
      <c r="B134" s="43"/>
      <c r="C134" s="43"/>
    </row>
    <row r="135" spans="2:3" x14ac:dyDescent="0.3">
      <c r="B135" s="43"/>
      <c r="C135" s="43"/>
    </row>
    <row r="136" spans="2:3" x14ac:dyDescent="0.3">
      <c r="B136" s="43"/>
      <c r="C136" s="43"/>
    </row>
    <row r="137" spans="2:3" x14ac:dyDescent="0.3">
      <c r="B137" s="43"/>
      <c r="C137" s="43"/>
    </row>
    <row r="138" spans="2:3" x14ac:dyDescent="0.3">
      <c r="B138" s="43"/>
      <c r="C138" s="43"/>
    </row>
    <row r="139" spans="2:3" x14ac:dyDescent="0.3">
      <c r="B139" s="43"/>
      <c r="C139" s="43"/>
    </row>
    <row r="140" spans="2:3" x14ac:dyDescent="0.3">
      <c r="B140" s="43"/>
      <c r="C140" s="43"/>
    </row>
    <row r="141" spans="2:3" x14ac:dyDescent="0.3">
      <c r="B141" s="43"/>
      <c r="C141" s="43"/>
    </row>
    <row r="142" spans="2:3" x14ac:dyDescent="0.3">
      <c r="B142" s="43"/>
      <c r="C142" s="43"/>
    </row>
    <row r="143" spans="2:3" x14ac:dyDescent="0.3">
      <c r="B143" s="43"/>
      <c r="C143" s="43"/>
    </row>
    <row r="144" spans="2:3" x14ac:dyDescent="0.3">
      <c r="B144" s="43"/>
      <c r="C144" s="43"/>
    </row>
    <row r="145" spans="2:3" x14ac:dyDescent="0.3">
      <c r="B145" s="43"/>
      <c r="C145" s="43"/>
    </row>
    <row r="146" spans="2:3" x14ac:dyDescent="0.3">
      <c r="B146" s="43"/>
      <c r="C146" s="43"/>
    </row>
    <row r="147" spans="2:3" x14ac:dyDescent="0.3">
      <c r="B147" s="43"/>
      <c r="C147" s="43"/>
    </row>
    <row r="148" spans="2:3" x14ac:dyDescent="0.3">
      <c r="B148" s="43"/>
      <c r="C148" s="43"/>
    </row>
    <row r="149" spans="2:3" x14ac:dyDescent="0.3">
      <c r="B149" s="43"/>
      <c r="C149" s="43"/>
    </row>
    <row r="150" spans="2:3" x14ac:dyDescent="0.3">
      <c r="B150" s="43"/>
      <c r="C150" s="43"/>
    </row>
    <row r="151" spans="2:3" x14ac:dyDescent="0.3">
      <c r="B151" s="43"/>
      <c r="C151" s="43"/>
    </row>
    <row r="152" spans="2:3" x14ac:dyDescent="0.3">
      <c r="B152" s="43"/>
      <c r="C152" s="43"/>
    </row>
    <row r="153" spans="2:3" x14ac:dyDescent="0.3">
      <c r="B153" s="43"/>
      <c r="C153" s="43"/>
    </row>
    <row r="154" spans="2:3" x14ac:dyDescent="0.3">
      <c r="B154" s="43"/>
      <c r="C154" s="43"/>
    </row>
    <row r="155" spans="2:3" x14ac:dyDescent="0.3">
      <c r="B155" s="43"/>
      <c r="C155" s="43"/>
    </row>
    <row r="156" spans="2:3" x14ac:dyDescent="0.3">
      <c r="B156" s="43"/>
      <c r="C156" s="43"/>
    </row>
    <row r="157" spans="2:3" x14ac:dyDescent="0.3">
      <c r="B157" s="43"/>
      <c r="C157" s="43"/>
    </row>
    <row r="158" spans="2:3" x14ac:dyDescent="0.3">
      <c r="B158" s="43"/>
      <c r="C158" s="43"/>
    </row>
    <row r="159" spans="2:3" x14ac:dyDescent="0.3">
      <c r="B159" s="43"/>
      <c r="C159" s="43"/>
    </row>
    <row r="160" spans="2:3" x14ac:dyDescent="0.3">
      <c r="B160" s="43"/>
      <c r="C160" s="43"/>
    </row>
    <row r="161" spans="2:3" x14ac:dyDescent="0.3">
      <c r="B161" s="43"/>
      <c r="C161" s="43"/>
    </row>
    <row r="162" spans="2:3" x14ac:dyDescent="0.3">
      <c r="B162" s="43"/>
      <c r="C162" s="43"/>
    </row>
    <row r="163" spans="2:3" x14ac:dyDescent="0.3">
      <c r="B163" s="43"/>
      <c r="C163" s="43"/>
    </row>
    <row r="164" spans="2:3" x14ac:dyDescent="0.3">
      <c r="B164" s="43"/>
      <c r="C164" s="43"/>
    </row>
    <row r="165" spans="2:3" x14ac:dyDescent="0.3">
      <c r="B165" s="43"/>
      <c r="C165" s="43"/>
    </row>
    <row r="166" spans="2:3" x14ac:dyDescent="0.3">
      <c r="B166" s="43"/>
      <c r="C166" s="43"/>
    </row>
    <row r="167" spans="2:3" x14ac:dyDescent="0.3">
      <c r="B167" s="43"/>
      <c r="C167" s="43"/>
    </row>
    <row r="168" spans="2:3" x14ac:dyDescent="0.3">
      <c r="B168" s="43"/>
      <c r="C168" s="43"/>
    </row>
    <row r="169" spans="2:3" x14ac:dyDescent="0.3">
      <c r="B169" s="43"/>
      <c r="C169" s="43"/>
    </row>
    <row r="170" spans="2:3" x14ac:dyDescent="0.3">
      <c r="B170" s="43"/>
      <c r="C170" s="43"/>
    </row>
    <row r="171" spans="2:3" x14ac:dyDescent="0.3">
      <c r="B171" s="43"/>
      <c r="C171" s="43"/>
    </row>
    <row r="172" spans="2:3" x14ac:dyDescent="0.3">
      <c r="B172" s="43"/>
      <c r="C172" s="43"/>
    </row>
    <row r="173" spans="2:3" x14ac:dyDescent="0.3">
      <c r="B173" s="43"/>
      <c r="C173" s="43"/>
    </row>
    <row r="174" spans="2:3" x14ac:dyDescent="0.3">
      <c r="B174" s="43"/>
      <c r="C174" s="43"/>
    </row>
    <row r="175" spans="2:3" x14ac:dyDescent="0.3">
      <c r="B175" s="43"/>
      <c r="C175" s="43"/>
    </row>
    <row r="176" spans="2:3" x14ac:dyDescent="0.3">
      <c r="B176" s="43"/>
      <c r="C176" s="43"/>
    </row>
    <row r="177" spans="2:3" x14ac:dyDescent="0.3">
      <c r="B177" s="43"/>
      <c r="C177" s="43"/>
    </row>
    <row r="178" spans="2:3" x14ac:dyDescent="0.3">
      <c r="B178" s="43"/>
      <c r="C178" s="43"/>
    </row>
    <row r="179" spans="2:3" x14ac:dyDescent="0.3">
      <c r="B179" s="43"/>
      <c r="C179" s="43"/>
    </row>
    <row r="180" spans="2:3" x14ac:dyDescent="0.3">
      <c r="B180" s="43"/>
      <c r="C180" s="43"/>
    </row>
    <row r="181" spans="2:3" x14ac:dyDescent="0.3">
      <c r="B181" s="43"/>
      <c r="C181" s="43"/>
    </row>
    <row r="182" spans="2:3" x14ac:dyDescent="0.3">
      <c r="B182" s="43"/>
      <c r="C182" s="43"/>
    </row>
    <row r="183" spans="2:3" x14ac:dyDescent="0.3">
      <c r="B183" s="43"/>
      <c r="C183" s="43"/>
    </row>
    <row r="184" spans="2:3" x14ac:dyDescent="0.3">
      <c r="B184" s="43"/>
      <c r="C184" s="43"/>
    </row>
    <row r="185" spans="2:3" x14ac:dyDescent="0.3">
      <c r="B185" s="43"/>
      <c r="C185" s="43"/>
    </row>
    <row r="186" spans="2:3" x14ac:dyDescent="0.3">
      <c r="B186" s="43"/>
      <c r="C186" s="43"/>
    </row>
    <row r="187" spans="2:3" x14ac:dyDescent="0.3">
      <c r="B187" s="43"/>
      <c r="C187" s="43"/>
    </row>
    <row r="188" spans="2:3" x14ac:dyDescent="0.3">
      <c r="B188" s="43"/>
      <c r="C188" s="43"/>
    </row>
    <row r="189" spans="2:3" x14ac:dyDescent="0.3">
      <c r="B189" s="43"/>
      <c r="C189" s="43"/>
    </row>
    <row r="190" spans="2:3" x14ac:dyDescent="0.3">
      <c r="B190" s="43"/>
      <c r="C190" s="43"/>
    </row>
    <row r="191" spans="2:3" x14ac:dyDescent="0.3">
      <c r="B191" s="43"/>
      <c r="C191" s="43"/>
    </row>
    <row r="192" spans="2:3" x14ac:dyDescent="0.3">
      <c r="B192" s="43"/>
      <c r="C192" s="43"/>
    </row>
    <row r="193" spans="2:3" x14ac:dyDescent="0.3">
      <c r="B193" s="43"/>
      <c r="C193" s="43"/>
    </row>
    <row r="194" spans="2:3" x14ac:dyDescent="0.3">
      <c r="B194" s="43"/>
      <c r="C194" s="43"/>
    </row>
    <row r="195" spans="2:3" x14ac:dyDescent="0.3">
      <c r="B195" s="43"/>
      <c r="C195" s="43"/>
    </row>
    <row r="196" spans="2:3" x14ac:dyDescent="0.3">
      <c r="B196" s="43"/>
      <c r="C196" s="43"/>
    </row>
    <row r="197" spans="2:3" x14ac:dyDescent="0.3">
      <c r="B197" s="43"/>
      <c r="C197" s="43"/>
    </row>
    <row r="198" spans="2:3" x14ac:dyDescent="0.3">
      <c r="B198" s="43"/>
      <c r="C198" s="43"/>
    </row>
    <row r="199" spans="2:3" x14ac:dyDescent="0.3">
      <c r="B199" s="43"/>
      <c r="C199" s="43"/>
    </row>
    <row r="200" spans="2:3" x14ac:dyDescent="0.3">
      <c r="B200" s="43"/>
      <c r="C200" s="43"/>
    </row>
    <row r="201" spans="2:3" x14ac:dyDescent="0.3">
      <c r="B201" s="43"/>
      <c r="C201" s="43"/>
    </row>
    <row r="202" spans="2:3" x14ac:dyDescent="0.3">
      <c r="B202" s="43"/>
      <c r="C202" s="43"/>
    </row>
    <row r="203" spans="2:3" x14ac:dyDescent="0.3">
      <c r="B203" s="43"/>
      <c r="C203" s="43"/>
    </row>
    <row r="204" spans="2:3" x14ac:dyDescent="0.3">
      <c r="B204" s="43"/>
      <c r="C204" s="43"/>
    </row>
    <row r="205" spans="2:3" x14ac:dyDescent="0.3">
      <c r="B205" s="43"/>
      <c r="C205" s="43"/>
    </row>
    <row r="206" spans="2:3" x14ac:dyDescent="0.3">
      <c r="B206" s="43"/>
      <c r="C206" s="43"/>
    </row>
    <row r="207" spans="2:3" x14ac:dyDescent="0.3">
      <c r="B207" s="43"/>
      <c r="C207" s="43"/>
    </row>
    <row r="208" spans="2:3" x14ac:dyDescent="0.3">
      <c r="B208" s="43"/>
      <c r="C208" s="43"/>
    </row>
    <row r="209" spans="2:3" x14ac:dyDescent="0.3">
      <c r="B209" s="43"/>
      <c r="C209" s="43"/>
    </row>
    <row r="210" spans="2:3" x14ac:dyDescent="0.3">
      <c r="B210" s="43"/>
      <c r="C210" s="43"/>
    </row>
    <row r="211" spans="2:3" x14ac:dyDescent="0.3">
      <c r="B211" s="43"/>
      <c r="C211" s="43"/>
    </row>
    <row r="212" spans="2:3" x14ac:dyDescent="0.3">
      <c r="B212" s="43"/>
      <c r="C212" s="43"/>
    </row>
    <row r="213" spans="2:3" x14ac:dyDescent="0.3">
      <c r="B213" s="43"/>
      <c r="C213" s="43"/>
    </row>
    <row r="214" spans="2:3" x14ac:dyDescent="0.3">
      <c r="B214" s="43"/>
      <c r="C214" s="43"/>
    </row>
    <row r="215" spans="2:3" x14ac:dyDescent="0.3">
      <c r="B215" s="43"/>
      <c r="C215" s="43"/>
    </row>
    <row r="216" spans="2:3" x14ac:dyDescent="0.3">
      <c r="B216" s="43"/>
      <c r="C216" s="43"/>
    </row>
    <row r="217" spans="2:3" x14ac:dyDescent="0.3">
      <c r="B217" s="43"/>
      <c r="C217" s="43"/>
    </row>
    <row r="218" spans="2:3" x14ac:dyDescent="0.3">
      <c r="B218" s="43"/>
      <c r="C218" s="43"/>
    </row>
    <row r="219" spans="2:3" x14ac:dyDescent="0.3">
      <c r="B219" s="43"/>
      <c r="C219" s="43"/>
    </row>
    <row r="220" spans="2:3" x14ac:dyDescent="0.3">
      <c r="B220" s="43"/>
      <c r="C220" s="43"/>
    </row>
    <row r="221" spans="2:3" x14ac:dyDescent="0.3">
      <c r="B221" s="43"/>
      <c r="C221" s="43"/>
    </row>
    <row r="222" spans="2:3" x14ac:dyDescent="0.3">
      <c r="B222" s="43"/>
      <c r="C222" s="43"/>
    </row>
    <row r="223" spans="2:3" x14ac:dyDescent="0.3">
      <c r="B223" s="43"/>
      <c r="C223" s="43"/>
    </row>
    <row r="224" spans="2:3" x14ac:dyDescent="0.3">
      <c r="B224" s="43"/>
      <c r="C224" s="43"/>
    </row>
    <row r="225" spans="2:3" x14ac:dyDescent="0.3">
      <c r="B225" s="43"/>
      <c r="C225" s="43"/>
    </row>
    <row r="226" spans="2:3" x14ac:dyDescent="0.3">
      <c r="B226" s="43"/>
      <c r="C226" s="43"/>
    </row>
    <row r="227" spans="2:3" x14ac:dyDescent="0.3">
      <c r="B227" s="43"/>
      <c r="C227" s="43"/>
    </row>
    <row r="228" spans="2:3" x14ac:dyDescent="0.3">
      <c r="B228" s="43"/>
      <c r="C228" s="43"/>
    </row>
    <row r="229" spans="2:3" x14ac:dyDescent="0.3">
      <c r="B229" s="43"/>
      <c r="C229" s="43"/>
    </row>
    <row r="230" spans="2:3" x14ac:dyDescent="0.3">
      <c r="B230" s="43"/>
      <c r="C230" s="43"/>
    </row>
    <row r="231" spans="2:3" x14ac:dyDescent="0.3">
      <c r="B231" s="43"/>
      <c r="C231" s="43"/>
    </row>
    <row r="232" spans="2:3" x14ac:dyDescent="0.3">
      <c r="B232" s="43"/>
      <c r="C232" s="43"/>
    </row>
    <row r="233" spans="2:3" x14ac:dyDescent="0.3">
      <c r="B233" s="43"/>
      <c r="C233" s="43"/>
    </row>
    <row r="234" spans="2:3" x14ac:dyDescent="0.3">
      <c r="B234" s="43"/>
      <c r="C234" s="43"/>
    </row>
    <row r="235" spans="2:3" x14ac:dyDescent="0.3">
      <c r="B235" s="43"/>
      <c r="C235" s="43"/>
    </row>
    <row r="236" spans="2:3" x14ac:dyDescent="0.3">
      <c r="B236" s="43"/>
      <c r="C236" s="43"/>
    </row>
    <row r="237" spans="2:3" x14ac:dyDescent="0.3">
      <c r="B237" s="43"/>
      <c r="C237" s="43"/>
    </row>
    <row r="238" spans="2:3" x14ac:dyDescent="0.3">
      <c r="B238" s="43"/>
      <c r="C238" s="43"/>
    </row>
    <row r="239" spans="2:3" x14ac:dyDescent="0.3">
      <c r="B239" s="43"/>
      <c r="C239" s="43"/>
    </row>
    <row r="240" spans="2:3" x14ac:dyDescent="0.3">
      <c r="B240" s="43"/>
      <c r="C240" s="43"/>
    </row>
    <row r="241" spans="2:3" x14ac:dyDescent="0.3">
      <c r="B241" s="43"/>
      <c r="C241" s="43"/>
    </row>
    <row r="242" spans="2:3" x14ac:dyDescent="0.3">
      <c r="B242" s="43"/>
      <c r="C242" s="43"/>
    </row>
    <row r="243" spans="2:3" x14ac:dyDescent="0.3">
      <c r="B243" s="43"/>
      <c r="C243" s="43"/>
    </row>
    <row r="244" spans="2:3" x14ac:dyDescent="0.3">
      <c r="B244" s="43"/>
      <c r="C244" s="43"/>
    </row>
    <row r="245" spans="2:3" x14ac:dyDescent="0.3">
      <c r="B245" s="43"/>
      <c r="C245" s="43"/>
    </row>
    <row r="246" spans="2:3" x14ac:dyDescent="0.3">
      <c r="B246" s="43"/>
      <c r="C246" s="43"/>
    </row>
    <row r="247" spans="2:3" x14ac:dyDescent="0.3">
      <c r="B247" s="43"/>
      <c r="C247" s="43"/>
    </row>
    <row r="248" spans="2:3" x14ac:dyDescent="0.3">
      <c r="B248" s="43"/>
      <c r="C248" s="43"/>
    </row>
    <row r="249" spans="2:3" x14ac:dyDescent="0.3">
      <c r="B249" s="43"/>
      <c r="C249" s="43"/>
    </row>
    <row r="250" spans="2:3" x14ac:dyDescent="0.3">
      <c r="B250" s="43"/>
      <c r="C250" s="43"/>
    </row>
    <row r="251" spans="2:3" x14ac:dyDescent="0.3">
      <c r="B251" s="43"/>
      <c r="C251" s="43"/>
    </row>
    <row r="252" spans="2:3" x14ac:dyDescent="0.3">
      <c r="B252" s="43"/>
      <c r="C252" s="43"/>
    </row>
    <row r="253" spans="2:3" x14ac:dyDescent="0.3">
      <c r="B253" s="43"/>
      <c r="C253" s="43"/>
    </row>
    <row r="254" spans="2:3" x14ac:dyDescent="0.3">
      <c r="B254" s="43"/>
      <c r="C254" s="43"/>
    </row>
    <row r="255" spans="2:3" x14ac:dyDescent="0.3">
      <c r="B255" s="43"/>
      <c r="C255" s="43"/>
    </row>
    <row r="256" spans="2:3" x14ac:dyDescent="0.3">
      <c r="B256" s="43"/>
      <c r="C256" s="43"/>
    </row>
    <row r="257" spans="2:3" x14ac:dyDescent="0.3">
      <c r="B257" s="43"/>
      <c r="C257" s="43"/>
    </row>
    <row r="258" spans="2:3" x14ac:dyDescent="0.3">
      <c r="B258" s="43"/>
      <c r="C258" s="43"/>
    </row>
    <row r="259" spans="2:3" x14ac:dyDescent="0.3">
      <c r="B259" s="43"/>
      <c r="C259" s="43"/>
    </row>
    <row r="260" spans="2:3" x14ac:dyDescent="0.3">
      <c r="B260" s="43"/>
      <c r="C260" s="43"/>
    </row>
    <row r="261" spans="2:3" x14ac:dyDescent="0.3">
      <c r="B261" s="43"/>
      <c r="C261" s="43"/>
    </row>
    <row r="262" spans="2:3" x14ac:dyDescent="0.3">
      <c r="B262" s="43"/>
      <c r="C262" s="43"/>
    </row>
    <row r="263" spans="2:3" x14ac:dyDescent="0.3">
      <c r="B263" s="43"/>
      <c r="C263" s="43"/>
    </row>
    <row r="264" spans="2:3" x14ac:dyDescent="0.3">
      <c r="B264" s="43"/>
      <c r="C264" s="43"/>
    </row>
    <row r="265" spans="2:3" x14ac:dyDescent="0.3">
      <c r="B265" s="43"/>
      <c r="C265" s="43"/>
    </row>
    <row r="266" spans="2:3" x14ac:dyDescent="0.3">
      <c r="B266" s="43"/>
      <c r="C266" s="43"/>
    </row>
    <row r="267" spans="2:3" x14ac:dyDescent="0.3">
      <c r="B267" s="43"/>
      <c r="C267" s="43"/>
    </row>
    <row r="268" spans="2:3" x14ac:dyDescent="0.3">
      <c r="B268" s="43"/>
      <c r="C268" s="43"/>
    </row>
    <row r="269" spans="2:3" x14ac:dyDescent="0.3">
      <c r="B269" s="43"/>
      <c r="C269" s="43"/>
    </row>
    <row r="270" spans="2:3" x14ac:dyDescent="0.3">
      <c r="B270" s="43"/>
      <c r="C270" s="43"/>
    </row>
    <row r="271" spans="2:3" x14ac:dyDescent="0.3">
      <c r="B271" s="43"/>
      <c r="C271" s="43"/>
    </row>
    <row r="272" spans="2:3" x14ac:dyDescent="0.3">
      <c r="B272" s="43"/>
      <c r="C272" s="43"/>
    </row>
    <row r="273" spans="2:3" x14ac:dyDescent="0.3">
      <c r="B273" s="43"/>
      <c r="C273" s="43"/>
    </row>
    <row r="274" spans="2:3" x14ac:dyDescent="0.3">
      <c r="B274" s="43"/>
      <c r="C274" s="43"/>
    </row>
    <row r="275" spans="2:3" x14ac:dyDescent="0.3">
      <c r="B275" s="43"/>
      <c r="C275" s="43"/>
    </row>
    <row r="276" spans="2:3" x14ac:dyDescent="0.3">
      <c r="B276" s="43"/>
      <c r="C276" s="43"/>
    </row>
    <row r="277" spans="2:3" x14ac:dyDescent="0.3">
      <c r="B277" s="43"/>
      <c r="C277" s="43"/>
    </row>
    <row r="278" spans="2:3" x14ac:dyDescent="0.3">
      <c r="B278" s="43"/>
      <c r="C278" s="43"/>
    </row>
    <row r="279" spans="2:3" x14ac:dyDescent="0.3">
      <c r="B279" s="43"/>
      <c r="C279" s="43"/>
    </row>
    <row r="280" spans="2:3" x14ac:dyDescent="0.3">
      <c r="B280" s="43"/>
      <c r="C280" s="43"/>
    </row>
    <row r="281" spans="2:3" x14ac:dyDescent="0.3">
      <c r="B281" s="43"/>
      <c r="C281" s="43"/>
    </row>
    <row r="282" spans="2:3" x14ac:dyDescent="0.3">
      <c r="B282" s="43"/>
      <c r="C282" s="43"/>
    </row>
    <row r="283" spans="2:3" x14ac:dyDescent="0.3">
      <c r="B283" s="43"/>
      <c r="C283" s="43"/>
    </row>
    <row r="284" spans="2:3" x14ac:dyDescent="0.3">
      <c r="B284" s="43"/>
      <c r="C284" s="43"/>
    </row>
    <row r="285" spans="2:3" x14ac:dyDescent="0.3">
      <c r="B285" s="43"/>
      <c r="C285" s="43"/>
    </row>
    <row r="286" spans="2:3" x14ac:dyDescent="0.3">
      <c r="B286" s="43"/>
      <c r="C286" s="43"/>
    </row>
    <row r="287" spans="2:3" x14ac:dyDescent="0.3">
      <c r="B287" s="43"/>
      <c r="C287" s="43"/>
    </row>
    <row r="288" spans="2:3" x14ac:dyDescent="0.3">
      <c r="B288" s="43"/>
      <c r="C288" s="43"/>
    </row>
    <row r="289" spans="2:3" x14ac:dyDescent="0.3">
      <c r="B289" s="43"/>
      <c r="C289" s="43"/>
    </row>
    <row r="290" spans="2:3" x14ac:dyDescent="0.3">
      <c r="B290" s="43"/>
      <c r="C290" s="43"/>
    </row>
    <row r="291" spans="2:3" x14ac:dyDescent="0.3">
      <c r="B291" s="43"/>
      <c r="C291" s="43"/>
    </row>
    <row r="292" spans="2:3" x14ac:dyDescent="0.3">
      <c r="B292" s="43"/>
      <c r="C292" s="43"/>
    </row>
    <row r="293" spans="2:3" x14ac:dyDescent="0.3">
      <c r="B293" s="43"/>
      <c r="C293" s="43"/>
    </row>
    <row r="294" spans="2:3" x14ac:dyDescent="0.3">
      <c r="B294" s="43"/>
      <c r="C294" s="43"/>
    </row>
    <row r="295" spans="2:3" x14ac:dyDescent="0.3">
      <c r="B295" s="43"/>
      <c r="C295" s="43"/>
    </row>
    <row r="296" spans="2:3" x14ac:dyDescent="0.3">
      <c r="B296" s="43"/>
      <c r="C296" s="43"/>
    </row>
    <row r="297" spans="2:3" x14ac:dyDescent="0.3">
      <c r="B297" s="43"/>
      <c r="C297" s="43"/>
    </row>
    <row r="298" spans="2:3" x14ac:dyDescent="0.3">
      <c r="B298" s="43"/>
      <c r="C298" s="43"/>
    </row>
    <row r="299" spans="2:3" x14ac:dyDescent="0.3">
      <c r="B299" s="43"/>
      <c r="C299" s="43"/>
    </row>
    <row r="300" spans="2:3" x14ac:dyDescent="0.3">
      <c r="B300" s="43"/>
      <c r="C300" s="43"/>
    </row>
    <row r="301" spans="2:3" x14ac:dyDescent="0.3">
      <c r="B301" s="43"/>
      <c r="C301" s="43"/>
    </row>
    <row r="302" spans="2:3" x14ac:dyDescent="0.3">
      <c r="B302" s="43"/>
      <c r="C302" s="43"/>
    </row>
    <row r="303" spans="2:3" x14ac:dyDescent="0.3">
      <c r="B303" s="43"/>
      <c r="C303" s="43"/>
    </row>
    <row r="304" spans="2:3" x14ac:dyDescent="0.3">
      <c r="B304" s="43"/>
      <c r="C304" s="43"/>
    </row>
    <row r="305" spans="2:3" x14ac:dyDescent="0.3">
      <c r="B305" s="43"/>
      <c r="C305" s="43"/>
    </row>
    <row r="306" spans="2:3" x14ac:dyDescent="0.3">
      <c r="B306" s="43"/>
      <c r="C306" s="43"/>
    </row>
    <row r="307" spans="2:3" x14ac:dyDescent="0.3">
      <c r="B307" s="43"/>
      <c r="C307" s="43"/>
    </row>
    <row r="308" spans="2:3" x14ac:dyDescent="0.3">
      <c r="B308" s="43"/>
      <c r="C308" s="43"/>
    </row>
    <row r="309" spans="2:3" x14ac:dyDescent="0.3">
      <c r="B309" s="43"/>
      <c r="C309" s="43"/>
    </row>
    <row r="310" spans="2:3" x14ac:dyDescent="0.3">
      <c r="B310" s="43"/>
      <c r="C310" s="43"/>
    </row>
    <row r="311" spans="2:3" x14ac:dyDescent="0.3">
      <c r="B311" s="43"/>
      <c r="C311" s="43"/>
    </row>
    <row r="312" spans="2:3" x14ac:dyDescent="0.3">
      <c r="B312" s="43"/>
      <c r="C312" s="43"/>
    </row>
    <row r="313" spans="2:3" x14ac:dyDescent="0.3">
      <c r="B313" s="43"/>
      <c r="C313" s="43"/>
    </row>
    <row r="314" spans="2:3" x14ac:dyDescent="0.3">
      <c r="B314" s="43"/>
      <c r="C314" s="43"/>
    </row>
    <row r="315" spans="2:3" x14ac:dyDescent="0.3">
      <c r="B315" s="43"/>
      <c r="C315" s="43"/>
    </row>
    <row r="316" spans="2:3" x14ac:dyDescent="0.3">
      <c r="B316" s="43"/>
      <c r="C316" s="43"/>
    </row>
    <row r="317" spans="2:3" x14ac:dyDescent="0.3">
      <c r="B317" s="43"/>
      <c r="C317" s="43"/>
    </row>
    <row r="318" spans="2:3" x14ac:dyDescent="0.3">
      <c r="B318" s="43"/>
      <c r="C318" s="43"/>
    </row>
    <row r="319" spans="2:3" x14ac:dyDescent="0.3">
      <c r="B319" s="43"/>
      <c r="C319" s="43"/>
    </row>
    <row r="320" spans="2:3" x14ac:dyDescent="0.3">
      <c r="B320" s="43"/>
      <c r="C320" s="43"/>
    </row>
    <row r="321" spans="2:3" x14ac:dyDescent="0.3">
      <c r="B321" s="43"/>
      <c r="C321" s="43"/>
    </row>
    <row r="322" spans="2:3" x14ac:dyDescent="0.3">
      <c r="B322" s="43"/>
      <c r="C322" s="43"/>
    </row>
    <row r="323" spans="2:3" x14ac:dyDescent="0.3">
      <c r="B323" s="43"/>
      <c r="C323" s="43"/>
    </row>
    <row r="324" spans="2:3" x14ac:dyDescent="0.3">
      <c r="B324" s="43"/>
      <c r="C324" s="43"/>
    </row>
    <row r="325" spans="2:3" x14ac:dyDescent="0.3">
      <c r="B325" s="43"/>
      <c r="C325" s="43"/>
    </row>
    <row r="326" spans="2:3" x14ac:dyDescent="0.3">
      <c r="B326" s="43"/>
      <c r="C326" s="43"/>
    </row>
    <row r="327" spans="2:3" x14ac:dyDescent="0.3">
      <c r="B327" s="43"/>
      <c r="C327" s="43"/>
    </row>
    <row r="328" spans="2:3" x14ac:dyDescent="0.3">
      <c r="B328" s="43"/>
      <c r="C328" s="43"/>
    </row>
    <row r="329" spans="2:3" x14ac:dyDescent="0.3">
      <c r="B329" s="43"/>
      <c r="C329" s="43"/>
    </row>
    <row r="330" spans="2:3" x14ac:dyDescent="0.3">
      <c r="B330" s="43"/>
      <c r="C330" s="43"/>
    </row>
    <row r="331" spans="2:3" x14ac:dyDescent="0.3">
      <c r="B331" s="43"/>
      <c r="C331" s="43"/>
    </row>
    <row r="332" spans="2:3" x14ac:dyDescent="0.3">
      <c r="B332" s="43"/>
      <c r="C332" s="43"/>
    </row>
    <row r="333" spans="2:3" x14ac:dyDescent="0.3">
      <c r="B333" s="43"/>
      <c r="C333" s="43"/>
    </row>
    <row r="334" spans="2:3" x14ac:dyDescent="0.3">
      <c r="B334" s="43"/>
      <c r="C334" s="43"/>
    </row>
    <row r="335" spans="2:3" x14ac:dyDescent="0.3">
      <c r="B335" s="43"/>
      <c r="C335" s="43"/>
    </row>
    <row r="336" spans="2:3" x14ac:dyDescent="0.3">
      <c r="B336" s="43"/>
      <c r="C336" s="43"/>
    </row>
    <row r="337" spans="2:3" x14ac:dyDescent="0.3">
      <c r="B337" s="43"/>
      <c r="C337" s="43"/>
    </row>
    <row r="338" spans="2:3" x14ac:dyDescent="0.3">
      <c r="B338" s="43"/>
      <c r="C338" s="43"/>
    </row>
    <row r="339" spans="2:3" x14ac:dyDescent="0.3">
      <c r="B339" s="43"/>
      <c r="C339" s="43"/>
    </row>
    <row r="340" spans="2:3" x14ac:dyDescent="0.3">
      <c r="B340" s="43"/>
      <c r="C340" s="43"/>
    </row>
    <row r="341" spans="2:3" x14ac:dyDescent="0.3">
      <c r="B341" s="43"/>
      <c r="C341" s="43"/>
    </row>
    <row r="342" spans="2:3" x14ac:dyDescent="0.3">
      <c r="B342" s="43"/>
      <c r="C342" s="43"/>
    </row>
    <row r="343" spans="2:3" x14ac:dyDescent="0.3">
      <c r="B343" s="43"/>
      <c r="C343" s="43"/>
    </row>
    <row r="344" spans="2:3" x14ac:dyDescent="0.3">
      <c r="B344" s="43"/>
      <c r="C344" s="43"/>
    </row>
    <row r="345" spans="2:3" x14ac:dyDescent="0.3">
      <c r="B345" s="43"/>
      <c r="C345" s="43"/>
    </row>
    <row r="346" spans="2:3" x14ac:dyDescent="0.3">
      <c r="B346" s="43"/>
      <c r="C346" s="43"/>
    </row>
    <row r="347" spans="2:3" x14ac:dyDescent="0.3">
      <c r="B347" s="43"/>
      <c r="C347" s="43"/>
    </row>
    <row r="348" spans="2:3" x14ac:dyDescent="0.3">
      <c r="B348" s="43"/>
      <c r="C348" s="43"/>
    </row>
    <row r="349" spans="2:3" x14ac:dyDescent="0.3">
      <c r="B349" s="43"/>
      <c r="C349" s="43"/>
    </row>
    <row r="350" spans="2:3" x14ac:dyDescent="0.3">
      <c r="B350" s="43"/>
      <c r="C350" s="43"/>
    </row>
    <row r="351" spans="2:3" x14ac:dyDescent="0.3">
      <c r="B351" s="43"/>
      <c r="C351" s="43"/>
    </row>
    <row r="352" spans="2:3" x14ac:dyDescent="0.3">
      <c r="B352" s="43"/>
      <c r="C352" s="43"/>
    </row>
    <row r="353" spans="2:3" x14ac:dyDescent="0.3">
      <c r="B353" s="43"/>
      <c r="C353" s="43"/>
    </row>
    <row r="354" spans="2:3" x14ac:dyDescent="0.3">
      <c r="B354" s="43"/>
      <c r="C354" s="43"/>
    </row>
    <row r="355" spans="2:3" x14ac:dyDescent="0.3">
      <c r="B355" s="43"/>
      <c r="C355" s="43"/>
    </row>
    <row r="356" spans="2:3" x14ac:dyDescent="0.3">
      <c r="B356" s="43"/>
      <c r="C356" s="43"/>
    </row>
    <row r="357" spans="2:3" x14ac:dyDescent="0.3">
      <c r="B357" s="43"/>
      <c r="C357" s="43"/>
    </row>
    <row r="358" spans="2:3" x14ac:dyDescent="0.3">
      <c r="B358" s="43"/>
      <c r="C358" s="43"/>
    </row>
    <row r="359" spans="2:3" x14ac:dyDescent="0.3">
      <c r="B359" s="43"/>
      <c r="C359" s="43"/>
    </row>
    <row r="360" spans="2:3" x14ac:dyDescent="0.3">
      <c r="B360" s="43"/>
      <c r="C360" s="43"/>
    </row>
    <row r="361" spans="2:3" x14ac:dyDescent="0.3">
      <c r="B361" s="43"/>
      <c r="C361" s="43"/>
    </row>
    <row r="362" spans="2:3" x14ac:dyDescent="0.3">
      <c r="B362" s="43"/>
      <c r="C362" s="43"/>
    </row>
    <row r="363" spans="2:3" x14ac:dyDescent="0.3">
      <c r="B363" s="43"/>
      <c r="C363" s="43"/>
    </row>
    <row r="364" spans="2:3" x14ac:dyDescent="0.3">
      <c r="B364" s="43"/>
      <c r="C364" s="43"/>
    </row>
    <row r="365" spans="2:3" x14ac:dyDescent="0.3">
      <c r="B365" s="43"/>
      <c r="C365" s="43"/>
    </row>
    <row r="366" spans="2:3" x14ac:dyDescent="0.3">
      <c r="B366" s="43"/>
      <c r="C366" s="43"/>
    </row>
    <row r="367" spans="2:3" x14ac:dyDescent="0.3">
      <c r="B367" s="43"/>
      <c r="C367" s="43"/>
    </row>
    <row r="368" spans="2:3" x14ac:dyDescent="0.3">
      <c r="B368" s="43"/>
      <c r="C368" s="43"/>
    </row>
    <row r="369" spans="2:3" x14ac:dyDescent="0.3">
      <c r="B369" s="43"/>
      <c r="C369" s="43"/>
    </row>
    <row r="370" spans="2:3" x14ac:dyDescent="0.3">
      <c r="B370" s="43"/>
      <c r="C370" s="43"/>
    </row>
    <row r="371" spans="2:3" x14ac:dyDescent="0.3">
      <c r="B371" s="43"/>
      <c r="C371" s="43"/>
    </row>
    <row r="372" spans="2:3" x14ac:dyDescent="0.3">
      <c r="B372" s="43"/>
      <c r="C372" s="43"/>
    </row>
    <row r="373" spans="2:3" x14ac:dyDescent="0.3">
      <c r="B373" s="43"/>
      <c r="C373" s="43"/>
    </row>
    <row r="374" spans="2:3" x14ac:dyDescent="0.3">
      <c r="B374" s="43"/>
      <c r="C374" s="43"/>
    </row>
    <row r="375" spans="2:3" x14ac:dyDescent="0.3">
      <c r="B375" s="43"/>
      <c r="C375" s="43"/>
    </row>
    <row r="376" spans="2:3" x14ac:dyDescent="0.3">
      <c r="B376" s="43"/>
      <c r="C376" s="43"/>
    </row>
    <row r="377" spans="2:3" x14ac:dyDescent="0.3">
      <c r="B377" s="43"/>
      <c r="C377" s="43"/>
    </row>
    <row r="378" spans="2:3" x14ac:dyDescent="0.3">
      <c r="B378" s="43"/>
      <c r="C378" s="43"/>
    </row>
    <row r="379" spans="2:3" x14ac:dyDescent="0.3">
      <c r="B379" s="43"/>
      <c r="C379" s="43"/>
    </row>
    <row r="380" spans="2:3" x14ac:dyDescent="0.3">
      <c r="B380" s="43"/>
      <c r="C380" s="43"/>
    </row>
    <row r="381" spans="2:3" x14ac:dyDescent="0.3">
      <c r="B381" s="43"/>
      <c r="C381" s="43"/>
    </row>
    <row r="382" spans="2:3" x14ac:dyDescent="0.3">
      <c r="B382" s="43"/>
      <c r="C382" s="43"/>
    </row>
    <row r="383" spans="2:3" x14ac:dyDescent="0.3">
      <c r="B383" s="43"/>
      <c r="C383" s="43"/>
    </row>
    <row r="384" spans="2:3" x14ac:dyDescent="0.3">
      <c r="B384" s="43"/>
      <c r="C384" s="43"/>
    </row>
    <row r="385" spans="2:3" x14ac:dyDescent="0.3">
      <c r="B385" s="43"/>
      <c r="C385" s="43"/>
    </row>
    <row r="386" spans="2:3" x14ac:dyDescent="0.3">
      <c r="B386" s="43"/>
      <c r="C386" s="43"/>
    </row>
    <row r="387" spans="2:3" x14ac:dyDescent="0.3">
      <c r="B387" s="43"/>
      <c r="C387" s="43"/>
    </row>
    <row r="388" spans="2:3" x14ac:dyDescent="0.3">
      <c r="B388" s="43"/>
      <c r="C388" s="43"/>
    </row>
    <row r="389" spans="2:3" x14ac:dyDescent="0.3">
      <c r="B389" s="43"/>
      <c r="C389" s="43"/>
    </row>
    <row r="390" spans="2:3" x14ac:dyDescent="0.3">
      <c r="B390" s="43"/>
      <c r="C390" s="43"/>
    </row>
    <row r="391" spans="2:3" x14ac:dyDescent="0.3">
      <c r="B391" s="43"/>
      <c r="C391" s="43"/>
    </row>
    <row r="392" spans="2:3" x14ac:dyDescent="0.3">
      <c r="B392" s="43"/>
      <c r="C392" s="43"/>
    </row>
    <row r="393" spans="2:3" x14ac:dyDescent="0.3">
      <c r="B393" s="43"/>
      <c r="C393" s="43"/>
    </row>
    <row r="394" spans="2:3" x14ac:dyDescent="0.3">
      <c r="B394" s="43"/>
      <c r="C394" s="43"/>
    </row>
    <row r="395" spans="2:3" x14ac:dyDescent="0.3">
      <c r="B395" s="43"/>
      <c r="C395" s="43"/>
    </row>
    <row r="396" spans="2:3" x14ac:dyDescent="0.3">
      <c r="B396" s="43"/>
      <c r="C396" s="43"/>
    </row>
    <row r="397" spans="2:3" x14ac:dyDescent="0.3">
      <c r="B397" s="43"/>
      <c r="C397" s="43"/>
    </row>
    <row r="398" spans="2:3" x14ac:dyDescent="0.3">
      <c r="B398" s="43"/>
      <c r="C398" s="43"/>
    </row>
    <row r="399" spans="2:3" x14ac:dyDescent="0.3">
      <c r="B399" s="43"/>
      <c r="C399" s="43"/>
    </row>
    <row r="400" spans="2:3" x14ac:dyDescent="0.3">
      <c r="B400" s="43"/>
      <c r="C400" s="43"/>
    </row>
    <row r="401" spans="2:3" x14ac:dyDescent="0.3">
      <c r="B401" s="43"/>
      <c r="C401" s="43"/>
    </row>
    <row r="402" spans="2:3" x14ac:dyDescent="0.3">
      <c r="B402" s="43"/>
      <c r="C402" s="43"/>
    </row>
    <row r="403" spans="2:3" x14ac:dyDescent="0.3">
      <c r="B403" s="43"/>
      <c r="C403" s="43"/>
    </row>
    <row r="404" spans="2:3" x14ac:dyDescent="0.3">
      <c r="B404" s="43"/>
      <c r="C404" s="43"/>
    </row>
    <row r="405" spans="2:3" x14ac:dyDescent="0.3">
      <c r="B405" s="43"/>
      <c r="C405" s="43"/>
    </row>
    <row r="406" spans="2:3" x14ac:dyDescent="0.3">
      <c r="B406" s="43"/>
      <c r="C406" s="43"/>
    </row>
    <row r="407" spans="2:3" x14ac:dyDescent="0.3">
      <c r="B407" s="43"/>
      <c r="C407" s="43"/>
    </row>
    <row r="408" spans="2:3" x14ac:dyDescent="0.3">
      <c r="B408" s="43"/>
      <c r="C408" s="43"/>
    </row>
    <row r="409" spans="2:3" x14ac:dyDescent="0.3">
      <c r="B409" s="43"/>
      <c r="C409" s="43"/>
    </row>
    <row r="410" spans="2:3" x14ac:dyDescent="0.3">
      <c r="B410" s="43"/>
      <c r="C410" s="43"/>
    </row>
    <row r="411" spans="2:3" x14ac:dyDescent="0.3">
      <c r="B411" s="43"/>
      <c r="C411" s="43"/>
    </row>
    <row r="412" spans="2:3" x14ac:dyDescent="0.3">
      <c r="B412" s="43"/>
      <c r="C412" s="43"/>
    </row>
    <row r="413" spans="2:3" x14ac:dyDescent="0.3">
      <c r="B413" s="43"/>
      <c r="C413" s="43"/>
    </row>
    <row r="414" spans="2:3" x14ac:dyDescent="0.3">
      <c r="B414" s="43"/>
      <c r="C414" s="43"/>
    </row>
    <row r="415" spans="2:3" x14ac:dyDescent="0.3">
      <c r="B415" s="43"/>
      <c r="C415" s="43"/>
    </row>
    <row r="416" spans="2:3" x14ac:dyDescent="0.3">
      <c r="B416" s="43"/>
      <c r="C416" s="43"/>
    </row>
    <row r="417" spans="2:3" x14ac:dyDescent="0.3">
      <c r="B417" s="43"/>
      <c r="C417" s="43"/>
    </row>
    <row r="418" spans="2:3" x14ac:dyDescent="0.3">
      <c r="B418" s="43"/>
      <c r="C418" s="43"/>
    </row>
    <row r="419" spans="2:3" x14ac:dyDescent="0.3">
      <c r="B419" s="43"/>
      <c r="C419" s="43"/>
    </row>
    <row r="420" spans="2:3" x14ac:dyDescent="0.3">
      <c r="B420" s="43"/>
      <c r="C420" s="43"/>
    </row>
    <row r="421" spans="2:3" x14ac:dyDescent="0.3">
      <c r="B421" s="43"/>
      <c r="C421" s="43"/>
    </row>
    <row r="422" spans="2:3" x14ac:dyDescent="0.3">
      <c r="B422" s="43"/>
      <c r="C422" s="43"/>
    </row>
    <row r="423" spans="2:3" x14ac:dyDescent="0.3">
      <c r="B423" s="43"/>
      <c r="C423" s="43"/>
    </row>
    <row r="424" spans="2:3" x14ac:dyDescent="0.3">
      <c r="B424" s="43"/>
      <c r="C424" s="43"/>
    </row>
    <row r="425" spans="2:3" x14ac:dyDescent="0.3">
      <c r="B425" s="43"/>
      <c r="C425" s="43"/>
    </row>
    <row r="426" spans="2:3" x14ac:dyDescent="0.3">
      <c r="B426" s="43"/>
      <c r="C426" s="43"/>
    </row>
    <row r="427" spans="2:3" x14ac:dyDescent="0.3">
      <c r="B427" s="43"/>
      <c r="C427" s="43"/>
    </row>
    <row r="428" spans="2:3" x14ac:dyDescent="0.3">
      <c r="B428" s="43"/>
      <c r="C428" s="43"/>
    </row>
    <row r="429" spans="2:3" x14ac:dyDescent="0.3">
      <c r="B429" s="43"/>
      <c r="C429" s="43"/>
    </row>
    <row r="430" spans="2:3" x14ac:dyDescent="0.3">
      <c r="B430" s="43"/>
      <c r="C430" s="43"/>
    </row>
    <row r="431" spans="2:3" x14ac:dyDescent="0.3">
      <c r="B431" s="43"/>
      <c r="C431" s="43"/>
    </row>
    <row r="432" spans="2:3" x14ac:dyDescent="0.3">
      <c r="B432" s="43"/>
      <c r="C432" s="43"/>
    </row>
    <row r="433" spans="2:3" x14ac:dyDescent="0.3">
      <c r="B433" s="43"/>
      <c r="C433" s="43"/>
    </row>
    <row r="434" spans="2:3" x14ac:dyDescent="0.3">
      <c r="B434" s="43"/>
      <c r="C434" s="43"/>
    </row>
    <row r="435" spans="2:3" x14ac:dyDescent="0.3">
      <c r="B435" s="43"/>
      <c r="C435" s="43"/>
    </row>
    <row r="436" spans="2:3" x14ac:dyDescent="0.3">
      <c r="B436" s="43"/>
      <c r="C436" s="43"/>
    </row>
    <row r="437" spans="2:3" x14ac:dyDescent="0.3">
      <c r="B437" s="43"/>
      <c r="C437" s="43"/>
    </row>
    <row r="438" spans="2:3" x14ac:dyDescent="0.3">
      <c r="B438" s="43"/>
      <c r="C438" s="43"/>
    </row>
    <row r="439" spans="2:3" x14ac:dyDescent="0.3">
      <c r="B439" s="43"/>
      <c r="C439" s="43"/>
    </row>
    <row r="440" spans="2:3" x14ac:dyDescent="0.3">
      <c r="B440" s="43"/>
      <c r="C440" s="43"/>
    </row>
    <row r="441" spans="2:3" x14ac:dyDescent="0.3">
      <c r="B441" s="43"/>
      <c r="C441" s="43"/>
    </row>
    <row r="442" spans="2:3" x14ac:dyDescent="0.3">
      <c r="B442" s="43"/>
      <c r="C442" s="43"/>
    </row>
    <row r="443" spans="2:3" x14ac:dyDescent="0.3">
      <c r="B443" s="43"/>
      <c r="C443" s="43"/>
    </row>
    <row r="444" spans="2:3" x14ac:dyDescent="0.3">
      <c r="B444" s="43"/>
      <c r="C444" s="43"/>
    </row>
    <row r="445" spans="2:3" x14ac:dyDescent="0.3">
      <c r="B445" s="43"/>
      <c r="C445" s="43"/>
    </row>
    <row r="446" spans="2:3" x14ac:dyDescent="0.3">
      <c r="B446" s="43"/>
      <c r="C446" s="43"/>
    </row>
    <row r="447" spans="2:3" x14ac:dyDescent="0.3">
      <c r="B447" s="43"/>
      <c r="C447" s="43"/>
    </row>
    <row r="448" spans="2:3" x14ac:dyDescent="0.3">
      <c r="B448" s="43"/>
      <c r="C448" s="43"/>
    </row>
    <row r="449" spans="2:3" x14ac:dyDescent="0.3">
      <c r="B449" s="43"/>
      <c r="C449" s="43"/>
    </row>
    <row r="450" spans="2:3" x14ac:dyDescent="0.3">
      <c r="B450" s="43"/>
      <c r="C450" s="43"/>
    </row>
    <row r="451" spans="2:3" x14ac:dyDescent="0.3">
      <c r="B451" s="43"/>
      <c r="C451" s="43"/>
    </row>
    <row r="452" spans="2:3" x14ac:dyDescent="0.3">
      <c r="B452" s="43"/>
      <c r="C452" s="43"/>
    </row>
    <row r="453" spans="2:3" x14ac:dyDescent="0.3">
      <c r="B453" s="43"/>
      <c r="C453" s="43"/>
    </row>
    <row r="454" spans="2:3" x14ac:dyDescent="0.3">
      <c r="B454" s="43"/>
      <c r="C454" s="43"/>
    </row>
    <row r="455" spans="2:3" x14ac:dyDescent="0.3">
      <c r="B455" s="43"/>
      <c r="C455" s="43"/>
    </row>
    <row r="456" spans="2:3" x14ac:dyDescent="0.3">
      <c r="B456" s="43"/>
      <c r="C456" s="43"/>
    </row>
    <row r="457" spans="2:3" x14ac:dyDescent="0.3">
      <c r="B457" s="43"/>
      <c r="C457" s="43"/>
    </row>
    <row r="458" spans="2:3" x14ac:dyDescent="0.3">
      <c r="B458" s="43"/>
      <c r="C458" s="43"/>
    </row>
    <row r="459" spans="2:3" x14ac:dyDescent="0.3">
      <c r="B459" s="43"/>
      <c r="C459" s="43"/>
    </row>
    <row r="460" spans="2:3" x14ac:dyDescent="0.3">
      <c r="B460" s="43"/>
      <c r="C460" s="43"/>
    </row>
    <row r="461" spans="2:3" x14ac:dyDescent="0.3">
      <c r="B461" s="43"/>
      <c r="C461" s="43"/>
    </row>
    <row r="462" spans="2:3" x14ac:dyDescent="0.3">
      <c r="B462" s="43"/>
      <c r="C462" s="43"/>
    </row>
    <row r="463" spans="2:3" x14ac:dyDescent="0.3">
      <c r="B463" s="43"/>
      <c r="C463" s="43"/>
    </row>
    <row r="464" spans="2:3" x14ac:dyDescent="0.3">
      <c r="B464" s="43"/>
      <c r="C464" s="43"/>
    </row>
    <row r="465" spans="2:3" x14ac:dyDescent="0.3">
      <c r="B465" s="43"/>
      <c r="C465" s="43"/>
    </row>
    <row r="466" spans="2:3" x14ac:dyDescent="0.3">
      <c r="B466" s="43"/>
      <c r="C466" s="43"/>
    </row>
    <row r="467" spans="2:3" x14ac:dyDescent="0.3">
      <c r="B467" s="43"/>
      <c r="C467" s="43"/>
    </row>
    <row r="468" spans="2:3" x14ac:dyDescent="0.3">
      <c r="B468" s="43"/>
      <c r="C468" s="43"/>
    </row>
    <row r="469" spans="2:3" x14ac:dyDescent="0.3">
      <c r="B469" s="43"/>
      <c r="C469" s="43"/>
    </row>
    <row r="470" spans="2:3" x14ac:dyDescent="0.3">
      <c r="B470" s="43"/>
      <c r="C470" s="43"/>
    </row>
    <row r="471" spans="2:3" x14ac:dyDescent="0.3">
      <c r="B471" s="43"/>
      <c r="C471" s="43"/>
    </row>
    <row r="472" spans="2:3" x14ac:dyDescent="0.3">
      <c r="B472" s="43"/>
      <c r="C472" s="43"/>
    </row>
    <row r="473" spans="2:3" x14ac:dyDescent="0.3">
      <c r="B473" s="43"/>
      <c r="C473" s="43"/>
    </row>
    <row r="474" spans="2:3" x14ac:dyDescent="0.3">
      <c r="B474" s="43"/>
      <c r="C474" s="43"/>
    </row>
    <row r="475" spans="2:3" x14ac:dyDescent="0.3">
      <c r="B475" s="43"/>
      <c r="C475" s="43"/>
    </row>
    <row r="476" spans="2:3" x14ac:dyDescent="0.3">
      <c r="B476" s="43"/>
      <c r="C476" s="43"/>
    </row>
    <row r="477" spans="2:3" x14ac:dyDescent="0.3">
      <c r="B477" s="43"/>
      <c r="C477" s="43"/>
    </row>
    <row r="478" spans="2:3" x14ac:dyDescent="0.3">
      <c r="B478" s="43"/>
      <c r="C478" s="43"/>
    </row>
    <row r="479" spans="2:3" x14ac:dyDescent="0.3">
      <c r="B479" s="43"/>
      <c r="C479" s="43"/>
    </row>
    <row r="480" spans="2:3" x14ac:dyDescent="0.3">
      <c r="B480" s="43"/>
      <c r="C480" s="43"/>
    </row>
    <row r="481" spans="2:3" x14ac:dyDescent="0.3">
      <c r="B481" s="43"/>
      <c r="C481" s="43"/>
    </row>
    <row r="482" spans="2:3" x14ac:dyDescent="0.3">
      <c r="B482" s="43"/>
      <c r="C482" s="43"/>
    </row>
    <row r="483" spans="2:3" x14ac:dyDescent="0.3">
      <c r="B483" s="43"/>
      <c r="C483" s="43"/>
    </row>
    <row r="484" spans="2:3" x14ac:dyDescent="0.3">
      <c r="B484" s="43"/>
      <c r="C484" s="43"/>
    </row>
    <row r="485" spans="2:3" x14ac:dyDescent="0.3">
      <c r="B485" s="43"/>
      <c r="C485" s="43"/>
    </row>
    <row r="486" spans="2:3" x14ac:dyDescent="0.3">
      <c r="B486" s="43"/>
      <c r="C486" s="43"/>
    </row>
    <row r="487" spans="2:3" x14ac:dyDescent="0.3">
      <c r="B487" s="43"/>
      <c r="C487" s="43"/>
    </row>
    <row r="488" spans="2:3" x14ac:dyDescent="0.3">
      <c r="B488" s="43"/>
      <c r="C488" s="43"/>
    </row>
    <row r="489" spans="2:3" x14ac:dyDescent="0.3">
      <c r="B489" s="43"/>
      <c r="C489" s="43"/>
    </row>
    <row r="490" spans="2:3" x14ac:dyDescent="0.3">
      <c r="B490" s="43"/>
      <c r="C490" s="43"/>
    </row>
    <row r="491" spans="2:3" x14ac:dyDescent="0.3">
      <c r="B491" s="43"/>
      <c r="C491" s="43"/>
    </row>
    <row r="492" spans="2:3" x14ac:dyDescent="0.3">
      <c r="B492" s="43"/>
      <c r="C492" s="43"/>
    </row>
    <row r="493" spans="2:3" x14ac:dyDescent="0.3">
      <c r="B493" s="43"/>
      <c r="C493" s="43"/>
    </row>
    <row r="494" spans="2:3" x14ac:dyDescent="0.3">
      <c r="B494" s="43"/>
      <c r="C494" s="43"/>
    </row>
    <row r="495" spans="2:3" x14ac:dyDescent="0.3">
      <c r="B495" s="43"/>
      <c r="C495" s="43"/>
    </row>
    <row r="496" spans="2:3" x14ac:dyDescent="0.3">
      <c r="B496" s="43"/>
      <c r="C496" s="43"/>
    </row>
    <row r="497" spans="2:3" x14ac:dyDescent="0.3">
      <c r="B497" s="43"/>
      <c r="C497" s="43"/>
    </row>
    <row r="498" spans="2:3" x14ac:dyDescent="0.3">
      <c r="B498" s="43"/>
      <c r="C498" s="43"/>
    </row>
    <row r="499" spans="2:3" x14ac:dyDescent="0.3">
      <c r="B499" s="43"/>
      <c r="C499" s="43"/>
    </row>
    <row r="500" spans="2:3" x14ac:dyDescent="0.3">
      <c r="B500" s="43"/>
      <c r="C500" s="43"/>
    </row>
    <row r="501" spans="2:3" x14ac:dyDescent="0.3">
      <c r="B501" s="43"/>
      <c r="C501" s="43"/>
    </row>
    <row r="502" spans="2:3" x14ac:dyDescent="0.3">
      <c r="B502" s="43"/>
      <c r="C502" s="43"/>
    </row>
    <row r="503" spans="2:3" x14ac:dyDescent="0.3">
      <c r="B503" s="43"/>
      <c r="C503" s="43"/>
    </row>
    <row r="504" spans="2:3" x14ac:dyDescent="0.3">
      <c r="B504" s="43"/>
      <c r="C504" s="43"/>
    </row>
    <row r="505" spans="2:3" x14ac:dyDescent="0.3">
      <c r="B505" s="43"/>
      <c r="C505" s="43"/>
    </row>
    <row r="506" spans="2:3" x14ac:dyDescent="0.3">
      <c r="B506" s="43"/>
      <c r="C506" s="43"/>
    </row>
    <row r="507" spans="2:3" x14ac:dyDescent="0.3">
      <c r="B507" s="43"/>
      <c r="C507" s="43"/>
    </row>
    <row r="508" spans="2:3" x14ac:dyDescent="0.3">
      <c r="B508" s="43"/>
      <c r="C508" s="43"/>
    </row>
    <row r="509" spans="2:3" x14ac:dyDescent="0.3">
      <c r="B509" s="43"/>
      <c r="C509" s="43"/>
    </row>
    <row r="510" spans="2:3" x14ac:dyDescent="0.3">
      <c r="B510" s="43"/>
      <c r="C510" s="43"/>
    </row>
    <row r="511" spans="2:3" x14ac:dyDescent="0.3">
      <c r="B511" s="43"/>
      <c r="C511" s="43"/>
    </row>
    <row r="512" spans="2:3" x14ac:dyDescent="0.3">
      <c r="B512" s="43"/>
      <c r="C512" s="43"/>
    </row>
    <row r="513" spans="2:3" x14ac:dyDescent="0.3">
      <c r="B513" s="43"/>
      <c r="C513" s="43"/>
    </row>
    <row r="514" spans="2:3" x14ac:dyDescent="0.3">
      <c r="B514" s="43"/>
      <c r="C514" s="43"/>
    </row>
    <row r="515" spans="2:3" x14ac:dyDescent="0.3">
      <c r="B515" s="43"/>
      <c r="C515" s="43"/>
    </row>
    <row r="516" spans="2:3" x14ac:dyDescent="0.3">
      <c r="B516" s="43"/>
      <c r="C516" s="43"/>
    </row>
    <row r="517" spans="2:3" x14ac:dyDescent="0.3">
      <c r="B517" s="43"/>
      <c r="C517" s="43"/>
    </row>
    <row r="518" spans="2:3" x14ac:dyDescent="0.3">
      <c r="B518" s="43"/>
      <c r="C518" s="43"/>
    </row>
    <row r="519" spans="2:3" x14ac:dyDescent="0.3">
      <c r="B519" s="43"/>
      <c r="C519" s="43"/>
    </row>
    <row r="520" spans="2:3" x14ac:dyDescent="0.3">
      <c r="B520" s="43"/>
      <c r="C520" s="43"/>
    </row>
    <row r="521" spans="2:3" x14ac:dyDescent="0.3">
      <c r="B521" s="43"/>
      <c r="C521" s="43"/>
    </row>
    <row r="522" spans="2:3" x14ac:dyDescent="0.3">
      <c r="B522" s="43"/>
      <c r="C522" s="43"/>
    </row>
    <row r="523" spans="2:3" x14ac:dyDescent="0.3">
      <c r="B523" s="43"/>
      <c r="C523" s="43"/>
    </row>
    <row r="524" spans="2:3" x14ac:dyDescent="0.3">
      <c r="B524" s="43"/>
      <c r="C524" s="43"/>
    </row>
    <row r="525" spans="2:3" x14ac:dyDescent="0.3">
      <c r="B525" s="43"/>
      <c r="C525" s="43"/>
    </row>
    <row r="526" spans="2:3" x14ac:dyDescent="0.3">
      <c r="B526" s="43"/>
      <c r="C526" s="43"/>
    </row>
    <row r="527" spans="2:3" x14ac:dyDescent="0.3">
      <c r="B527" s="43"/>
      <c r="C527" s="43"/>
    </row>
    <row r="528" spans="2:3" x14ac:dyDescent="0.3">
      <c r="B528" s="43"/>
      <c r="C528" s="43"/>
    </row>
    <row r="529" spans="2:3" x14ac:dyDescent="0.3">
      <c r="B529" s="43"/>
      <c r="C529" s="43"/>
    </row>
    <row r="530" spans="2:3" x14ac:dyDescent="0.3">
      <c r="B530" s="43"/>
      <c r="C530" s="43"/>
    </row>
    <row r="531" spans="2:3" x14ac:dyDescent="0.3">
      <c r="B531" s="43"/>
      <c r="C531" s="43"/>
    </row>
    <row r="532" spans="2:3" x14ac:dyDescent="0.3">
      <c r="B532" s="43"/>
      <c r="C532" s="43"/>
    </row>
    <row r="533" spans="2:3" x14ac:dyDescent="0.3">
      <c r="B533" s="43"/>
      <c r="C533" s="43"/>
    </row>
    <row r="534" spans="2:3" x14ac:dyDescent="0.3">
      <c r="B534" s="43"/>
      <c r="C534" s="43"/>
    </row>
    <row r="535" spans="2:3" x14ac:dyDescent="0.3">
      <c r="B535" s="43"/>
      <c r="C535" s="43"/>
    </row>
    <row r="536" spans="2:3" x14ac:dyDescent="0.3">
      <c r="B536" s="43"/>
      <c r="C536" s="43"/>
    </row>
    <row r="537" spans="2:3" x14ac:dyDescent="0.3">
      <c r="B537" s="43"/>
      <c r="C537" s="43"/>
    </row>
    <row r="538" spans="2:3" x14ac:dyDescent="0.3">
      <c r="B538" s="43"/>
      <c r="C538" s="43"/>
    </row>
    <row r="539" spans="2:3" x14ac:dyDescent="0.3">
      <c r="B539" s="43"/>
      <c r="C539" s="43"/>
    </row>
    <row r="540" spans="2:3" x14ac:dyDescent="0.3">
      <c r="B540" s="43"/>
      <c r="C540" s="43"/>
    </row>
    <row r="541" spans="2:3" x14ac:dyDescent="0.3">
      <c r="B541" s="43"/>
      <c r="C541" s="43"/>
    </row>
    <row r="542" spans="2:3" x14ac:dyDescent="0.3">
      <c r="B542" s="43"/>
      <c r="C542" s="43"/>
    </row>
    <row r="543" spans="2:3" x14ac:dyDescent="0.3">
      <c r="B543" s="43"/>
      <c r="C543" s="43"/>
    </row>
    <row r="544" spans="2:3" x14ac:dyDescent="0.3">
      <c r="B544" s="43"/>
      <c r="C544" s="43"/>
    </row>
    <row r="545" spans="2:3" x14ac:dyDescent="0.3">
      <c r="B545" s="43"/>
      <c r="C545" s="43"/>
    </row>
    <row r="546" spans="2:3" x14ac:dyDescent="0.3">
      <c r="B546" s="43"/>
      <c r="C546" s="43"/>
    </row>
    <row r="547" spans="2:3" x14ac:dyDescent="0.3">
      <c r="B547" s="43"/>
      <c r="C547" s="43"/>
    </row>
    <row r="548" spans="2:3" x14ac:dyDescent="0.3">
      <c r="B548" s="43"/>
      <c r="C548" s="43"/>
    </row>
    <row r="549" spans="2:3" x14ac:dyDescent="0.3">
      <c r="B549" s="43"/>
      <c r="C549" s="43"/>
    </row>
    <row r="550" spans="2:3" x14ac:dyDescent="0.3">
      <c r="B550" s="43"/>
      <c r="C550" s="43"/>
    </row>
    <row r="551" spans="2:3" x14ac:dyDescent="0.3">
      <c r="B551" s="43"/>
      <c r="C551" s="43"/>
    </row>
    <row r="552" spans="2:3" x14ac:dyDescent="0.3">
      <c r="B552" s="43"/>
      <c r="C552" s="43"/>
    </row>
    <row r="553" spans="2:3" x14ac:dyDescent="0.3">
      <c r="B553" s="43"/>
      <c r="C553" s="43"/>
    </row>
    <row r="554" spans="2:3" x14ac:dyDescent="0.3">
      <c r="B554" s="43"/>
      <c r="C554" s="43"/>
    </row>
    <row r="555" spans="2:3" x14ac:dyDescent="0.3">
      <c r="B555" s="43"/>
      <c r="C555" s="43"/>
    </row>
    <row r="556" spans="2:3" x14ac:dyDescent="0.3">
      <c r="B556" s="43"/>
      <c r="C556" s="43"/>
    </row>
    <row r="557" spans="2:3" x14ac:dyDescent="0.3">
      <c r="B557" s="43"/>
      <c r="C557" s="43"/>
    </row>
    <row r="558" spans="2:3" x14ac:dyDescent="0.3">
      <c r="B558" s="43"/>
      <c r="C558" s="43"/>
    </row>
    <row r="559" spans="2:3" x14ac:dyDescent="0.3">
      <c r="B559" s="43"/>
      <c r="C559" s="43"/>
    </row>
    <row r="560" spans="2:3" x14ac:dyDescent="0.3">
      <c r="B560" s="43"/>
      <c r="C560" s="43"/>
    </row>
    <row r="561" spans="2:3" x14ac:dyDescent="0.3">
      <c r="B561" s="43"/>
      <c r="C561" s="43"/>
    </row>
    <row r="562" spans="2:3" x14ac:dyDescent="0.3">
      <c r="B562" s="43"/>
      <c r="C562" s="43"/>
    </row>
    <row r="563" spans="2:3" x14ac:dyDescent="0.3">
      <c r="B563" s="43"/>
      <c r="C563" s="43"/>
    </row>
    <row r="564" spans="2:3" x14ac:dyDescent="0.3">
      <c r="B564" s="43"/>
      <c r="C564" s="43"/>
    </row>
    <row r="565" spans="2:3" x14ac:dyDescent="0.3">
      <c r="B565" s="43"/>
      <c r="C565" s="43"/>
    </row>
    <row r="566" spans="2:3" x14ac:dyDescent="0.3">
      <c r="B566" s="43"/>
      <c r="C566" s="43"/>
    </row>
    <row r="567" spans="2:3" x14ac:dyDescent="0.3">
      <c r="B567" s="43"/>
      <c r="C567" s="43"/>
    </row>
    <row r="568" spans="2:3" x14ac:dyDescent="0.3">
      <c r="B568" s="43"/>
      <c r="C568" s="43"/>
    </row>
    <row r="569" spans="2:3" x14ac:dyDescent="0.3">
      <c r="B569" s="43"/>
      <c r="C569" s="43"/>
    </row>
    <row r="570" spans="2:3" x14ac:dyDescent="0.3">
      <c r="B570" s="43"/>
      <c r="C570" s="43"/>
    </row>
    <row r="571" spans="2:3" x14ac:dyDescent="0.3">
      <c r="B571" s="43"/>
      <c r="C571" s="43"/>
    </row>
    <row r="572" spans="2:3" x14ac:dyDescent="0.3">
      <c r="B572" s="43"/>
      <c r="C572" s="43"/>
    </row>
    <row r="573" spans="2:3" x14ac:dyDescent="0.3">
      <c r="B573" s="43"/>
      <c r="C573" s="43"/>
    </row>
    <row r="574" spans="2:3" x14ac:dyDescent="0.3">
      <c r="B574" s="43"/>
      <c r="C574" s="43"/>
    </row>
    <row r="575" spans="2:3" x14ac:dyDescent="0.3">
      <c r="B575" s="43"/>
      <c r="C575" s="43"/>
    </row>
    <row r="576" spans="2:3" x14ac:dyDescent="0.3">
      <c r="B576" s="43"/>
      <c r="C576" s="43"/>
    </row>
    <row r="577" spans="2:3" x14ac:dyDescent="0.3">
      <c r="B577" s="43"/>
      <c r="C577" s="43"/>
    </row>
    <row r="578" spans="2:3" x14ac:dyDescent="0.3">
      <c r="B578" s="43"/>
      <c r="C578" s="43"/>
    </row>
    <row r="579" spans="2:3" x14ac:dyDescent="0.3">
      <c r="B579" s="43"/>
      <c r="C579" s="43"/>
    </row>
    <row r="580" spans="2:3" x14ac:dyDescent="0.3">
      <c r="B580" s="43"/>
      <c r="C580" s="43"/>
    </row>
    <row r="581" spans="2:3" x14ac:dyDescent="0.3">
      <c r="B581" s="43"/>
      <c r="C581" s="43"/>
    </row>
    <row r="582" spans="2:3" x14ac:dyDescent="0.3">
      <c r="B582" s="43"/>
      <c r="C582" s="43"/>
    </row>
    <row r="583" spans="2:3" x14ac:dyDescent="0.3">
      <c r="B583" s="43"/>
      <c r="C583" s="43"/>
    </row>
    <row r="584" spans="2:3" x14ac:dyDescent="0.3">
      <c r="B584" s="43"/>
      <c r="C584" s="43"/>
    </row>
    <row r="585" spans="2:3" x14ac:dyDescent="0.3">
      <c r="B585" s="43"/>
      <c r="C585" s="43"/>
    </row>
    <row r="586" spans="2:3" x14ac:dyDescent="0.3">
      <c r="B586" s="43"/>
      <c r="C586" s="43"/>
    </row>
    <row r="587" spans="2:3" x14ac:dyDescent="0.3">
      <c r="B587" s="43"/>
      <c r="C587" s="43"/>
    </row>
    <row r="588" spans="2:3" x14ac:dyDescent="0.3">
      <c r="B588" s="43"/>
      <c r="C588" s="43"/>
    </row>
    <row r="589" spans="2:3" x14ac:dyDescent="0.3">
      <c r="B589" s="43"/>
      <c r="C589" s="43"/>
    </row>
    <row r="590" spans="2:3" x14ac:dyDescent="0.3">
      <c r="B590" s="43"/>
      <c r="C590" s="43"/>
    </row>
    <row r="591" spans="2:3" x14ac:dyDescent="0.3">
      <c r="B591" s="43"/>
      <c r="C591" s="43"/>
    </row>
    <row r="592" spans="2:3" x14ac:dyDescent="0.3">
      <c r="B592" s="43"/>
      <c r="C592" s="43"/>
    </row>
    <row r="593" spans="2:3" x14ac:dyDescent="0.3">
      <c r="B593" s="43"/>
      <c r="C593" s="43"/>
    </row>
    <row r="594" spans="2:3" x14ac:dyDescent="0.3">
      <c r="B594" s="43"/>
      <c r="C594" s="43"/>
    </row>
    <row r="595" spans="2:3" x14ac:dyDescent="0.3">
      <c r="B595" s="43"/>
      <c r="C595" s="43"/>
    </row>
    <row r="596" spans="2:3" x14ac:dyDescent="0.3">
      <c r="B596" s="43"/>
      <c r="C596" s="43"/>
    </row>
    <row r="597" spans="2:3" x14ac:dyDescent="0.3">
      <c r="B597" s="43"/>
      <c r="C597" s="43"/>
    </row>
    <row r="598" spans="2:3" x14ac:dyDescent="0.3">
      <c r="B598" s="43"/>
      <c r="C598" s="43"/>
    </row>
    <row r="599" spans="2:3" x14ac:dyDescent="0.3">
      <c r="B599" s="43"/>
      <c r="C599" s="43"/>
    </row>
    <row r="600" spans="2:3" x14ac:dyDescent="0.3">
      <c r="B600" s="43"/>
      <c r="C600" s="43"/>
    </row>
    <row r="601" spans="2:3" x14ac:dyDescent="0.3">
      <c r="B601" s="43"/>
      <c r="C601" s="43"/>
    </row>
    <row r="602" spans="2:3" x14ac:dyDescent="0.3">
      <c r="B602" s="43"/>
      <c r="C602" s="43"/>
    </row>
    <row r="603" spans="2:3" x14ac:dyDescent="0.3">
      <c r="B603" s="43"/>
      <c r="C603" s="43"/>
    </row>
    <row r="604" spans="2:3" x14ac:dyDescent="0.3">
      <c r="B604" s="43"/>
      <c r="C604" s="43"/>
    </row>
    <row r="605" spans="2:3" x14ac:dyDescent="0.3">
      <c r="B605" s="43"/>
      <c r="C605" s="43"/>
    </row>
    <row r="606" spans="2:3" x14ac:dyDescent="0.3">
      <c r="B606" s="43"/>
      <c r="C606" s="43"/>
    </row>
    <row r="607" spans="2:3" x14ac:dyDescent="0.3">
      <c r="B607" s="43"/>
      <c r="C607" s="43"/>
    </row>
    <row r="608" spans="2:3" x14ac:dyDescent="0.3">
      <c r="B608" s="43"/>
      <c r="C608" s="43"/>
    </row>
    <row r="609" spans="2:3" x14ac:dyDescent="0.3">
      <c r="B609" s="43"/>
      <c r="C609" s="43"/>
    </row>
    <row r="610" spans="2:3" x14ac:dyDescent="0.3">
      <c r="B610" s="43"/>
      <c r="C610" s="43"/>
    </row>
    <row r="611" spans="2:3" x14ac:dyDescent="0.3">
      <c r="B611" s="43"/>
      <c r="C611" s="43"/>
    </row>
    <row r="612" spans="2:3" x14ac:dyDescent="0.3">
      <c r="B612" s="43"/>
      <c r="C612" s="43"/>
    </row>
    <row r="613" spans="2:3" x14ac:dyDescent="0.3">
      <c r="B613" s="43"/>
      <c r="C613" s="43"/>
    </row>
    <row r="614" spans="2:3" x14ac:dyDescent="0.3">
      <c r="B614" s="43"/>
      <c r="C614" s="43"/>
    </row>
    <row r="615" spans="2:3" x14ac:dyDescent="0.3">
      <c r="B615" s="43"/>
      <c r="C615" s="43"/>
    </row>
    <row r="616" spans="2:3" x14ac:dyDescent="0.3">
      <c r="B616" s="43"/>
      <c r="C616" s="43"/>
    </row>
    <row r="617" spans="2:3" x14ac:dyDescent="0.3">
      <c r="B617" s="43"/>
      <c r="C617" s="43"/>
    </row>
    <row r="618" spans="2:3" x14ac:dyDescent="0.3">
      <c r="B618" s="43"/>
      <c r="C618" s="43"/>
    </row>
    <row r="619" spans="2:3" x14ac:dyDescent="0.3">
      <c r="B619" s="43"/>
      <c r="C619" s="43"/>
    </row>
    <row r="620" spans="2:3" x14ac:dyDescent="0.3">
      <c r="B620" s="43"/>
      <c r="C620" s="43"/>
    </row>
    <row r="621" spans="2:3" x14ac:dyDescent="0.3">
      <c r="B621" s="43"/>
      <c r="C621" s="43"/>
    </row>
    <row r="622" spans="2:3" x14ac:dyDescent="0.3">
      <c r="B622" s="43"/>
      <c r="C622" s="43"/>
    </row>
    <row r="623" spans="2:3" x14ac:dyDescent="0.3">
      <c r="B623" s="43"/>
      <c r="C623" s="43"/>
    </row>
    <row r="624" spans="2:3" x14ac:dyDescent="0.3">
      <c r="B624" s="43"/>
      <c r="C624" s="43"/>
    </row>
    <row r="625" spans="2:3" x14ac:dyDescent="0.3">
      <c r="B625" s="43"/>
      <c r="C625" s="43"/>
    </row>
    <row r="626" spans="2:3" x14ac:dyDescent="0.3">
      <c r="B626" s="43"/>
      <c r="C626" s="43"/>
    </row>
    <row r="627" spans="2:3" x14ac:dyDescent="0.3">
      <c r="B627" s="43"/>
      <c r="C627" s="43"/>
    </row>
    <row r="628" spans="2:3" x14ac:dyDescent="0.3">
      <c r="B628" s="43"/>
      <c r="C628" s="43"/>
    </row>
    <row r="629" spans="2:3" x14ac:dyDescent="0.3">
      <c r="B629" s="43"/>
      <c r="C629" s="43"/>
    </row>
    <row r="630" spans="2:3" x14ac:dyDescent="0.3">
      <c r="B630" s="43"/>
      <c r="C630" s="43"/>
    </row>
    <row r="631" spans="2:3" x14ac:dyDescent="0.3">
      <c r="B631" s="43"/>
      <c r="C631" s="43"/>
    </row>
    <row r="632" spans="2:3" x14ac:dyDescent="0.3">
      <c r="B632" s="43"/>
      <c r="C632" s="43"/>
    </row>
    <row r="633" spans="2:3" x14ac:dyDescent="0.3">
      <c r="B633" s="43"/>
      <c r="C633" s="43"/>
    </row>
    <row r="634" spans="2:3" x14ac:dyDescent="0.3">
      <c r="B634" s="43"/>
      <c r="C634" s="43"/>
    </row>
    <row r="635" spans="2:3" x14ac:dyDescent="0.3">
      <c r="B635" s="43"/>
      <c r="C635" s="43"/>
    </row>
    <row r="636" spans="2:3" x14ac:dyDescent="0.3">
      <c r="B636" s="43"/>
      <c r="C636" s="43"/>
    </row>
    <row r="637" spans="2:3" x14ac:dyDescent="0.3">
      <c r="B637" s="43"/>
      <c r="C637" s="43"/>
    </row>
    <row r="638" spans="2:3" x14ac:dyDescent="0.3">
      <c r="B638" s="43"/>
      <c r="C638" s="43"/>
    </row>
    <row r="639" spans="2:3" x14ac:dyDescent="0.3">
      <c r="B639" s="43"/>
      <c r="C639" s="43"/>
    </row>
    <row r="640" spans="2:3" x14ac:dyDescent="0.3">
      <c r="B640" s="43"/>
      <c r="C640" s="43"/>
    </row>
    <row r="641" spans="2:3" x14ac:dyDescent="0.3">
      <c r="B641" s="43"/>
      <c r="C641" s="43"/>
    </row>
    <row r="642" spans="2:3" x14ac:dyDescent="0.3">
      <c r="B642" s="43"/>
      <c r="C642" s="43"/>
    </row>
    <row r="643" spans="2:3" x14ac:dyDescent="0.3">
      <c r="B643" s="43"/>
      <c r="C643" s="43"/>
    </row>
    <row r="644" spans="2:3" x14ac:dyDescent="0.3">
      <c r="B644" s="43"/>
      <c r="C644" s="43"/>
    </row>
    <row r="645" spans="2:3" x14ac:dyDescent="0.3">
      <c r="B645" s="43"/>
      <c r="C645" s="43"/>
    </row>
    <row r="646" spans="2:3" x14ac:dyDescent="0.3">
      <c r="B646" s="43"/>
      <c r="C646" s="43"/>
    </row>
    <row r="647" spans="2:3" x14ac:dyDescent="0.3">
      <c r="B647" s="43"/>
      <c r="C647" s="43"/>
    </row>
    <row r="648" spans="2:3" x14ac:dyDescent="0.3">
      <c r="B648" s="43"/>
      <c r="C648" s="43"/>
    </row>
    <row r="649" spans="2:3" x14ac:dyDescent="0.3">
      <c r="B649" s="43"/>
      <c r="C649" s="43"/>
    </row>
    <row r="650" spans="2:3" x14ac:dyDescent="0.3">
      <c r="B650" s="43"/>
      <c r="C650" s="43"/>
    </row>
    <row r="651" spans="2:3" x14ac:dyDescent="0.3">
      <c r="B651" s="43"/>
      <c r="C651" s="43"/>
    </row>
    <row r="652" spans="2:3" x14ac:dyDescent="0.3">
      <c r="B652" s="43"/>
      <c r="C652" s="43"/>
    </row>
    <row r="653" spans="2:3" x14ac:dyDescent="0.3">
      <c r="B653" s="43"/>
      <c r="C653" s="43"/>
    </row>
    <row r="654" spans="2:3" x14ac:dyDescent="0.3">
      <c r="B654" s="43"/>
      <c r="C654" s="43"/>
    </row>
    <row r="655" spans="2:3" x14ac:dyDescent="0.3">
      <c r="B655" s="43"/>
      <c r="C655" s="43"/>
    </row>
    <row r="656" spans="2:3" x14ac:dyDescent="0.3">
      <c r="B656" s="43"/>
      <c r="C656" s="43"/>
    </row>
    <row r="657" spans="2:3" x14ac:dyDescent="0.3">
      <c r="B657" s="43"/>
      <c r="C657" s="43"/>
    </row>
    <row r="658" spans="2:3" x14ac:dyDescent="0.3">
      <c r="B658" s="43"/>
      <c r="C658" s="43"/>
    </row>
    <row r="659" spans="2:3" x14ac:dyDescent="0.3">
      <c r="B659" s="43"/>
      <c r="C659" s="43"/>
    </row>
    <row r="660" spans="2:3" x14ac:dyDescent="0.3">
      <c r="B660" s="43"/>
      <c r="C660" s="43"/>
    </row>
    <row r="661" spans="2:3" x14ac:dyDescent="0.3">
      <c r="B661" s="43"/>
      <c r="C661" s="43"/>
    </row>
    <row r="662" spans="2:3" x14ac:dyDescent="0.3">
      <c r="B662" s="43"/>
      <c r="C662" s="43"/>
    </row>
    <row r="663" spans="2:3" x14ac:dyDescent="0.3">
      <c r="B663" s="43"/>
      <c r="C663" s="43"/>
    </row>
    <row r="664" spans="2:3" x14ac:dyDescent="0.3">
      <c r="B664" s="43"/>
      <c r="C664" s="43"/>
    </row>
    <row r="665" spans="2:3" x14ac:dyDescent="0.3">
      <c r="B665" s="43"/>
      <c r="C665" s="43"/>
    </row>
    <row r="666" spans="2:3" x14ac:dyDescent="0.3">
      <c r="B666" s="43"/>
      <c r="C666" s="43"/>
    </row>
    <row r="667" spans="2:3" x14ac:dyDescent="0.3">
      <c r="B667" s="43"/>
      <c r="C667" s="43"/>
    </row>
    <row r="668" spans="2:3" x14ac:dyDescent="0.3">
      <c r="B668" s="43"/>
      <c r="C668" s="43"/>
    </row>
    <row r="669" spans="2:3" x14ac:dyDescent="0.3">
      <c r="B669" s="43"/>
      <c r="C669" s="43"/>
    </row>
    <row r="670" spans="2:3" x14ac:dyDescent="0.3">
      <c r="B670" s="43"/>
      <c r="C670" s="43"/>
    </row>
    <row r="671" spans="2:3" x14ac:dyDescent="0.3">
      <c r="B671" s="43"/>
      <c r="C671" s="43"/>
    </row>
    <row r="672" spans="2:3" x14ac:dyDescent="0.3">
      <c r="B672" s="43"/>
      <c r="C672" s="43"/>
    </row>
    <row r="673" spans="2:3" x14ac:dyDescent="0.3">
      <c r="B673" s="43"/>
      <c r="C673" s="43"/>
    </row>
    <row r="674" spans="2:3" x14ac:dyDescent="0.3">
      <c r="B674" s="43"/>
      <c r="C674" s="43"/>
    </row>
    <row r="675" spans="2:3" x14ac:dyDescent="0.3">
      <c r="B675" s="43"/>
      <c r="C675" s="43"/>
    </row>
    <row r="676" spans="2:3" x14ac:dyDescent="0.3">
      <c r="B676" s="43"/>
      <c r="C676" s="43"/>
    </row>
    <row r="677" spans="2:3" x14ac:dyDescent="0.3">
      <c r="B677" s="43"/>
      <c r="C677" s="43"/>
    </row>
    <row r="678" spans="2:3" x14ac:dyDescent="0.3">
      <c r="B678" s="43"/>
      <c r="C678" s="43"/>
    </row>
    <row r="679" spans="2:3" x14ac:dyDescent="0.3">
      <c r="B679" s="43"/>
      <c r="C679" s="43"/>
    </row>
    <row r="680" spans="2:3" x14ac:dyDescent="0.3">
      <c r="B680" s="43"/>
      <c r="C680" s="43"/>
    </row>
    <row r="681" spans="2:3" x14ac:dyDescent="0.3">
      <c r="B681" s="43"/>
      <c r="C681" s="43"/>
    </row>
    <row r="682" spans="2:3" x14ac:dyDescent="0.3">
      <c r="B682" s="43"/>
      <c r="C682" s="43"/>
    </row>
    <row r="683" spans="2:3" x14ac:dyDescent="0.3">
      <c r="B683" s="43"/>
      <c r="C683" s="43"/>
    </row>
    <row r="684" spans="2:3" x14ac:dyDescent="0.3">
      <c r="B684" s="43"/>
      <c r="C684" s="43"/>
    </row>
    <row r="685" spans="2:3" x14ac:dyDescent="0.3">
      <c r="B685" s="43"/>
      <c r="C685" s="43"/>
    </row>
    <row r="686" spans="2:3" x14ac:dyDescent="0.3">
      <c r="B686" s="43"/>
      <c r="C686" s="43"/>
    </row>
    <row r="687" spans="2:3" x14ac:dyDescent="0.3">
      <c r="B687" s="43"/>
      <c r="C687" s="43"/>
    </row>
    <row r="688" spans="2:3" x14ac:dyDescent="0.3">
      <c r="B688" s="43"/>
      <c r="C688" s="43"/>
    </row>
    <row r="689" spans="2:3" x14ac:dyDescent="0.3">
      <c r="B689" s="43"/>
      <c r="C689" s="43"/>
    </row>
    <row r="690" spans="2:3" x14ac:dyDescent="0.3">
      <c r="B690" s="43"/>
      <c r="C690" s="43"/>
    </row>
    <row r="691" spans="2:3" x14ac:dyDescent="0.3">
      <c r="B691" s="43"/>
      <c r="C691" s="43"/>
    </row>
    <row r="692" spans="2:3" x14ac:dyDescent="0.3">
      <c r="B692" s="43"/>
      <c r="C692" s="43"/>
    </row>
    <row r="693" spans="2:3" x14ac:dyDescent="0.3">
      <c r="B693" s="43"/>
      <c r="C693" s="43"/>
    </row>
    <row r="694" spans="2:3" x14ac:dyDescent="0.3">
      <c r="B694" s="43"/>
      <c r="C694" s="43"/>
    </row>
    <row r="695" spans="2:3" x14ac:dyDescent="0.3">
      <c r="B695" s="43"/>
      <c r="C695" s="43"/>
    </row>
    <row r="696" spans="2:3" x14ac:dyDescent="0.3">
      <c r="B696" s="43"/>
      <c r="C696" s="43"/>
    </row>
    <row r="697" spans="2:3" x14ac:dyDescent="0.3">
      <c r="B697" s="43"/>
      <c r="C697" s="43"/>
    </row>
    <row r="698" spans="2:3" x14ac:dyDescent="0.3">
      <c r="B698" s="43"/>
      <c r="C698" s="43"/>
    </row>
    <row r="699" spans="2:3" x14ac:dyDescent="0.3">
      <c r="B699" s="43"/>
      <c r="C699" s="43"/>
    </row>
    <row r="700" spans="2:3" x14ac:dyDescent="0.3">
      <c r="B700" s="43"/>
      <c r="C700" s="43"/>
    </row>
    <row r="701" spans="2:3" x14ac:dyDescent="0.3">
      <c r="B701" s="43"/>
      <c r="C701" s="43"/>
    </row>
    <row r="702" spans="2:3" x14ac:dyDescent="0.3">
      <c r="B702" s="43"/>
      <c r="C702" s="43"/>
    </row>
    <row r="703" spans="2:3" x14ac:dyDescent="0.3">
      <c r="B703" s="43"/>
      <c r="C703" s="43"/>
    </row>
    <row r="704" spans="2:3" x14ac:dyDescent="0.3">
      <c r="B704" s="43"/>
      <c r="C704" s="43"/>
    </row>
    <row r="705" spans="2:3" x14ac:dyDescent="0.3">
      <c r="B705" s="43"/>
      <c r="C705" s="43"/>
    </row>
    <row r="706" spans="2:3" x14ac:dyDescent="0.3">
      <c r="B706" s="43"/>
      <c r="C706" s="43"/>
    </row>
    <row r="707" spans="2:3" x14ac:dyDescent="0.3">
      <c r="B707" s="43"/>
      <c r="C707" s="43"/>
    </row>
    <row r="708" spans="2:3" x14ac:dyDescent="0.3">
      <c r="B708" s="43"/>
      <c r="C708" s="43"/>
    </row>
    <row r="709" spans="2:3" x14ac:dyDescent="0.3">
      <c r="B709" s="43"/>
      <c r="C709" s="43"/>
    </row>
    <row r="710" spans="2:3" x14ac:dyDescent="0.3">
      <c r="B710" s="43"/>
      <c r="C710" s="43"/>
    </row>
    <row r="711" spans="2:3" x14ac:dyDescent="0.3">
      <c r="B711" s="43"/>
      <c r="C711" s="43"/>
    </row>
    <row r="712" spans="2:3" x14ac:dyDescent="0.3">
      <c r="B712" s="43"/>
      <c r="C712" s="43"/>
    </row>
    <row r="713" spans="2:3" x14ac:dyDescent="0.3">
      <c r="B713" s="43"/>
      <c r="C713" s="43"/>
    </row>
    <row r="714" spans="2:3" x14ac:dyDescent="0.3">
      <c r="B714" s="43"/>
      <c r="C714" s="43"/>
    </row>
    <row r="715" spans="2:3" x14ac:dyDescent="0.3">
      <c r="B715" s="43"/>
      <c r="C715" s="43"/>
    </row>
    <row r="716" spans="2:3" x14ac:dyDescent="0.3">
      <c r="B716" s="43"/>
      <c r="C716" s="43"/>
    </row>
    <row r="717" spans="2:3" x14ac:dyDescent="0.3">
      <c r="B717" s="43"/>
      <c r="C717" s="43"/>
    </row>
    <row r="718" spans="2:3" x14ac:dyDescent="0.3">
      <c r="B718" s="43"/>
      <c r="C718" s="43"/>
    </row>
    <row r="719" spans="2:3" x14ac:dyDescent="0.3">
      <c r="B719" s="43"/>
      <c r="C719" s="43"/>
    </row>
    <row r="720" spans="2:3" x14ac:dyDescent="0.3">
      <c r="B720" s="43"/>
      <c r="C720" s="43"/>
    </row>
    <row r="721" spans="2:3" x14ac:dyDescent="0.3">
      <c r="B721" s="43"/>
      <c r="C721" s="43"/>
    </row>
    <row r="722" spans="2:3" x14ac:dyDescent="0.3">
      <c r="B722" s="43"/>
      <c r="C722" s="43"/>
    </row>
    <row r="723" spans="2:3" x14ac:dyDescent="0.3">
      <c r="B723" s="43"/>
      <c r="C723" s="43"/>
    </row>
    <row r="724" spans="2:3" x14ac:dyDescent="0.3">
      <c r="B724" s="43"/>
      <c r="C724" s="43"/>
    </row>
    <row r="725" spans="2:3" x14ac:dyDescent="0.3">
      <c r="B725" s="43"/>
      <c r="C725" s="43"/>
    </row>
    <row r="726" spans="2:3" x14ac:dyDescent="0.3">
      <c r="B726" s="43"/>
      <c r="C726" s="43"/>
    </row>
    <row r="727" spans="2:3" x14ac:dyDescent="0.3">
      <c r="B727" s="43"/>
      <c r="C727" s="43"/>
    </row>
    <row r="728" spans="2:3" x14ac:dyDescent="0.3">
      <c r="B728" s="43"/>
      <c r="C728" s="43"/>
    </row>
    <row r="729" spans="2:3" x14ac:dyDescent="0.3">
      <c r="B729" s="43"/>
      <c r="C729" s="43"/>
    </row>
    <row r="730" spans="2:3" x14ac:dyDescent="0.3">
      <c r="B730" s="43"/>
      <c r="C730" s="43"/>
    </row>
    <row r="731" spans="2:3" x14ac:dyDescent="0.3">
      <c r="B731" s="43"/>
      <c r="C731" s="43"/>
    </row>
    <row r="732" spans="2:3" x14ac:dyDescent="0.3">
      <c r="B732" s="43"/>
      <c r="C732" s="43"/>
    </row>
    <row r="733" spans="2:3" x14ac:dyDescent="0.3">
      <c r="B733" s="43"/>
      <c r="C733" s="43"/>
    </row>
    <row r="734" spans="2:3" x14ac:dyDescent="0.3">
      <c r="B734" s="43"/>
      <c r="C734" s="43"/>
    </row>
    <row r="735" spans="2:3" x14ac:dyDescent="0.3">
      <c r="B735" s="43"/>
      <c r="C735" s="43"/>
    </row>
    <row r="736" spans="2:3" x14ac:dyDescent="0.3">
      <c r="B736" s="43"/>
      <c r="C736" s="43"/>
    </row>
    <row r="737" spans="2:3" x14ac:dyDescent="0.3">
      <c r="B737" s="43"/>
      <c r="C737" s="43"/>
    </row>
    <row r="738" spans="2:3" x14ac:dyDescent="0.3">
      <c r="B738" s="43"/>
      <c r="C738" s="43"/>
    </row>
    <row r="739" spans="2:3" x14ac:dyDescent="0.3">
      <c r="B739" s="43"/>
      <c r="C739" s="43"/>
    </row>
    <row r="740" spans="2:3" x14ac:dyDescent="0.3">
      <c r="B740" s="43"/>
      <c r="C740" s="43"/>
    </row>
    <row r="741" spans="2:3" x14ac:dyDescent="0.3">
      <c r="B741" s="43"/>
      <c r="C741" s="43"/>
    </row>
    <row r="742" spans="2:3" x14ac:dyDescent="0.3">
      <c r="B742" s="43"/>
      <c r="C742" s="43"/>
    </row>
    <row r="743" spans="2:3" x14ac:dyDescent="0.3">
      <c r="B743" s="43"/>
      <c r="C743" s="43"/>
    </row>
    <row r="744" spans="2:3" x14ac:dyDescent="0.3">
      <c r="B744" s="43"/>
      <c r="C744" s="43"/>
    </row>
    <row r="745" spans="2:3" x14ac:dyDescent="0.3">
      <c r="B745" s="43"/>
      <c r="C745" s="43"/>
    </row>
    <row r="746" spans="2:3" x14ac:dyDescent="0.3">
      <c r="B746" s="43"/>
      <c r="C746" s="43"/>
    </row>
    <row r="747" spans="2:3" x14ac:dyDescent="0.3">
      <c r="B747" s="43"/>
      <c r="C747" s="43"/>
    </row>
    <row r="748" spans="2:3" x14ac:dyDescent="0.3">
      <c r="B748" s="43"/>
      <c r="C748" s="43"/>
    </row>
    <row r="749" spans="2:3" x14ac:dyDescent="0.3">
      <c r="B749" s="43"/>
      <c r="C749" s="43"/>
    </row>
    <row r="750" spans="2:3" x14ac:dyDescent="0.3">
      <c r="B750" s="43"/>
      <c r="C750" s="43"/>
    </row>
    <row r="751" spans="2:3" x14ac:dyDescent="0.3">
      <c r="B751" s="43"/>
      <c r="C751" s="43"/>
    </row>
    <row r="752" spans="2:3" x14ac:dyDescent="0.3">
      <c r="B752" s="43"/>
      <c r="C752" s="43"/>
    </row>
    <row r="753" spans="2:3" x14ac:dyDescent="0.3">
      <c r="B753" s="43"/>
      <c r="C753" s="43"/>
    </row>
    <row r="754" spans="2:3" x14ac:dyDescent="0.3">
      <c r="B754" s="43"/>
      <c r="C754" s="43"/>
    </row>
    <row r="755" spans="2:3" x14ac:dyDescent="0.3">
      <c r="B755" s="43"/>
      <c r="C755" s="43"/>
    </row>
    <row r="756" spans="2:3" x14ac:dyDescent="0.3">
      <c r="B756" s="43"/>
      <c r="C756" s="43"/>
    </row>
    <row r="757" spans="2:3" x14ac:dyDescent="0.3">
      <c r="B757" s="43"/>
      <c r="C757" s="43"/>
    </row>
    <row r="758" spans="2:3" x14ac:dyDescent="0.3">
      <c r="B758" s="43"/>
      <c r="C758" s="43"/>
    </row>
    <row r="759" spans="2:3" x14ac:dyDescent="0.3">
      <c r="B759" s="43"/>
      <c r="C759" s="43"/>
    </row>
    <row r="760" spans="2:3" x14ac:dyDescent="0.3">
      <c r="B760" s="43"/>
      <c r="C760" s="43"/>
    </row>
    <row r="761" spans="2:3" x14ac:dyDescent="0.3">
      <c r="B761" s="43"/>
      <c r="C761" s="43"/>
    </row>
    <row r="762" spans="2:3" x14ac:dyDescent="0.3">
      <c r="B762" s="43"/>
      <c r="C762" s="43"/>
    </row>
    <row r="763" spans="2:3" x14ac:dyDescent="0.3">
      <c r="B763" s="43"/>
      <c r="C763" s="43"/>
    </row>
    <row r="764" spans="2:3" x14ac:dyDescent="0.3">
      <c r="B764" s="43"/>
      <c r="C764" s="43"/>
    </row>
    <row r="765" spans="2:3" x14ac:dyDescent="0.3">
      <c r="B765" s="43"/>
      <c r="C765" s="43"/>
    </row>
    <row r="766" spans="2:3" x14ac:dyDescent="0.3">
      <c r="B766" s="43"/>
      <c r="C766" s="43"/>
    </row>
    <row r="767" spans="2:3" x14ac:dyDescent="0.3">
      <c r="B767" s="43"/>
      <c r="C767" s="43"/>
    </row>
    <row r="768" spans="2:3" x14ac:dyDescent="0.3">
      <c r="B768" s="43"/>
      <c r="C768" s="43"/>
    </row>
    <row r="769" spans="2:3" x14ac:dyDescent="0.3">
      <c r="B769" s="43"/>
      <c r="C769" s="43"/>
    </row>
    <row r="770" spans="2:3" x14ac:dyDescent="0.3">
      <c r="B770" s="43"/>
      <c r="C770" s="43"/>
    </row>
    <row r="771" spans="2:3" x14ac:dyDescent="0.3">
      <c r="B771" s="43"/>
      <c r="C771" s="43"/>
    </row>
    <row r="772" spans="2:3" x14ac:dyDescent="0.3">
      <c r="B772" s="43"/>
      <c r="C772" s="43"/>
    </row>
    <row r="773" spans="2:3" x14ac:dyDescent="0.3">
      <c r="B773" s="43"/>
      <c r="C773" s="43"/>
    </row>
    <row r="774" spans="2:3" x14ac:dyDescent="0.3">
      <c r="B774" s="43"/>
      <c r="C774" s="43"/>
    </row>
    <row r="775" spans="2:3" x14ac:dyDescent="0.3">
      <c r="B775" s="43"/>
      <c r="C775" s="43"/>
    </row>
    <row r="776" spans="2:3" x14ac:dyDescent="0.3">
      <c r="B776" s="43"/>
      <c r="C776" s="43"/>
    </row>
    <row r="777" spans="2:3" x14ac:dyDescent="0.3">
      <c r="B777" s="43"/>
      <c r="C777" s="43"/>
    </row>
    <row r="778" spans="2:3" x14ac:dyDescent="0.3">
      <c r="B778" s="43"/>
      <c r="C778" s="43"/>
    </row>
    <row r="779" spans="2:3" x14ac:dyDescent="0.3">
      <c r="B779" s="43"/>
      <c r="C779" s="43"/>
    </row>
    <row r="780" spans="2:3" x14ac:dyDescent="0.3">
      <c r="B780" s="43"/>
      <c r="C780" s="43"/>
    </row>
    <row r="781" spans="2:3" x14ac:dyDescent="0.3">
      <c r="B781" s="43"/>
      <c r="C781" s="43"/>
    </row>
    <row r="782" spans="2:3" x14ac:dyDescent="0.3">
      <c r="B782" s="43"/>
      <c r="C782" s="43"/>
    </row>
    <row r="783" spans="2:3" x14ac:dyDescent="0.3">
      <c r="B783" s="43"/>
      <c r="C783" s="43"/>
    </row>
    <row r="784" spans="2:3" x14ac:dyDescent="0.3">
      <c r="B784" s="43"/>
      <c r="C784" s="43"/>
    </row>
    <row r="785" spans="2:3" x14ac:dyDescent="0.3">
      <c r="B785" s="43"/>
      <c r="C785" s="43"/>
    </row>
    <row r="786" spans="2:3" x14ac:dyDescent="0.3">
      <c r="B786" s="43"/>
      <c r="C786" s="43"/>
    </row>
    <row r="787" spans="2:3" x14ac:dyDescent="0.3">
      <c r="B787" s="43"/>
      <c r="C787" s="43"/>
    </row>
    <row r="788" spans="2:3" x14ac:dyDescent="0.3">
      <c r="B788" s="43"/>
      <c r="C788" s="43"/>
    </row>
    <row r="789" spans="2:3" x14ac:dyDescent="0.3">
      <c r="B789" s="43"/>
      <c r="C789" s="43"/>
    </row>
    <row r="790" spans="2:3" x14ac:dyDescent="0.3">
      <c r="B790" s="43"/>
      <c r="C790" s="43"/>
    </row>
    <row r="791" spans="2:3" x14ac:dyDescent="0.3">
      <c r="B791" s="43"/>
      <c r="C791" s="43"/>
    </row>
    <row r="792" spans="2:3" x14ac:dyDescent="0.3">
      <c r="B792" s="43"/>
      <c r="C792" s="43"/>
    </row>
    <row r="793" spans="2:3" x14ac:dyDescent="0.3">
      <c r="B793" s="43"/>
      <c r="C793" s="43"/>
    </row>
    <row r="794" spans="2:3" x14ac:dyDescent="0.3">
      <c r="B794" s="43"/>
      <c r="C794" s="43"/>
    </row>
    <row r="795" spans="2:3" x14ac:dyDescent="0.3">
      <c r="B795" s="43"/>
      <c r="C795" s="43"/>
    </row>
    <row r="796" spans="2:3" x14ac:dyDescent="0.3">
      <c r="B796" s="43"/>
      <c r="C796" s="43"/>
    </row>
    <row r="797" spans="2:3" x14ac:dyDescent="0.3">
      <c r="B797" s="43"/>
      <c r="C797" s="43"/>
    </row>
    <row r="798" spans="2:3" x14ac:dyDescent="0.3">
      <c r="B798" s="43"/>
      <c r="C798" s="43"/>
    </row>
    <row r="799" spans="2:3" x14ac:dyDescent="0.3">
      <c r="B799" s="43"/>
      <c r="C799" s="43"/>
    </row>
    <row r="800" spans="2:3" x14ac:dyDescent="0.3">
      <c r="B800" s="43"/>
      <c r="C800" s="43"/>
    </row>
    <row r="801" spans="2:3" x14ac:dyDescent="0.3">
      <c r="B801" s="43"/>
      <c r="C801" s="43"/>
    </row>
    <row r="802" spans="2:3" x14ac:dyDescent="0.3">
      <c r="B802" s="43"/>
      <c r="C802" s="43"/>
    </row>
    <row r="803" spans="2:3" x14ac:dyDescent="0.3">
      <c r="B803" s="43"/>
      <c r="C803" s="43"/>
    </row>
    <row r="804" spans="2:3" x14ac:dyDescent="0.3">
      <c r="B804" s="43"/>
      <c r="C804" s="43"/>
    </row>
    <row r="805" spans="2:3" x14ac:dyDescent="0.3">
      <c r="B805" s="43"/>
      <c r="C805" s="43"/>
    </row>
    <row r="806" spans="2:3" x14ac:dyDescent="0.3">
      <c r="B806" s="43"/>
      <c r="C806" s="43"/>
    </row>
    <row r="807" spans="2:3" x14ac:dyDescent="0.3">
      <c r="B807" s="43"/>
      <c r="C807" s="43"/>
    </row>
    <row r="808" spans="2:3" x14ac:dyDescent="0.3">
      <c r="B808" s="43"/>
      <c r="C808" s="43"/>
    </row>
    <row r="809" spans="2:3" x14ac:dyDescent="0.3">
      <c r="B809" s="43"/>
      <c r="C809" s="43"/>
    </row>
    <row r="810" spans="2:3" x14ac:dyDescent="0.3">
      <c r="B810" s="43"/>
      <c r="C810" s="43"/>
    </row>
    <row r="811" spans="2:3" x14ac:dyDescent="0.3">
      <c r="B811" s="43"/>
      <c r="C811" s="43"/>
    </row>
    <row r="812" spans="2:3" x14ac:dyDescent="0.3">
      <c r="B812" s="43"/>
      <c r="C812" s="43"/>
    </row>
    <row r="813" spans="2:3" x14ac:dyDescent="0.3">
      <c r="B813" s="43"/>
      <c r="C813" s="43"/>
    </row>
    <row r="814" spans="2:3" x14ac:dyDescent="0.3">
      <c r="B814" s="43"/>
      <c r="C814" s="43"/>
    </row>
    <row r="815" spans="2:3" x14ac:dyDescent="0.3">
      <c r="B815" s="43"/>
      <c r="C815" s="43"/>
    </row>
    <row r="816" spans="2:3" x14ac:dyDescent="0.3">
      <c r="B816" s="43"/>
      <c r="C816" s="43"/>
    </row>
    <row r="817" spans="2:3" x14ac:dyDescent="0.3">
      <c r="B817" s="43"/>
      <c r="C817" s="43"/>
    </row>
    <row r="818" spans="2:3" x14ac:dyDescent="0.3">
      <c r="B818" s="43"/>
      <c r="C818" s="43"/>
    </row>
    <row r="819" spans="2:3" x14ac:dyDescent="0.3">
      <c r="B819" s="43"/>
      <c r="C819" s="43"/>
    </row>
    <row r="820" spans="2:3" x14ac:dyDescent="0.3">
      <c r="B820" s="43"/>
      <c r="C820" s="43"/>
    </row>
    <row r="821" spans="2:3" x14ac:dyDescent="0.3">
      <c r="B821" s="43"/>
      <c r="C821" s="43"/>
    </row>
    <row r="822" spans="2:3" x14ac:dyDescent="0.3">
      <c r="B822" s="43"/>
      <c r="C822" s="43"/>
    </row>
    <row r="823" spans="2:3" x14ac:dyDescent="0.3">
      <c r="B823" s="43"/>
      <c r="C823" s="43"/>
    </row>
    <row r="824" spans="2:3" x14ac:dyDescent="0.3">
      <c r="B824" s="43"/>
      <c r="C824" s="43"/>
    </row>
    <row r="825" spans="2:3" x14ac:dyDescent="0.3">
      <c r="B825" s="43"/>
      <c r="C825" s="43"/>
    </row>
    <row r="826" spans="2:3" x14ac:dyDescent="0.3">
      <c r="B826" s="43"/>
      <c r="C826" s="43"/>
    </row>
    <row r="827" spans="2:3" x14ac:dyDescent="0.3">
      <c r="B827" s="43"/>
      <c r="C827" s="43"/>
    </row>
    <row r="828" spans="2:3" x14ac:dyDescent="0.3">
      <c r="B828" s="43"/>
      <c r="C828" s="43"/>
    </row>
    <row r="829" spans="2:3" x14ac:dyDescent="0.3">
      <c r="B829" s="43"/>
      <c r="C829" s="43"/>
    </row>
    <row r="830" spans="2:3" x14ac:dyDescent="0.3">
      <c r="B830" s="43"/>
      <c r="C830" s="43"/>
    </row>
    <row r="831" spans="2:3" x14ac:dyDescent="0.3">
      <c r="B831" s="43"/>
      <c r="C831" s="43"/>
    </row>
    <row r="832" spans="2:3" x14ac:dyDescent="0.3">
      <c r="B832" s="43"/>
      <c r="C832" s="43"/>
    </row>
    <row r="833" spans="2:3" x14ac:dyDescent="0.3">
      <c r="B833" s="43"/>
      <c r="C833" s="43"/>
    </row>
    <row r="834" spans="2:3" x14ac:dyDescent="0.3">
      <c r="B834" s="43"/>
      <c r="C834" s="43"/>
    </row>
    <row r="835" spans="2:3" x14ac:dyDescent="0.3">
      <c r="B835" s="43"/>
      <c r="C835" s="43"/>
    </row>
    <row r="836" spans="2:3" x14ac:dyDescent="0.3">
      <c r="B836" s="43"/>
      <c r="C836" s="43"/>
    </row>
    <row r="837" spans="2:3" x14ac:dyDescent="0.3">
      <c r="B837" s="43"/>
      <c r="C837" s="43"/>
    </row>
    <row r="838" spans="2:3" x14ac:dyDescent="0.3">
      <c r="B838" s="43"/>
      <c r="C838" s="43"/>
    </row>
    <row r="839" spans="2:3" x14ac:dyDescent="0.3">
      <c r="B839" s="43"/>
      <c r="C839" s="43"/>
    </row>
    <row r="840" spans="2:3" x14ac:dyDescent="0.3">
      <c r="B840" s="43"/>
      <c r="C840" s="43"/>
    </row>
    <row r="841" spans="2:3" x14ac:dyDescent="0.3">
      <c r="B841" s="43"/>
      <c r="C841" s="43"/>
    </row>
    <row r="842" spans="2:3" x14ac:dyDescent="0.3">
      <c r="B842" s="43"/>
      <c r="C842" s="43"/>
    </row>
    <row r="843" spans="2:3" x14ac:dyDescent="0.3">
      <c r="B843" s="43"/>
      <c r="C843" s="43"/>
    </row>
    <row r="844" spans="2:3" x14ac:dyDescent="0.3">
      <c r="B844" s="43"/>
      <c r="C844" s="43"/>
    </row>
    <row r="845" spans="2:3" x14ac:dyDescent="0.3">
      <c r="B845" s="43"/>
      <c r="C845" s="43"/>
    </row>
    <row r="846" spans="2:3" x14ac:dyDescent="0.3">
      <c r="B846" s="43"/>
      <c r="C846" s="43"/>
    </row>
    <row r="847" spans="2:3" x14ac:dyDescent="0.3">
      <c r="B847" s="43"/>
      <c r="C847" s="43"/>
    </row>
    <row r="848" spans="2:3" x14ac:dyDescent="0.3">
      <c r="B848" s="43"/>
      <c r="C848" s="43"/>
    </row>
    <row r="849" spans="2:3" x14ac:dyDescent="0.3">
      <c r="B849" s="43"/>
      <c r="C849" s="43"/>
    </row>
    <row r="850" spans="2:3" x14ac:dyDescent="0.3">
      <c r="B850" s="43"/>
      <c r="C850" s="43"/>
    </row>
    <row r="851" spans="2:3" x14ac:dyDescent="0.3">
      <c r="B851" s="43"/>
      <c r="C851" s="43"/>
    </row>
    <row r="852" spans="2:3" x14ac:dyDescent="0.3">
      <c r="B852" s="43"/>
      <c r="C852" s="43"/>
    </row>
    <row r="853" spans="2:3" x14ac:dyDescent="0.3">
      <c r="B853" s="43"/>
      <c r="C853" s="43"/>
    </row>
    <row r="854" spans="2:3" x14ac:dyDescent="0.3">
      <c r="B854" s="43"/>
      <c r="C854" s="43"/>
    </row>
    <row r="855" spans="2:3" x14ac:dyDescent="0.3">
      <c r="B855" s="43"/>
      <c r="C855" s="43"/>
    </row>
    <row r="856" spans="2:3" x14ac:dyDescent="0.3">
      <c r="B856" s="43"/>
      <c r="C856" s="43"/>
    </row>
    <row r="857" spans="2:3" x14ac:dyDescent="0.3">
      <c r="B857" s="43"/>
      <c r="C857" s="43"/>
    </row>
    <row r="858" spans="2:3" x14ac:dyDescent="0.3">
      <c r="B858" s="43"/>
      <c r="C858" s="43"/>
    </row>
    <row r="859" spans="2:3" x14ac:dyDescent="0.3">
      <c r="B859" s="43"/>
      <c r="C859" s="43"/>
    </row>
    <row r="860" spans="2:3" x14ac:dyDescent="0.3">
      <c r="B860" s="43"/>
      <c r="C860" s="43"/>
    </row>
    <row r="861" spans="2:3" x14ac:dyDescent="0.3">
      <c r="B861" s="43"/>
      <c r="C861" s="43"/>
    </row>
    <row r="862" spans="2:3" x14ac:dyDescent="0.3">
      <c r="B862" s="43"/>
      <c r="C862" s="43"/>
    </row>
    <row r="863" spans="2:3" x14ac:dyDescent="0.3">
      <c r="B863" s="43"/>
      <c r="C863" s="43"/>
    </row>
    <row r="864" spans="2:3" x14ac:dyDescent="0.3">
      <c r="B864" s="43"/>
      <c r="C864" s="43"/>
    </row>
    <row r="865" spans="2:3" x14ac:dyDescent="0.3">
      <c r="B865" s="43"/>
      <c r="C865" s="43"/>
    </row>
    <row r="866" spans="2:3" x14ac:dyDescent="0.3">
      <c r="B866" s="43"/>
      <c r="C866" s="43"/>
    </row>
    <row r="867" spans="2:3" x14ac:dyDescent="0.3">
      <c r="B867" s="43"/>
      <c r="C867" s="43"/>
    </row>
    <row r="868" spans="2:3" x14ac:dyDescent="0.3">
      <c r="B868" s="43"/>
      <c r="C868" s="43"/>
    </row>
    <row r="869" spans="2:3" x14ac:dyDescent="0.3">
      <c r="B869" s="43"/>
      <c r="C869" s="43"/>
    </row>
    <row r="870" spans="2:3" x14ac:dyDescent="0.3">
      <c r="B870" s="43"/>
      <c r="C870" s="43"/>
    </row>
    <row r="871" spans="2:3" x14ac:dyDescent="0.3">
      <c r="B871" s="43"/>
      <c r="C871" s="43"/>
    </row>
    <row r="872" spans="2:3" x14ac:dyDescent="0.3">
      <c r="B872" s="43"/>
      <c r="C872" s="43"/>
    </row>
    <row r="873" spans="2:3" x14ac:dyDescent="0.3">
      <c r="B873" s="43"/>
      <c r="C873" s="43"/>
    </row>
    <row r="874" spans="2:3" x14ac:dyDescent="0.3">
      <c r="B874" s="43"/>
      <c r="C874" s="43"/>
    </row>
    <row r="875" spans="2:3" x14ac:dyDescent="0.3">
      <c r="B875" s="43"/>
      <c r="C875" s="43"/>
    </row>
    <row r="876" spans="2:3" x14ac:dyDescent="0.3">
      <c r="B876" s="43"/>
      <c r="C876" s="43"/>
    </row>
    <row r="877" spans="2:3" x14ac:dyDescent="0.3">
      <c r="B877" s="43"/>
      <c r="C877" s="43"/>
    </row>
    <row r="878" spans="2:3" x14ac:dyDescent="0.3">
      <c r="B878" s="43"/>
      <c r="C878" s="43"/>
    </row>
    <row r="879" spans="2:3" x14ac:dyDescent="0.3">
      <c r="B879" s="43"/>
      <c r="C879" s="43"/>
    </row>
    <row r="880" spans="2:3" x14ac:dyDescent="0.3">
      <c r="B880" s="43"/>
      <c r="C880" s="43"/>
    </row>
    <row r="881" spans="2:3" x14ac:dyDescent="0.3">
      <c r="B881" s="43"/>
      <c r="C881" s="43"/>
    </row>
    <row r="882" spans="2:3" x14ac:dyDescent="0.3">
      <c r="B882" s="43"/>
      <c r="C882" s="43"/>
    </row>
    <row r="883" spans="2:3" x14ac:dyDescent="0.3">
      <c r="B883" s="43"/>
      <c r="C883" s="43"/>
    </row>
    <row r="884" spans="2:3" x14ac:dyDescent="0.3">
      <c r="B884" s="43"/>
      <c r="C884" s="43"/>
    </row>
    <row r="885" spans="2:3" x14ac:dyDescent="0.3">
      <c r="B885" s="43"/>
      <c r="C885" s="43"/>
    </row>
    <row r="886" spans="2:3" x14ac:dyDescent="0.3">
      <c r="B886" s="43"/>
      <c r="C886" s="43"/>
    </row>
    <row r="887" spans="2:3" x14ac:dyDescent="0.3">
      <c r="B887" s="43"/>
      <c r="C887" s="43"/>
    </row>
    <row r="888" spans="2:3" x14ac:dyDescent="0.3">
      <c r="B888" s="43"/>
      <c r="C888" s="43"/>
    </row>
    <row r="889" spans="2:3" x14ac:dyDescent="0.3">
      <c r="B889" s="43"/>
      <c r="C889" s="43"/>
    </row>
    <row r="890" spans="2:3" x14ac:dyDescent="0.3">
      <c r="B890" s="43"/>
      <c r="C890" s="43"/>
    </row>
    <row r="891" spans="2:3" x14ac:dyDescent="0.3">
      <c r="B891" s="43"/>
      <c r="C891" s="43"/>
    </row>
    <row r="892" spans="2:3" x14ac:dyDescent="0.3">
      <c r="B892" s="43"/>
      <c r="C892" s="43"/>
    </row>
    <row r="893" spans="2:3" x14ac:dyDescent="0.3">
      <c r="B893" s="43"/>
      <c r="C893" s="43"/>
    </row>
    <row r="894" spans="2:3" x14ac:dyDescent="0.3">
      <c r="B894" s="43"/>
      <c r="C894" s="43"/>
    </row>
    <row r="895" spans="2:3" x14ac:dyDescent="0.3">
      <c r="B895" s="43"/>
      <c r="C895" s="43"/>
    </row>
    <row r="896" spans="2:3" x14ac:dyDescent="0.3">
      <c r="B896" s="43"/>
      <c r="C896" s="43"/>
    </row>
    <row r="897" spans="2:3" x14ac:dyDescent="0.3">
      <c r="B897" s="43"/>
      <c r="C897" s="43"/>
    </row>
    <row r="898" spans="2:3" x14ac:dyDescent="0.3">
      <c r="B898" s="43"/>
      <c r="C898" s="43"/>
    </row>
    <row r="899" spans="2:3" x14ac:dyDescent="0.3">
      <c r="B899" s="43"/>
      <c r="C899" s="43"/>
    </row>
    <row r="900" spans="2:3" x14ac:dyDescent="0.3">
      <c r="B900" s="43"/>
      <c r="C900" s="43"/>
    </row>
    <row r="901" spans="2:3" x14ac:dyDescent="0.3">
      <c r="B901" s="43"/>
      <c r="C901" s="43"/>
    </row>
    <row r="902" spans="2:3" x14ac:dyDescent="0.3">
      <c r="B902" s="43"/>
      <c r="C902" s="43"/>
    </row>
    <row r="903" spans="2:3" x14ac:dyDescent="0.3">
      <c r="B903" s="43"/>
      <c r="C903" s="43"/>
    </row>
    <row r="904" spans="2:3" x14ac:dyDescent="0.3">
      <c r="B904" s="43"/>
      <c r="C904" s="43"/>
    </row>
    <row r="905" spans="2:3" x14ac:dyDescent="0.3">
      <c r="B905" s="43"/>
      <c r="C905" s="43"/>
    </row>
    <row r="906" spans="2:3" x14ac:dyDescent="0.3">
      <c r="B906" s="43"/>
      <c r="C906" s="43"/>
    </row>
    <row r="907" spans="2:3" x14ac:dyDescent="0.3">
      <c r="B907" s="43"/>
      <c r="C907" s="43"/>
    </row>
    <row r="908" spans="2:3" x14ac:dyDescent="0.3">
      <c r="B908" s="43"/>
      <c r="C908" s="43"/>
    </row>
    <row r="909" spans="2:3" x14ac:dyDescent="0.3">
      <c r="B909" s="43"/>
      <c r="C909" s="43"/>
    </row>
    <row r="910" spans="2:3" x14ac:dyDescent="0.3">
      <c r="B910" s="43"/>
      <c r="C910" s="43"/>
    </row>
    <row r="911" spans="2:3" x14ac:dyDescent="0.3">
      <c r="B911" s="43"/>
      <c r="C911" s="43"/>
    </row>
    <row r="912" spans="2:3" x14ac:dyDescent="0.3">
      <c r="B912" s="43"/>
      <c r="C912" s="43"/>
    </row>
    <row r="913" spans="2:3" x14ac:dyDescent="0.3">
      <c r="B913" s="43"/>
      <c r="C913" s="43"/>
    </row>
    <row r="914" spans="2:3" x14ac:dyDescent="0.3">
      <c r="B914" s="43"/>
      <c r="C914" s="43"/>
    </row>
    <row r="915" spans="2:3" x14ac:dyDescent="0.3">
      <c r="B915" s="43"/>
      <c r="C915" s="43"/>
    </row>
    <row r="916" spans="2:3" x14ac:dyDescent="0.3">
      <c r="B916" s="43"/>
      <c r="C916" s="43"/>
    </row>
    <row r="917" spans="2:3" x14ac:dyDescent="0.3">
      <c r="B917" s="43"/>
      <c r="C917" s="43"/>
    </row>
    <row r="918" spans="2:3" x14ac:dyDescent="0.3">
      <c r="B918" s="43"/>
      <c r="C918" s="43"/>
    </row>
    <row r="919" spans="2:3" x14ac:dyDescent="0.3">
      <c r="B919" s="43"/>
      <c r="C919" s="43"/>
    </row>
    <row r="920" spans="2:3" x14ac:dyDescent="0.3">
      <c r="B920" s="43"/>
      <c r="C920" s="43"/>
    </row>
    <row r="921" spans="2:3" x14ac:dyDescent="0.3">
      <c r="B921" s="43"/>
      <c r="C921" s="43"/>
    </row>
    <row r="922" spans="2:3" x14ac:dyDescent="0.3">
      <c r="B922" s="43"/>
      <c r="C922" s="43"/>
    </row>
    <row r="923" spans="2:3" x14ac:dyDescent="0.3">
      <c r="B923" s="43"/>
      <c r="C923" s="43"/>
    </row>
    <row r="924" spans="2:3" x14ac:dyDescent="0.3">
      <c r="B924" s="43"/>
      <c r="C924" s="43"/>
    </row>
    <row r="925" spans="2:3" x14ac:dyDescent="0.3">
      <c r="B925" s="43"/>
      <c r="C925" s="43"/>
    </row>
    <row r="926" spans="2:3" x14ac:dyDescent="0.3">
      <c r="B926" s="43"/>
      <c r="C926" s="43"/>
    </row>
    <row r="927" spans="2:3" x14ac:dyDescent="0.3">
      <c r="B927" s="43"/>
      <c r="C927" s="43"/>
    </row>
    <row r="928" spans="2:3" x14ac:dyDescent="0.3">
      <c r="B928" s="43"/>
      <c r="C928" s="43"/>
    </row>
    <row r="929" spans="2:3" x14ac:dyDescent="0.3">
      <c r="B929" s="43"/>
      <c r="C929" s="43"/>
    </row>
    <row r="930" spans="2:3" x14ac:dyDescent="0.3">
      <c r="B930" s="43"/>
      <c r="C930" s="43"/>
    </row>
    <row r="931" spans="2:3" x14ac:dyDescent="0.3">
      <c r="B931" s="43"/>
      <c r="C931" s="43"/>
    </row>
    <row r="932" spans="2:3" x14ac:dyDescent="0.3">
      <c r="B932" s="43"/>
      <c r="C932" s="43"/>
    </row>
    <row r="933" spans="2:3" x14ac:dyDescent="0.3">
      <c r="B933" s="43"/>
      <c r="C933" s="43"/>
    </row>
    <row r="934" spans="2:3" x14ac:dyDescent="0.3">
      <c r="B934" s="43"/>
      <c r="C934" s="43"/>
    </row>
    <row r="935" spans="2:3" x14ac:dyDescent="0.3">
      <c r="B935" s="43"/>
      <c r="C935" s="43"/>
    </row>
    <row r="936" spans="2:3" x14ac:dyDescent="0.3">
      <c r="B936" s="43"/>
      <c r="C936" s="43"/>
    </row>
    <row r="937" spans="2:3" x14ac:dyDescent="0.3">
      <c r="B937" s="43"/>
      <c r="C937" s="43"/>
    </row>
    <row r="938" spans="2:3" x14ac:dyDescent="0.3">
      <c r="B938" s="43"/>
      <c r="C938" s="43"/>
    </row>
    <row r="939" spans="2:3" x14ac:dyDescent="0.3">
      <c r="B939" s="43"/>
      <c r="C939" s="43"/>
    </row>
    <row r="940" spans="2:3" x14ac:dyDescent="0.3">
      <c r="B940" s="43"/>
      <c r="C940" s="43"/>
    </row>
    <row r="941" spans="2:3" x14ac:dyDescent="0.3">
      <c r="B941" s="43"/>
      <c r="C941" s="43"/>
    </row>
    <row r="942" spans="2:3" x14ac:dyDescent="0.3">
      <c r="B942" s="43"/>
      <c r="C942" s="43"/>
    </row>
    <row r="943" spans="2:3" x14ac:dyDescent="0.3">
      <c r="B943" s="43"/>
      <c r="C943" s="43"/>
    </row>
    <row r="944" spans="2:3" x14ac:dyDescent="0.3">
      <c r="B944" s="43"/>
      <c r="C944" s="43"/>
    </row>
    <row r="945" spans="2:3" x14ac:dyDescent="0.3">
      <c r="B945" s="43"/>
      <c r="C945" s="43"/>
    </row>
    <row r="946" spans="2:3" x14ac:dyDescent="0.3">
      <c r="B946" s="43"/>
      <c r="C946" s="43"/>
    </row>
    <row r="947" spans="2:3" x14ac:dyDescent="0.3">
      <c r="B947" s="43"/>
      <c r="C947" s="43"/>
    </row>
    <row r="948" spans="2:3" x14ac:dyDescent="0.3">
      <c r="B948" s="43"/>
      <c r="C948" s="43"/>
    </row>
    <row r="949" spans="2:3" x14ac:dyDescent="0.3">
      <c r="B949" s="43"/>
      <c r="C949" s="43"/>
    </row>
    <row r="950" spans="2:3" x14ac:dyDescent="0.3">
      <c r="B950" s="43"/>
      <c r="C950" s="43"/>
    </row>
    <row r="951" spans="2:3" x14ac:dyDescent="0.3">
      <c r="B951" s="43"/>
      <c r="C951" s="43"/>
    </row>
    <row r="952" spans="2:3" x14ac:dyDescent="0.3">
      <c r="B952" s="43"/>
      <c r="C952" s="43"/>
    </row>
    <row r="953" spans="2:3" x14ac:dyDescent="0.3">
      <c r="B953" s="43"/>
      <c r="C953" s="43"/>
    </row>
    <row r="954" spans="2:3" x14ac:dyDescent="0.3">
      <c r="B954" s="43"/>
      <c r="C954" s="43"/>
    </row>
    <row r="955" spans="2:3" x14ac:dyDescent="0.3">
      <c r="B955" s="43"/>
      <c r="C955" s="43"/>
    </row>
    <row r="956" spans="2:3" x14ac:dyDescent="0.3">
      <c r="B956" s="43"/>
      <c r="C956" s="43"/>
    </row>
    <row r="957" spans="2:3" x14ac:dyDescent="0.3">
      <c r="B957" s="43"/>
      <c r="C957" s="43"/>
    </row>
    <row r="958" spans="2:3" x14ac:dyDescent="0.3">
      <c r="B958" s="43"/>
      <c r="C958" s="43"/>
    </row>
    <row r="959" spans="2:3" x14ac:dyDescent="0.3">
      <c r="B959" s="43"/>
      <c r="C959" s="43"/>
    </row>
    <row r="960" spans="2:3" x14ac:dyDescent="0.3">
      <c r="B960" s="43"/>
      <c r="C960" s="43"/>
    </row>
    <row r="961" spans="2:3" x14ac:dyDescent="0.3">
      <c r="B961" s="43"/>
      <c r="C961" s="43"/>
    </row>
    <row r="962" spans="2:3" x14ac:dyDescent="0.3">
      <c r="B962" s="43"/>
      <c r="C962" s="43"/>
    </row>
    <row r="963" spans="2:3" x14ac:dyDescent="0.3">
      <c r="B963" s="43"/>
      <c r="C963" s="43"/>
    </row>
    <row r="964" spans="2:3" x14ac:dyDescent="0.3">
      <c r="B964" s="43"/>
      <c r="C964" s="43"/>
    </row>
    <row r="965" spans="2:3" x14ac:dyDescent="0.3">
      <c r="B965" s="43"/>
      <c r="C965" s="43"/>
    </row>
    <row r="966" spans="2:3" x14ac:dyDescent="0.3">
      <c r="B966" s="43"/>
      <c r="C966" s="43"/>
    </row>
    <row r="967" spans="2:3" x14ac:dyDescent="0.3">
      <c r="B967" s="43"/>
      <c r="C967" s="43"/>
    </row>
    <row r="968" spans="2:3" x14ac:dyDescent="0.3">
      <c r="B968" s="43"/>
      <c r="C968" s="43"/>
    </row>
    <row r="969" spans="2:3" x14ac:dyDescent="0.3">
      <c r="B969" s="43"/>
      <c r="C969" s="43"/>
    </row>
    <row r="970" spans="2:3" x14ac:dyDescent="0.3">
      <c r="B970" s="43"/>
      <c r="C970" s="43"/>
    </row>
    <row r="971" spans="2:3" x14ac:dyDescent="0.3">
      <c r="B971" s="43"/>
      <c r="C971" s="43"/>
    </row>
    <row r="972" spans="2:3" x14ac:dyDescent="0.3">
      <c r="B972" s="43"/>
      <c r="C972" s="43"/>
    </row>
    <row r="973" spans="2:3" x14ac:dyDescent="0.3">
      <c r="B973" s="43"/>
      <c r="C973" s="43"/>
    </row>
    <row r="974" spans="2:3" x14ac:dyDescent="0.3">
      <c r="B974" s="43"/>
      <c r="C974" s="43"/>
    </row>
    <row r="975" spans="2:3" x14ac:dyDescent="0.3">
      <c r="B975" s="43"/>
      <c r="C975" s="43"/>
    </row>
    <row r="976" spans="2:3" x14ac:dyDescent="0.3">
      <c r="B976" s="43"/>
      <c r="C976" s="43"/>
    </row>
    <row r="977" spans="2:3" x14ac:dyDescent="0.3">
      <c r="B977" s="43"/>
      <c r="C977" s="43"/>
    </row>
    <row r="978" spans="2:3" x14ac:dyDescent="0.3">
      <c r="B978" s="43"/>
      <c r="C978" s="43"/>
    </row>
    <row r="979" spans="2:3" x14ac:dyDescent="0.3">
      <c r="B979" s="43"/>
      <c r="C979" s="43"/>
    </row>
    <row r="980" spans="2:3" x14ac:dyDescent="0.3">
      <c r="B980" s="43"/>
      <c r="C980" s="43"/>
    </row>
    <row r="981" spans="2:3" x14ac:dyDescent="0.3">
      <c r="B981" s="43"/>
      <c r="C981" s="43"/>
    </row>
    <row r="982" spans="2:3" x14ac:dyDescent="0.3">
      <c r="B982" s="43"/>
      <c r="C982" s="43"/>
    </row>
    <row r="983" spans="2:3" x14ac:dyDescent="0.3">
      <c r="B983" s="43"/>
      <c r="C983" s="43"/>
    </row>
    <row r="984" spans="2:3" x14ac:dyDescent="0.3">
      <c r="B984" s="43"/>
      <c r="C984" s="43"/>
    </row>
    <row r="985" spans="2:3" x14ac:dyDescent="0.3">
      <c r="B985" s="43"/>
      <c r="C985" s="43"/>
    </row>
    <row r="986" spans="2:3" x14ac:dyDescent="0.3">
      <c r="B986" s="43"/>
      <c r="C986" s="43"/>
    </row>
    <row r="987" spans="2:3" x14ac:dyDescent="0.3">
      <c r="B987" s="43"/>
      <c r="C987" s="43"/>
    </row>
    <row r="988" spans="2:3" x14ac:dyDescent="0.3">
      <c r="B988" s="43"/>
      <c r="C988" s="43"/>
    </row>
    <row r="989" spans="2:3" x14ac:dyDescent="0.3">
      <c r="B989" s="43"/>
      <c r="C989" s="43"/>
    </row>
    <row r="990" spans="2:3" x14ac:dyDescent="0.3">
      <c r="B990" s="43"/>
      <c r="C990" s="43"/>
    </row>
    <row r="991" spans="2:3" x14ac:dyDescent="0.3">
      <c r="B991" s="43"/>
      <c r="C991" s="43"/>
    </row>
    <row r="992" spans="2:3" x14ac:dyDescent="0.3">
      <c r="B992" s="43"/>
      <c r="C992" s="43"/>
    </row>
    <row r="993" spans="2:3" x14ac:dyDescent="0.3">
      <c r="B993" s="43"/>
      <c r="C993" s="43"/>
    </row>
    <row r="994" spans="2:3" x14ac:dyDescent="0.3">
      <c r="B994" s="43"/>
      <c r="C994" s="43"/>
    </row>
    <row r="995" spans="2:3" x14ac:dyDescent="0.3">
      <c r="B995" s="43"/>
      <c r="C995" s="43"/>
    </row>
    <row r="996" spans="2:3" x14ac:dyDescent="0.3">
      <c r="B996" s="43"/>
      <c r="C996" s="43"/>
    </row>
    <row r="997" spans="2:3" x14ac:dyDescent="0.3">
      <c r="B997" s="43"/>
      <c r="C997" s="43"/>
    </row>
    <row r="998" spans="2:3" x14ac:dyDescent="0.3">
      <c r="B998" s="43"/>
      <c r="C998" s="43"/>
    </row>
    <row r="999" spans="2:3" x14ac:dyDescent="0.3">
      <c r="B999" s="43"/>
      <c r="C999" s="43"/>
    </row>
    <row r="1000" spans="2:3" x14ac:dyDescent="0.3">
      <c r="B1000" s="43"/>
      <c r="C1000" s="43"/>
    </row>
    <row r="1001" spans="2:3" x14ac:dyDescent="0.3">
      <c r="B1001" s="43"/>
      <c r="C1001" s="43"/>
    </row>
    <row r="1002" spans="2:3" x14ac:dyDescent="0.3">
      <c r="B1002" s="43"/>
      <c r="C1002" s="43"/>
    </row>
    <row r="1003" spans="2:3" x14ac:dyDescent="0.3">
      <c r="B1003" s="43"/>
      <c r="C1003" s="43"/>
    </row>
    <row r="1004" spans="2:3" x14ac:dyDescent="0.3">
      <c r="B1004" s="43"/>
      <c r="C1004" s="43"/>
    </row>
    <row r="1005" spans="2:3" x14ac:dyDescent="0.3">
      <c r="B1005" s="43"/>
      <c r="C1005" s="43"/>
    </row>
    <row r="1006" spans="2:3" x14ac:dyDescent="0.3">
      <c r="B1006" s="43"/>
      <c r="C1006" s="43"/>
    </row>
    <row r="1007" spans="2:3" x14ac:dyDescent="0.3">
      <c r="B1007" s="43"/>
      <c r="C1007" s="43"/>
    </row>
    <row r="1008" spans="2:3" x14ac:dyDescent="0.3">
      <c r="B1008" s="43"/>
      <c r="C1008" s="43"/>
    </row>
    <row r="1009" spans="2:3" x14ac:dyDescent="0.3">
      <c r="B1009" s="43"/>
      <c r="C1009" s="43"/>
    </row>
    <row r="1010" spans="2:3" x14ac:dyDescent="0.3">
      <c r="B1010" s="43"/>
      <c r="C1010" s="43"/>
    </row>
    <row r="1011" spans="2:3" x14ac:dyDescent="0.3">
      <c r="B1011" s="43"/>
      <c r="C1011" s="43"/>
    </row>
    <row r="1012" spans="2:3" x14ac:dyDescent="0.3">
      <c r="B1012" s="43"/>
      <c r="C1012" s="43"/>
    </row>
    <row r="1013" spans="2:3" x14ac:dyDescent="0.3">
      <c r="B1013" s="43"/>
      <c r="C1013" s="43"/>
    </row>
    <row r="1014" spans="2:3" x14ac:dyDescent="0.3">
      <c r="B1014" s="43"/>
      <c r="C1014" s="43"/>
    </row>
    <row r="1015" spans="2:3" x14ac:dyDescent="0.3">
      <c r="B1015" s="43"/>
      <c r="C1015" s="43"/>
    </row>
    <row r="1016" spans="2:3" x14ac:dyDescent="0.3">
      <c r="B1016" s="43"/>
      <c r="C1016" s="43"/>
    </row>
    <row r="1017" spans="2:3" x14ac:dyDescent="0.3">
      <c r="B1017" s="43"/>
      <c r="C1017" s="43"/>
    </row>
    <row r="1018" spans="2:3" x14ac:dyDescent="0.3">
      <c r="B1018" s="43"/>
      <c r="C1018" s="43"/>
    </row>
    <row r="1019" spans="2:3" x14ac:dyDescent="0.3">
      <c r="B1019" s="43"/>
      <c r="C1019" s="43"/>
    </row>
    <row r="1020" spans="2:3" x14ac:dyDescent="0.3">
      <c r="B1020" s="43"/>
      <c r="C1020" s="43"/>
    </row>
    <row r="1021" spans="2:3" x14ac:dyDescent="0.3">
      <c r="B1021" s="43"/>
      <c r="C1021" s="43"/>
    </row>
    <row r="1022" spans="2:3" x14ac:dyDescent="0.3">
      <c r="B1022" s="43"/>
      <c r="C1022" s="43"/>
    </row>
    <row r="1023" spans="2:3" x14ac:dyDescent="0.3">
      <c r="B1023" s="43"/>
      <c r="C1023" s="43"/>
    </row>
    <row r="1024" spans="2:3" x14ac:dyDescent="0.3">
      <c r="B1024" s="43"/>
      <c r="C1024" s="43"/>
    </row>
    <row r="1025" spans="2:3" x14ac:dyDescent="0.3">
      <c r="B1025" s="43"/>
      <c r="C1025" s="43"/>
    </row>
    <row r="1026" spans="2:3" x14ac:dyDescent="0.3">
      <c r="B1026" s="43"/>
      <c r="C1026" s="43"/>
    </row>
    <row r="1027" spans="2:3" x14ac:dyDescent="0.3">
      <c r="B1027" s="43"/>
      <c r="C1027" s="43"/>
    </row>
    <row r="1028" spans="2:3" x14ac:dyDescent="0.3">
      <c r="B1028" s="43"/>
      <c r="C1028" s="43"/>
    </row>
    <row r="1029" spans="2:3" x14ac:dyDescent="0.3">
      <c r="B1029" s="43"/>
      <c r="C1029" s="43"/>
    </row>
    <row r="1030" spans="2:3" x14ac:dyDescent="0.3">
      <c r="B1030" s="43"/>
      <c r="C1030" s="43"/>
    </row>
    <row r="1031" spans="2:3" x14ac:dyDescent="0.3">
      <c r="B1031" s="43"/>
      <c r="C1031" s="43"/>
    </row>
    <row r="1032" spans="2:3" x14ac:dyDescent="0.3">
      <c r="B1032" s="43"/>
      <c r="C1032" s="43"/>
    </row>
    <row r="1033" spans="2:3" x14ac:dyDescent="0.3">
      <c r="B1033" s="43"/>
      <c r="C1033" s="43"/>
    </row>
    <row r="1034" spans="2:3" x14ac:dyDescent="0.3">
      <c r="B1034" s="43"/>
      <c r="C1034" s="43"/>
    </row>
    <row r="1035" spans="2:3" x14ac:dyDescent="0.3">
      <c r="B1035" s="43"/>
      <c r="C1035" s="43"/>
    </row>
    <row r="1036" spans="2:3" x14ac:dyDescent="0.3">
      <c r="B1036" s="43"/>
      <c r="C1036" s="43"/>
    </row>
    <row r="1037" spans="2:3" x14ac:dyDescent="0.3">
      <c r="B1037" s="43"/>
      <c r="C1037" s="43"/>
    </row>
    <row r="1038" spans="2:3" x14ac:dyDescent="0.3">
      <c r="B1038" s="43"/>
      <c r="C1038" s="43"/>
    </row>
    <row r="1039" spans="2:3" x14ac:dyDescent="0.3">
      <c r="B1039" s="43"/>
      <c r="C1039" s="43"/>
    </row>
    <row r="1040" spans="2:3" x14ac:dyDescent="0.3">
      <c r="B1040" s="43"/>
      <c r="C1040" s="43"/>
    </row>
    <row r="1041" spans="2:3" x14ac:dyDescent="0.3">
      <c r="B1041" s="43"/>
      <c r="C1041" s="43"/>
    </row>
    <row r="1042" spans="2:3" x14ac:dyDescent="0.3">
      <c r="B1042" s="43"/>
      <c r="C1042" s="43"/>
    </row>
    <row r="1043" spans="2:3" x14ac:dyDescent="0.3">
      <c r="B1043" s="43"/>
      <c r="C1043" s="43"/>
    </row>
    <row r="1044" spans="2:3" x14ac:dyDescent="0.3">
      <c r="B1044" s="43"/>
      <c r="C1044" s="43"/>
    </row>
    <row r="1045" spans="2:3" x14ac:dyDescent="0.3">
      <c r="B1045" s="43"/>
      <c r="C1045" s="43"/>
    </row>
    <row r="1046" spans="2:3" x14ac:dyDescent="0.3">
      <c r="B1046" s="43"/>
      <c r="C1046" s="43"/>
    </row>
    <row r="1047" spans="2:3" x14ac:dyDescent="0.3">
      <c r="B1047" s="43"/>
      <c r="C1047" s="43"/>
    </row>
    <row r="1048" spans="2:3" x14ac:dyDescent="0.3">
      <c r="B1048" s="43"/>
      <c r="C1048" s="43"/>
    </row>
    <row r="1049" spans="2:3" x14ac:dyDescent="0.3">
      <c r="B1049" s="43"/>
      <c r="C1049" s="43"/>
    </row>
    <row r="1050" spans="2:3" x14ac:dyDescent="0.3">
      <c r="B1050" s="43"/>
      <c r="C1050" s="43"/>
    </row>
    <row r="1051" spans="2:3" x14ac:dyDescent="0.3">
      <c r="B1051" s="43"/>
      <c r="C1051" s="43"/>
    </row>
    <row r="1052" spans="2:3" x14ac:dyDescent="0.3">
      <c r="B1052" s="43"/>
      <c r="C1052" s="43"/>
    </row>
    <row r="1053" spans="2:3" x14ac:dyDescent="0.3">
      <c r="B1053" s="43"/>
      <c r="C1053" s="43"/>
    </row>
    <row r="1054" spans="2:3" x14ac:dyDescent="0.3">
      <c r="B1054" s="43"/>
      <c r="C1054" s="43"/>
    </row>
    <row r="1055" spans="2:3" x14ac:dyDescent="0.3">
      <c r="B1055" s="43"/>
      <c r="C1055" s="43"/>
    </row>
    <row r="1056" spans="2:3" x14ac:dyDescent="0.3">
      <c r="B1056" s="43"/>
      <c r="C1056" s="43"/>
    </row>
    <row r="1057" spans="2:3" x14ac:dyDescent="0.3">
      <c r="B1057" s="43"/>
      <c r="C1057" s="43"/>
    </row>
    <row r="1058" spans="2:3" x14ac:dyDescent="0.3">
      <c r="B1058" s="43"/>
      <c r="C1058" s="43"/>
    </row>
    <row r="1059" spans="2:3" x14ac:dyDescent="0.3">
      <c r="B1059" s="43"/>
      <c r="C1059" s="43"/>
    </row>
    <row r="1060" spans="2:3" x14ac:dyDescent="0.3">
      <c r="B1060" s="43"/>
      <c r="C1060" s="43"/>
    </row>
    <row r="1061" spans="2:3" x14ac:dyDescent="0.3">
      <c r="B1061" s="43"/>
      <c r="C1061" s="43"/>
    </row>
    <row r="1062" spans="2:3" x14ac:dyDescent="0.3">
      <c r="B1062" s="43"/>
      <c r="C1062" s="43"/>
    </row>
    <row r="1063" spans="2:3" x14ac:dyDescent="0.3">
      <c r="B1063" s="43"/>
      <c r="C1063" s="43"/>
    </row>
    <row r="1064" spans="2:3" x14ac:dyDescent="0.3">
      <c r="B1064" s="43"/>
      <c r="C1064" s="43"/>
    </row>
    <row r="1065" spans="2:3" x14ac:dyDescent="0.3">
      <c r="B1065" s="43"/>
      <c r="C1065" s="43"/>
    </row>
    <row r="1066" spans="2:3" x14ac:dyDescent="0.3">
      <c r="B1066" s="43"/>
      <c r="C1066" s="43"/>
    </row>
    <row r="1067" spans="2:3" x14ac:dyDescent="0.3">
      <c r="B1067" s="43"/>
      <c r="C1067" s="43"/>
    </row>
    <row r="1068" spans="2:3" x14ac:dyDescent="0.3">
      <c r="B1068" s="43"/>
      <c r="C1068" s="43"/>
    </row>
    <row r="1069" spans="2:3" x14ac:dyDescent="0.3">
      <c r="B1069" s="43"/>
      <c r="C1069" s="43"/>
    </row>
    <row r="1070" spans="2:3" x14ac:dyDescent="0.3">
      <c r="B1070" s="43"/>
      <c r="C1070" s="43"/>
    </row>
    <row r="1071" spans="2:3" x14ac:dyDescent="0.3">
      <c r="B1071" s="43"/>
      <c r="C1071" s="43"/>
    </row>
    <row r="1072" spans="2:3" x14ac:dyDescent="0.3">
      <c r="B1072" s="43"/>
      <c r="C1072" s="43"/>
    </row>
    <row r="1073" spans="2:3" x14ac:dyDescent="0.3">
      <c r="B1073" s="43"/>
      <c r="C1073" s="43"/>
    </row>
    <row r="1074" spans="2:3" x14ac:dyDescent="0.3">
      <c r="B1074" s="43"/>
      <c r="C1074" s="43"/>
    </row>
    <row r="1075" spans="2:3" x14ac:dyDescent="0.3">
      <c r="B1075" s="43"/>
      <c r="C1075" s="43"/>
    </row>
    <row r="1076" spans="2:3" x14ac:dyDescent="0.3">
      <c r="B1076" s="43"/>
      <c r="C1076" s="43"/>
    </row>
    <row r="1077" spans="2:3" x14ac:dyDescent="0.3">
      <c r="B1077" s="43"/>
      <c r="C1077" s="43"/>
    </row>
    <row r="1078" spans="2:3" x14ac:dyDescent="0.3">
      <c r="B1078" s="43"/>
      <c r="C1078" s="43"/>
    </row>
    <row r="1079" spans="2:3" x14ac:dyDescent="0.3">
      <c r="B1079" s="43"/>
      <c r="C1079" s="43"/>
    </row>
    <row r="1080" spans="2:3" x14ac:dyDescent="0.3">
      <c r="B1080" s="43"/>
      <c r="C1080" s="43"/>
    </row>
    <row r="1081" spans="2:3" x14ac:dyDescent="0.3">
      <c r="B1081" s="43"/>
      <c r="C1081" s="43"/>
    </row>
    <row r="1082" spans="2:3" x14ac:dyDescent="0.3">
      <c r="B1082" s="43"/>
      <c r="C1082" s="43"/>
    </row>
    <row r="1083" spans="2:3" x14ac:dyDescent="0.3">
      <c r="B1083" s="43"/>
      <c r="C1083" s="43"/>
    </row>
    <row r="1084" spans="2:3" x14ac:dyDescent="0.3">
      <c r="B1084" s="43"/>
      <c r="C1084" s="43"/>
    </row>
    <row r="1085" spans="2:3" x14ac:dyDescent="0.3">
      <c r="B1085" s="43"/>
      <c r="C1085" s="43"/>
    </row>
    <row r="1086" spans="2:3" x14ac:dyDescent="0.3">
      <c r="B1086" s="43"/>
      <c r="C1086" s="43"/>
    </row>
    <row r="1087" spans="2:3" x14ac:dyDescent="0.3">
      <c r="B1087" s="43"/>
      <c r="C1087" s="43"/>
    </row>
    <row r="1088" spans="2:3" x14ac:dyDescent="0.3">
      <c r="B1088" s="43"/>
      <c r="C1088" s="43"/>
    </row>
    <row r="1089" spans="2:3" x14ac:dyDescent="0.3">
      <c r="B1089" s="43"/>
      <c r="C1089" s="43"/>
    </row>
    <row r="1090" spans="2:3" x14ac:dyDescent="0.3">
      <c r="B1090" s="43"/>
      <c r="C1090" s="43"/>
    </row>
    <row r="1091" spans="2:3" x14ac:dyDescent="0.3">
      <c r="B1091" s="43"/>
      <c r="C1091" s="43"/>
    </row>
    <row r="1092" spans="2:3" x14ac:dyDescent="0.3">
      <c r="B1092" s="43"/>
      <c r="C1092" s="43"/>
    </row>
    <row r="1093" spans="2:3" x14ac:dyDescent="0.3">
      <c r="B1093" s="43"/>
      <c r="C1093" s="43"/>
    </row>
    <row r="1094" spans="2:3" x14ac:dyDescent="0.3">
      <c r="B1094" s="43"/>
      <c r="C1094" s="43"/>
    </row>
    <row r="1095" spans="2:3" x14ac:dyDescent="0.3">
      <c r="B1095" s="43"/>
      <c r="C1095" s="43"/>
    </row>
    <row r="1096" spans="2:3" x14ac:dyDescent="0.3">
      <c r="B1096" s="43"/>
      <c r="C1096" s="43"/>
    </row>
    <row r="1097" spans="2:3" x14ac:dyDescent="0.3">
      <c r="B1097" s="43"/>
      <c r="C1097" s="43"/>
    </row>
    <row r="1098" spans="2:3" x14ac:dyDescent="0.3">
      <c r="B1098" s="43"/>
      <c r="C1098" s="43"/>
    </row>
    <row r="1099" spans="2:3" x14ac:dyDescent="0.3">
      <c r="B1099" s="43"/>
      <c r="C1099" s="43"/>
    </row>
    <row r="1100" spans="2:3" x14ac:dyDescent="0.3">
      <c r="B1100" s="43"/>
      <c r="C1100" s="43"/>
    </row>
    <row r="1101" spans="2:3" x14ac:dyDescent="0.3">
      <c r="B1101" s="43"/>
      <c r="C1101" s="43"/>
    </row>
    <row r="1102" spans="2:3" x14ac:dyDescent="0.3">
      <c r="B1102" s="43"/>
      <c r="C1102" s="43"/>
    </row>
    <row r="1103" spans="2:3" x14ac:dyDescent="0.3">
      <c r="B1103" s="43"/>
      <c r="C1103" s="43"/>
    </row>
    <row r="1104" spans="2:3" x14ac:dyDescent="0.3">
      <c r="B1104" s="43"/>
      <c r="C1104" s="43"/>
    </row>
    <row r="1105" spans="2:3" x14ac:dyDescent="0.3">
      <c r="B1105" s="43"/>
      <c r="C1105" s="43"/>
    </row>
    <row r="1106" spans="2:3" x14ac:dyDescent="0.3">
      <c r="B1106" s="43"/>
      <c r="C1106" s="43"/>
    </row>
    <row r="1107" spans="2:3" x14ac:dyDescent="0.3">
      <c r="B1107" s="43"/>
      <c r="C1107" s="43"/>
    </row>
    <row r="1108" spans="2:3" x14ac:dyDescent="0.3">
      <c r="B1108" s="43"/>
      <c r="C1108" s="43"/>
    </row>
    <row r="1109" spans="2:3" x14ac:dyDescent="0.3">
      <c r="B1109" s="43"/>
      <c r="C1109" s="43"/>
    </row>
    <row r="1110" spans="2:3" x14ac:dyDescent="0.3">
      <c r="B1110" s="43"/>
      <c r="C1110" s="43"/>
    </row>
    <row r="1111" spans="2:3" x14ac:dyDescent="0.3">
      <c r="B1111" s="43"/>
      <c r="C1111" s="43"/>
    </row>
    <row r="1112" spans="2:3" x14ac:dyDescent="0.3">
      <c r="B1112" s="43"/>
      <c r="C1112" s="43"/>
    </row>
    <row r="1113" spans="2:3" x14ac:dyDescent="0.3">
      <c r="B1113" s="43"/>
      <c r="C1113" s="43"/>
    </row>
    <row r="1114" spans="2:3" x14ac:dyDescent="0.3">
      <c r="B1114" s="43"/>
      <c r="C1114" s="43"/>
    </row>
    <row r="1115" spans="2:3" x14ac:dyDescent="0.3">
      <c r="B1115" s="43"/>
      <c r="C1115" s="43"/>
    </row>
    <row r="1116" spans="2:3" x14ac:dyDescent="0.3">
      <c r="B1116" s="43"/>
      <c r="C1116" s="43"/>
    </row>
    <row r="1117" spans="2:3" x14ac:dyDescent="0.3">
      <c r="B1117" s="43"/>
      <c r="C1117" s="43"/>
    </row>
    <row r="1118" spans="2:3" x14ac:dyDescent="0.3">
      <c r="B1118" s="43"/>
      <c r="C1118" s="43"/>
    </row>
    <row r="1119" spans="2:3" x14ac:dyDescent="0.3">
      <c r="B1119" s="43"/>
      <c r="C1119" s="43"/>
    </row>
    <row r="1120" spans="2:3" x14ac:dyDescent="0.3">
      <c r="B1120" s="43"/>
      <c r="C1120" s="43"/>
    </row>
    <row r="1121" spans="2:3" x14ac:dyDescent="0.3">
      <c r="B1121" s="43"/>
      <c r="C1121" s="43"/>
    </row>
    <row r="1122" spans="2:3" x14ac:dyDescent="0.3">
      <c r="B1122" s="43"/>
      <c r="C1122" s="43"/>
    </row>
    <row r="1123" spans="2:3" x14ac:dyDescent="0.3">
      <c r="B1123" s="43"/>
      <c r="C1123" s="43"/>
    </row>
    <row r="1124" spans="2:3" x14ac:dyDescent="0.3">
      <c r="B1124" s="43"/>
      <c r="C1124" s="43"/>
    </row>
    <row r="1125" spans="2:3" x14ac:dyDescent="0.3">
      <c r="B1125" s="43"/>
      <c r="C1125" s="43"/>
    </row>
    <row r="1126" spans="2:3" x14ac:dyDescent="0.3">
      <c r="B1126" s="43"/>
      <c r="C1126" s="43"/>
    </row>
    <row r="1127" spans="2:3" x14ac:dyDescent="0.3">
      <c r="B1127" s="43"/>
      <c r="C1127" s="43"/>
    </row>
    <row r="1128" spans="2:3" x14ac:dyDescent="0.3">
      <c r="B1128" s="43"/>
      <c r="C1128" s="43"/>
    </row>
    <row r="1129" spans="2:3" x14ac:dyDescent="0.3">
      <c r="B1129" s="43"/>
      <c r="C1129" s="43"/>
    </row>
    <row r="1130" spans="2:3" x14ac:dyDescent="0.3">
      <c r="B1130" s="43"/>
      <c r="C1130" s="43"/>
    </row>
    <row r="1131" spans="2:3" x14ac:dyDescent="0.3">
      <c r="B1131" s="43"/>
      <c r="C1131" s="43"/>
    </row>
    <row r="1132" spans="2:3" x14ac:dyDescent="0.3">
      <c r="B1132" s="43"/>
      <c r="C1132" s="43"/>
    </row>
    <row r="1133" spans="2:3" x14ac:dyDescent="0.3">
      <c r="B1133" s="43"/>
      <c r="C1133" s="43"/>
    </row>
    <row r="1134" spans="2:3" x14ac:dyDescent="0.3">
      <c r="B1134" s="43"/>
      <c r="C1134" s="43"/>
    </row>
    <row r="1135" spans="2:3" x14ac:dyDescent="0.3">
      <c r="B1135" s="43"/>
      <c r="C1135" s="43"/>
    </row>
    <row r="1136" spans="2:3" x14ac:dyDescent="0.3">
      <c r="B1136" s="43"/>
      <c r="C1136" s="43"/>
    </row>
    <row r="1137" spans="2:3" x14ac:dyDescent="0.3">
      <c r="B1137" s="43"/>
      <c r="C1137" s="43"/>
    </row>
    <row r="1138" spans="2:3" x14ac:dyDescent="0.3">
      <c r="B1138" s="43"/>
      <c r="C1138" s="43"/>
    </row>
    <row r="1139" spans="2:3" x14ac:dyDescent="0.3">
      <c r="B1139" s="43"/>
      <c r="C1139" s="43"/>
    </row>
    <row r="1140" spans="2:3" x14ac:dyDescent="0.3">
      <c r="B1140" s="43"/>
      <c r="C1140" s="43"/>
    </row>
    <row r="1141" spans="2:3" x14ac:dyDescent="0.3">
      <c r="B1141" s="43"/>
      <c r="C1141" s="43"/>
    </row>
    <row r="1142" spans="2:3" x14ac:dyDescent="0.3">
      <c r="B1142" s="43"/>
      <c r="C1142" s="43"/>
    </row>
    <row r="1143" spans="2:3" x14ac:dyDescent="0.3">
      <c r="B1143" s="43"/>
      <c r="C1143" s="43"/>
    </row>
    <row r="1144" spans="2:3" x14ac:dyDescent="0.3">
      <c r="B1144" s="43"/>
      <c r="C1144" s="43"/>
    </row>
    <row r="1145" spans="2:3" x14ac:dyDescent="0.3">
      <c r="B1145" s="43"/>
      <c r="C1145" s="43"/>
    </row>
    <row r="1146" spans="2:3" x14ac:dyDescent="0.3">
      <c r="B1146" s="43"/>
      <c r="C1146" s="43"/>
    </row>
    <row r="1147" spans="2:3" x14ac:dyDescent="0.3">
      <c r="B1147" s="43"/>
      <c r="C1147" s="43"/>
    </row>
    <row r="1148" spans="2:3" x14ac:dyDescent="0.3">
      <c r="B1148" s="43"/>
      <c r="C1148" s="43"/>
    </row>
    <row r="1149" spans="2:3" x14ac:dyDescent="0.3">
      <c r="B1149" s="43"/>
      <c r="C1149" s="43"/>
    </row>
    <row r="1150" spans="2:3" x14ac:dyDescent="0.3">
      <c r="B1150" s="43"/>
      <c r="C1150" s="43"/>
    </row>
    <row r="1151" spans="2:3" x14ac:dyDescent="0.3">
      <c r="B1151" s="43"/>
      <c r="C1151" s="43"/>
    </row>
    <row r="1152" spans="2:3" x14ac:dyDescent="0.3">
      <c r="B1152" s="43"/>
      <c r="C1152" s="43"/>
    </row>
    <row r="1153" spans="2:3" x14ac:dyDescent="0.3">
      <c r="B1153" s="43"/>
      <c r="C1153" s="43"/>
    </row>
    <row r="1154" spans="2:3" x14ac:dyDescent="0.3">
      <c r="B1154" s="43"/>
      <c r="C1154" s="43"/>
    </row>
    <row r="1155" spans="2:3" x14ac:dyDescent="0.3">
      <c r="B1155" s="43"/>
      <c r="C1155" s="43"/>
    </row>
    <row r="1156" spans="2:3" x14ac:dyDescent="0.3">
      <c r="B1156" s="43"/>
      <c r="C1156" s="43"/>
    </row>
    <row r="1157" spans="2:3" x14ac:dyDescent="0.3">
      <c r="B1157" s="43"/>
      <c r="C1157" s="43"/>
    </row>
    <row r="1158" spans="2:3" x14ac:dyDescent="0.3">
      <c r="B1158" s="43"/>
      <c r="C1158" s="43"/>
    </row>
    <row r="1159" spans="2:3" x14ac:dyDescent="0.3">
      <c r="B1159" s="43"/>
      <c r="C1159" s="43"/>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9226-D810-4C58-8C2B-70587B02ADA8}">
  <sheetPr codeName="Sheet4"/>
  <dimension ref="A1:S784"/>
  <sheetViews>
    <sheetView topLeftCell="A735" zoomScale="85" zoomScaleNormal="85" workbookViewId="0">
      <selection activeCell="A753" sqref="A753"/>
    </sheetView>
  </sheetViews>
  <sheetFormatPr defaultRowHeight="14.4" x14ac:dyDescent="0.3"/>
  <cols>
    <col min="1" max="1" width="27.6640625" style="31" customWidth="1"/>
    <col min="2" max="2" width="36" style="31" customWidth="1"/>
    <col min="3" max="3" width="32.109375" style="31" customWidth="1"/>
    <col min="4" max="4" width="18.44140625" style="31" customWidth="1"/>
    <col min="5" max="5" width="17.21875" style="31" customWidth="1"/>
    <col min="6" max="6" width="14.109375" style="31" bestFit="1" customWidth="1"/>
    <col min="7" max="7" width="19.33203125" style="31" customWidth="1"/>
    <col min="8" max="8" width="20.109375" style="31" customWidth="1"/>
    <col min="9" max="9" width="41.6640625" style="31" customWidth="1"/>
    <col min="10" max="10" width="8.88671875" style="31"/>
    <col min="11" max="11" width="24.77734375" style="31" customWidth="1"/>
    <col min="12" max="12" width="33.88671875" style="31" customWidth="1"/>
    <col min="13" max="13" width="14.33203125" style="31" customWidth="1"/>
    <col min="14" max="18" width="8.88671875" style="31"/>
    <col min="19" max="19" width="20" style="31" customWidth="1"/>
    <col min="20" max="16384" width="8.88671875" style="31"/>
  </cols>
  <sheetData>
    <row r="1" spans="1:19" s="53" customFormat="1" ht="37.799999999999997" customHeight="1" thickBot="1" x14ac:dyDescent="0.35">
      <c r="A1" s="52" t="s">
        <v>1525</v>
      </c>
    </row>
    <row r="4" spans="1:19" ht="1.8" customHeight="1" thickBot="1" x14ac:dyDescent="0.35"/>
    <row r="5" spans="1:19" ht="15" hidden="1" thickBot="1" x14ac:dyDescent="0.35"/>
    <row r="6" spans="1:19" s="36" customFormat="1" ht="35.4" customHeight="1" thickBot="1" x14ac:dyDescent="0.35">
      <c r="A6" s="32" t="s">
        <v>45</v>
      </c>
      <c r="B6" s="33" t="s">
        <v>1944</v>
      </c>
      <c r="C6" s="34" t="s">
        <v>44</v>
      </c>
      <c r="D6" s="35" t="s">
        <v>59</v>
      </c>
      <c r="E6" s="35" t="s">
        <v>60</v>
      </c>
      <c r="F6" s="35" t="s">
        <v>61</v>
      </c>
      <c r="G6" s="35" t="s">
        <v>62</v>
      </c>
      <c r="H6" s="35" t="s">
        <v>63</v>
      </c>
      <c r="I6" s="35" t="s">
        <v>64</v>
      </c>
      <c r="J6" s="35" t="s">
        <v>65</v>
      </c>
      <c r="K6" s="35" t="s">
        <v>66</v>
      </c>
      <c r="L6" s="35" t="s">
        <v>67</v>
      </c>
      <c r="M6" s="35" t="s">
        <v>68</v>
      </c>
      <c r="N6" s="35" t="s">
        <v>69</v>
      </c>
      <c r="O6" s="35" t="s">
        <v>70</v>
      </c>
      <c r="P6" s="35" t="s">
        <v>71</v>
      </c>
      <c r="Q6" s="35" t="s">
        <v>72</v>
      </c>
      <c r="R6" s="35" t="s">
        <v>73</v>
      </c>
      <c r="S6" s="35" t="s">
        <v>74</v>
      </c>
    </row>
    <row r="7" spans="1:19" x14ac:dyDescent="0.3">
      <c r="A7" s="37" t="s">
        <v>83</v>
      </c>
      <c r="B7" s="37" t="s">
        <v>1529</v>
      </c>
      <c r="C7" s="38">
        <v>3.8</v>
      </c>
      <c r="D7" s="37">
        <v>1</v>
      </c>
      <c r="E7" s="37">
        <v>0</v>
      </c>
      <c r="F7" s="37">
        <v>0</v>
      </c>
      <c r="G7" s="37">
        <v>1</v>
      </c>
      <c r="H7" s="37">
        <v>0</v>
      </c>
      <c r="I7" s="37">
        <v>1</v>
      </c>
      <c r="J7" s="37">
        <v>0</v>
      </c>
      <c r="K7" s="37">
        <v>0</v>
      </c>
      <c r="L7" s="37">
        <v>0</v>
      </c>
      <c r="M7" s="37">
        <v>0</v>
      </c>
      <c r="N7" s="37">
        <v>0</v>
      </c>
      <c r="O7" s="37">
        <v>1</v>
      </c>
      <c r="P7" s="37">
        <v>1</v>
      </c>
      <c r="Q7" s="37">
        <v>0</v>
      </c>
      <c r="R7" s="37">
        <v>0</v>
      </c>
      <c r="S7" s="37">
        <v>0</v>
      </c>
    </row>
    <row r="8" spans="1:19" x14ac:dyDescent="0.3">
      <c r="A8" s="39" t="s">
        <v>95</v>
      </c>
      <c r="B8" s="39" t="s">
        <v>1530</v>
      </c>
      <c r="C8" s="40">
        <v>3.4</v>
      </c>
      <c r="D8" s="39">
        <v>1</v>
      </c>
      <c r="E8" s="39">
        <v>0</v>
      </c>
      <c r="F8" s="39">
        <v>0</v>
      </c>
      <c r="G8" s="39">
        <v>0</v>
      </c>
      <c r="H8" s="39">
        <v>0</v>
      </c>
      <c r="I8" s="39">
        <v>0</v>
      </c>
      <c r="J8" s="39">
        <v>0</v>
      </c>
      <c r="K8" s="39">
        <v>0</v>
      </c>
      <c r="L8" s="39">
        <v>0</v>
      </c>
      <c r="M8" s="39">
        <v>0</v>
      </c>
      <c r="N8" s="39">
        <v>0</v>
      </c>
      <c r="O8" s="39">
        <v>0</v>
      </c>
      <c r="P8" s="39">
        <v>0</v>
      </c>
      <c r="Q8" s="39">
        <v>0</v>
      </c>
      <c r="R8" s="39">
        <v>0</v>
      </c>
      <c r="S8" s="39">
        <v>0</v>
      </c>
    </row>
    <row r="9" spans="1:19" x14ac:dyDescent="0.3">
      <c r="A9" s="39" t="s">
        <v>101</v>
      </c>
      <c r="B9" s="39" t="s">
        <v>1531</v>
      </c>
      <c r="C9" s="40">
        <v>4.8</v>
      </c>
      <c r="D9" s="39">
        <v>1</v>
      </c>
      <c r="E9" s="39">
        <v>1</v>
      </c>
      <c r="F9" s="39">
        <v>0</v>
      </c>
      <c r="G9" s="39">
        <v>1</v>
      </c>
      <c r="H9" s="39">
        <v>1</v>
      </c>
      <c r="I9" s="39">
        <v>1</v>
      </c>
      <c r="J9" s="39">
        <v>0</v>
      </c>
      <c r="K9" s="39">
        <v>0</v>
      </c>
      <c r="L9" s="39">
        <v>0</v>
      </c>
      <c r="M9" s="39">
        <v>0</v>
      </c>
      <c r="N9" s="39">
        <v>0</v>
      </c>
      <c r="O9" s="39">
        <v>0</v>
      </c>
      <c r="P9" s="39">
        <v>0</v>
      </c>
      <c r="Q9" s="39">
        <v>0</v>
      </c>
      <c r="R9" s="39">
        <v>0</v>
      </c>
      <c r="S9" s="39">
        <v>0</v>
      </c>
    </row>
    <row r="10" spans="1:19" x14ac:dyDescent="0.3">
      <c r="A10" s="39" t="s">
        <v>109</v>
      </c>
      <c r="B10" s="39" t="s">
        <v>1532</v>
      </c>
      <c r="C10" s="40">
        <v>3.8</v>
      </c>
      <c r="D10" s="39">
        <v>1</v>
      </c>
      <c r="E10" s="39">
        <v>0</v>
      </c>
      <c r="F10" s="39">
        <v>0</v>
      </c>
      <c r="G10" s="39">
        <v>0</v>
      </c>
      <c r="H10" s="39">
        <v>0</v>
      </c>
      <c r="I10" s="39">
        <v>0</v>
      </c>
      <c r="J10" s="39">
        <v>0</v>
      </c>
      <c r="K10" s="39">
        <v>0</v>
      </c>
      <c r="L10" s="39">
        <v>0</v>
      </c>
      <c r="M10" s="39">
        <v>0</v>
      </c>
      <c r="N10" s="39">
        <v>0</v>
      </c>
      <c r="O10" s="39">
        <v>0</v>
      </c>
      <c r="P10" s="39">
        <v>0</v>
      </c>
      <c r="Q10" s="39">
        <v>0</v>
      </c>
      <c r="R10" s="39">
        <v>0</v>
      </c>
      <c r="S10" s="39">
        <v>0</v>
      </c>
    </row>
    <row r="11" spans="1:19" x14ac:dyDescent="0.3">
      <c r="A11" s="39" t="s">
        <v>115</v>
      </c>
      <c r="B11" s="39" t="s">
        <v>1533</v>
      </c>
      <c r="C11" s="40">
        <v>2.9</v>
      </c>
      <c r="D11" s="39">
        <v>1</v>
      </c>
      <c r="E11" s="39">
        <v>0</v>
      </c>
      <c r="F11" s="39">
        <v>0</v>
      </c>
      <c r="G11" s="39">
        <v>1</v>
      </c>
      <c r="H11" s="39">
        <v>1</v>
      </c>
      <c r="I11" s="39">
        <v>1</v>
      </c>
      <c r="J11" s="39">
        <v>0</v>
      </c>
      <c r="K11" s="39">
        <v>0</v>
      </c>
      <c r="L11" s="39">
        <v>0</v>
      </c>
      <c r="M11" s="39">
        <v>0</v>
      </c>
      <c r="N11" s="39">
        <v>0</v>
      </c>
      <c r="O11" s="39">
        <v>0</v>
      </c>
      <c r="P11" s="39">
        <v>0</v>
      </c>
      <c r="Q11" s="39">
        <v>0</v>
      </c>
      <c r="R11" s="39">
        <v>0</v>
      </c>
      <c r="S11" s="39">
        <v>0</v>
      </c>
    </row>
    <row r="12" spans="1:19" x14ac:dyDescent="0.3">
      <c r="A12" s="39" t="s">
        <v>121</v>
      </c>
      <c r="B12" s="39" t="s">
        <v>1534</v>
      </c>
      <c r="C12" s="40">
        <v>3.4</v>
      </c>
      <c r="D12" s="39">
        <v>1</v>
      </c>
      <c r="E12" s="39">
        <v>0</v>
      </c>
      <c r="F12" s="39">
        <v>1</v>
      </c>
      <c r="G12" s="39">
        <v>1</v>
      </c>
      <c r="H12" s="39">
        <v>1</v>
      </c>
      <c r="I12" s="39">
        <v>0</v>
      </c>
      <c r="J12" s="39">
        <v>0</v>
      </c>
      <c r="K12" s="39">
        <v>0</v>
      </c>
      <c r="L12" s="39">
        <v>0</v>
      </c>
      <c r="M12" s="39">
        <v>0</v>
      </c>
      <c r="N12" s="39">
        <v>0</v>
      </c>
      <c r="O12" s="39">
        <v>0</v>
      </c>
      <c r="P12" s="39">
        <v>1</v>
      </c>
      <c r="Q12" s="39">
        <v>0</v>
      </c>
      <c r="R12" s="39">
        <v>1</v>
      </c>
      <c r="S12" s="39">
        <v>0</v>
      </c>
    </row>
    <row r="13" spans="1:19" x14ac:dyDescent="0.3">
      <c r="A13" s="39" t="s">
        <v>125</v>
      </c>
      <c r="B13" s="39" t="s">
        <v>1535</v>
      </c>
      <c r="C13" s="40">
        <v>4.0999999999999996</v>
      </c>
      <c r="D13" s="39">
        <v>0</v>
      </c>
      <c r="E13" s="39">
        <v>0</v>
      </c>
      <c r="F13" s="39">
        <v>0</v>
      </c>
      <c r="G13" s="39">
        <v>1</v>
      </c>
      <c r="H13" s="39">
        <v>0</v>
      </c>
      <c r="I13" s="39">
        <v>0</v>
      </c>
      <c r="J13" s="39">
        <v>0</v>
      </c>
      <c r="K13" s="39">
        <v>0</v>
      </c>
      <c r="L13" s="39">
        <v>0</v>
      </c>
      <c r="M13" s="39">
        <v>0</v>
      </c>
      <c r="N13" s="39">
        <v>0</v>
      </c>
      <c r="O13" s="39">
        <v>0</v>
      </c>
      <c r="P13" s="39">
        <v>0</v>
      </c>
      <c r="Q13" s="39">
        <v>0</v>
      </c>
      <c r="R13" s="39">
        <v>0</v>
      </c>
      <c r="S13" s="39">
        <v>0</v>
      </c>
    </row>
    <row r="14" spans="1:19" x14ac:dyDescent="0.3">
      <c r="A14" s="39" t="s">
        <v>131</v>
      </c>
      <c r="B14" s="39" t="s">
        <v>1536</v>
      </c>
      <c r="C14" s="40">
        <v>3.8</v>
      </c>
      <c r="D14" s="39">
        <v>1</v>
      </c>
      <c r="E14" s="39">
        <v>1</v>
      </c>
      <c r="F14" s="39">
        <v>1</v>
      </c>
      <c r="G14" s="39">
        <v>1</v>
      </c>
      <c r="H14" s="39">
        <v>1</v>
      </c>
      <c r="I14" s="39">
        <v>0</v>
      </c>
      <c r="J14" s="39">
        <v>0</v>
      </c>
      <c r="K14" s="39">
        <v>1</v>
      </c>
      <c r="L14" s="39">
        <v>0</v>
      </c>
      <c r="M14" s="39">
        <v>1</v>
      </c>
      <c r="N14" s="39">
        <v>0</v>
      </c>
      <c r="O14" s="39">
        <v>0</v>
      </c>
      <c r="P14" s="39">
        <v>0</v>
      </c>
      <c r="Q14" s="39">
        <v>0</v>
      </c>
      <c r="R14" s="39">
        <v>0</v>
      </c>
      <c r="S14" s="39">
        <v>0</v>
      </c>
    </row>
    <row r="15" spans="1:19" x14ac:dyDescent="0.3">
      <c r="A15" s="39" t="s">
        <v>136</v>
      </c>
      <c r="B15" s="39" t="s">
        <v>1537</v>
      </c>
      <c r="C15" s="40">
        <v>3.3</v>
      </c>
      <c r="D15" s="39">
        <v>0</v>
      </c>
      <c r="E15" s="39">
        <v>0</v>
      </c>
      <c r="F15" s="39">
        <v>0</v>
      </c>
      <c r="G15" s="39">
        <v>0</v>
      </c>
      <c r="H15" s="39">
        <v>0</v>
      </c>
      <c r="I15" s="39">
        <v>0</v>
      </c>
      <c r="J15" s="39">
        <v>0</v>
      </c>
      <c r="K15" s="39">
        <v>0</v>
      </c>
      <c r="L15" s="39">
        <v>0</v>
      </c>
      <c r="M15" s="39">
        <v>0</v>
      </c>
      <c r="N15" s="39">
        <v>0</v>
      </c>
      <c r="O15" s="39">
        <v>0</v>
      </c>
      <c r="P15" s="39">
        <v>0</v>
      </c>
      <c r="Q15" s="39">
        <v>0</v>
      </c>
      <c r="R15" s="39">
        <v>0</v>
      </c>
      <c r="S15" s="39">
        <v>0</v>
      </c>
    </row>
    <row r="16" spans="1:19" x14ac:dyDescent="0.3">
      <c r="A16" s="39" t="s">
        <v>141</v>
      </c>
      <c r="B16" s="39" t="s">
        <v>1538</v>
      </c>
      <c r="C16" s="40">
        <v>4.5999999999999996</v>
      </c>
      <c r="D16" s="39">
        <v>1</v>
      </c>
      <c r="E16" s="39">
        <v>1</v>
      </c>
      <c r="F16" s="39">
        <v>0</v>
      </c>
      <c r="G16" s="39">
        <v>0</v>
      </c>
      <c r="H16" s="39">
        <v>0</v>
      </c>
      <c r="I16" s="39">
        <v>0</v>
      </c>
      <c r="J16" s="39">
        <v>0</v>
      </c>
      <c r="K16" s="39">
        <v>0</v>
      </c>
      <c r="L16" s="39">
        <v>0</v>
      </c>
      <c r="M16" s="39">
        <v>0</v>
      </c>
      <c r="N16" s="39">
        <v>0</v>
      </c>
      <c r="O16" s="39">
        <v>0</v>
      </c>
      <c r="P16" s="39">
        <v>0</v>
      </c>
      <c r="Q16" s="39">
        <v>0</v>
      </c>
      <c r="R16" s="39">
        <v>0</v>
      </c>
      <c r="S16" s="39">
        <v>0</v>
      </c>
    </row>
    <row r="17" spans="1:19" x14ac:dyDescent="0.3">
      <c r="A17" s="39" t="s">
        <v>146</v>
      </c>
      <c r="B17" s="39" t="s">
        <v>1539</v>
      </c>
      <c r="C17" s="40">
        <v>3.5</v>
      </c>
      <c r="D17" s="39">
        <v>1</v>
      </c>
      <c r="E17" s="39">
        <v>0</v>
      </c>
      <c r="F17" s="39">
        <v>0</v>
      </c>
      <c r="G17" s="39">
        <v>0</v>
      </c>
      <c r="H17" s="39">
        <v>0</v>
      </c>
      <c r="I17" s="39">
        <v>0</v>
      </c>
      <c r="J17" s="39">
        <v>0</v>
      </c>
      <c r="K17" s="39">
        <v>0</v>
      </c>
      <c r="L17" s="39">
        <v>0</v>
      </c>
      <c r="M17" s="39">
        <v>0</v>
      </c>
      <c r="N17" s="39">
        <v>0</v>
      </c>
      <c r="O17" s="39">
        <v>0</v>
      </c>
      <c r="P17" s="39">
        <v>0</v>
      </c>
      <c r="Q17" s="39">
        <v>0</v>
      </c>
      <c r="R17" s="39">
        <v>0</v>
      </c>
      <c r="S17" s="39">
        <v>0</v>
      </c>
    </row>
    <row r="18" spans="1:19" x14ac:dyDescent="0.3">
      <c r="A18" s="39" t="s">
        <v>152</v>
      </c>
      <c r="B18" s="39" t="s">
        <v>1540</v>
      </c>
      <c r="C18" s="40">
        <v>4.0999999999999996</v>
      </c>
      <c r="D18" s="39">
        <v>0</v>
      </c>
      <c r="E18" s="39">
        <v>0</v>
      </c>
      <c r="F18" s="39">
        <v>0</v>
      </c>
      <c r="G18" s="39">
        <v>0</v>
      </c>
      <c r="H18" s="39">
        <v>1</v>
      </c>
      <c r="I18" s="39">
        <v>0</v>
      </c>
      <c r="J18" s="39">
        <v>0</v>
      </c>
      <c r="K18" s="39">
        <v>0</v>
      </c>
      <c r="L18" s="39">
        <v>0</v>
      </c>
      <c r="M18" s="39">
        <v>0</v>
      </c>
      <c r="N18" s="39">
        <v>1</v>
      </c>
      <c r="O18" s="39">
        <v>0</v>
      </c>
      <c r="P18" s="39">
        <v>0</v>
      </c>
      <c r="Q18" s="39">
        <v>0</v>
      </c>
      <c r="R18" s="39">
        <v>0</v>
      </c>
      <c r="S18" s="39">
        <v>0</v>
      </c>
    </row>
    <row r="19" spans="1:19" x14ac:dyDescent="0.3">
      <c r="A19" s="39" t="s">
        <v>159</v>
      </c>
      <c r="B19" s="39" t="s">
        <v>1541</v>
      </c>
      <c r="C19" s="40">
        <v>3.2</v>
      </c>
      <c r="D19" s="39">
        <v>0</v>
      </c>
      <c r="E19" s="39">
        <v>0</v>
      </c>
      <c r="F19" s="39">
        <v>0</v>
      </c>
      <c r="G19" s="39">
        <v>0</v>
      </c>
      <c r="H19" s="39">
        <v>1</v>
      </c>
      <c r="I19" s="39">
        <v>0</v>
      </c>
      <c r="J19" s="39">
        <v>0</v>
      </c>
      <c r="K19" s="39">
        <v>0</v>
      </c>
      <c r="L19" s="39">
        <v>0</v>
      </c>
      <c r="M19" s="39">
        <v>0</v>
      </c>
      <c r="N19" s="39">
        <v>1</v>
      </c>
      <c r="O19" s="39">
        <v>0</v>
      </c>
      <c r="P19" s="39">
        <v>0</v>
      </c>
      <c r="Q19" s="39">
        <v>0</v>
      </c>
      <c r="R19" s="39">
        <v>0</v>
      </c>
      <c r="S19" s="39">
        <v>0</v>
      </c>
    </row>
    <row r="20" spans="1:19" x14ac:dyDescent="0.3">
      <c r="A20" s="39" t="s">
        <v>162</v>
      </c>
      <c r="B20" s="39" t="s">
        <v>1542</v>
      </c>
      <c r="C20" s="40">
        <v>4.0999999999999996</v>
      </c>
      <c r="D20" s="39">
        <v>1</v>
      </c>
      <c r="E20" s="39">
        <v>1</v>
      </c>
      <c r="F20" s="39">
        <v>1</v>
      </c>
      <c r="G20" s="39">
        <v>1</v>
      </c>
      <c r="H20" s="39">
        <v>1</v>
      </c>
      <c r="I20" s="39">
        <v>0</v>
      </c>
      <c r="J20" s="39">
        <v>0</v>
      </c>
      <c r="K20" s="39">
        <v>0</v>
      </c>
      <c r="L20" s="39">
        <v>0</v>
      </c>
      <c r="M20" s="39">
        <v>0</v>
      </c>
      <c r="N20" s="39">
        <v>0</v>
      </c>
      <c r="O20" s="39">
        <v>1</v>
      </c>
      <c r="P20" s="39">
        <v>1</v>
      </c>
      <c r="Q20" s="39">
        <v>0</v>
      </c>
      <c r="R20" s="39">
        <v>0</v>
      </c>
      <c r="S20" s="39">
        <v>0</v>
      </c>
    </row>
    <row r="21" spans="1:19" x14ac:dyDescent="0.3">
      <c r="A21" s="39" t="s">
        <v>167</v>
      </c>
      <c r="B21" s="39" t="s">
        <v>1543</v>
      </c>
      <c r="C21" s="40">
        <v>3.7</v>
      </c>
      <c r="D21" s="39">
        <v>1</v>
      </c>
      <c r="E21" s="39">
        <v>1</v>
      </c>
      <c r="F21" s="39">
        <v>0</v>
      </c>
      <c r="G21" s="39">
        <v>0</v>
      </c>
      <c r="H21" s="39">
        <v>1</v>
      </c>
      <c r="I21" s="39">
        <v>0</v>
      </c>
      <c r="J21" s="39">
        <v>0</v>
      </c>
      <c r="K21" s="39">
        <v>0</v>
      </c>
      <c r="L21" s="39">
        <v>0</v>
      </c>
      <c r="M21" s="39">
        <v>1</v>
      </c>
      <c r="N21" s="39">
        <v>0</v>
      </c>
      <c r="O21" s="39">
        <v>0</v>
      </c>
      <c r="P21" s="39">
        <v>0</v>
      </c>
      <c r="Q21" s="39">
        <v>0</v>
      </c>
      <c r="R21" s="39">
        <v>0</v>
      </c>
      <c r="S21" s="39">
        <v>0</v>
      </c>
    </row>
    <row r="22" spans="1:19" x14ac:dyDescent="0.3">
      <c r="A22" s="39" t="s">
        <v>174</v>
      </c>
      <c r="B22" s="39" t="s">
        <v>1544</v>
      </c>
      <c r="C22" s="40">
        <v>3.6</v>
      </c>
      <c r="D22" s="39">
        <v>0</v>
      </c>
      <c r="E22" s="39">
        <v>0</v>
      </c>
      <c r="F22" s="39">
        <v>0</v>
      </c>
      <c r="G22" s="39">
        <v>1</v>
      </c>
      <c r="H22" s="39">
        <v>0</v>
      </c>
      <c r="I22" s="39">
        <v>0</v>
      </c>
      <c r="J22" s="39">
        <v>0</v>
      </c>
      <c r="K22" s="39">
        <v>0</v>
      </c>
      <c r="L22" s="39">
        <v>0</v>
      </c>
      <c r="M22" s="39">
        <v>0</v>
      </c>
      <c r="N22" s="39">
        <v>0</v>
      </c>
      <c r="O22" s="39">
        <v>0</v>
      </c>
      <c r="P22" s="39">
        <v>0</v>
      </c>
      <c r="Q22" s="39">
        <v>0</v>
      </c>
      <c r="R22" s="39">
        <v>0</v>
      </c>
      <c r="S22" s="39">
        <v>0</v>
      </c>
    </row>
    <row r="23" spans="1:19" x14ac:dyDescent="0.3">
      <c r="A23" s="39" t="s">
        <v>178</v>
      </c>
      <c r="B23" s="39" t="s">
        <v>1545</v>
      </c>
      <c r="C23" s="40">
        <v>3.9</v>
      </c>
      <c r="D23" s="39">
        <v>0</v>
      </c>
      <c r="E23" s="39">
        <v>0</v>
      </c>
      <c r="F23" s="39">
        <v>0</v>
      </c>
      <c r="G23" s="39">
        <v>1</v>
      </c>
      <c r="H23" s="39">
        <v>0</v>
      </c>
      <c r="I23" s="39">
        <v>0</v>
      </c>
      <c r="J23" s="39">
        <v>0</v>
      </c>
      <c r="K23" s="39">
        <v>0</v>
      </c>
      <c r="L23" s="39">
        <v>0</v>
      </c>
      <c r="M23" s="39">
        <v>0</v>
      </c>
      <c r="N23" s="39">
        <v>0</v>
      </c>
      <c r="O23" s="39">
        <v>0</v>
      </c>
      <c r="P23" s="39">
        <v>0</v>
      </c>
      <c r="Q23" s="39">
        <v>0</v>
      </c>
      <c r="R23" s="39">
        <v>0</v>
      </c>
      <c r="S23" s="39">
        <v>0</v>
      </c>
    </row>
    <row r="24" spans="1:19" x14ac:dyDescent="0.3">
      <c r="A24" s="39" t="s">
        <v>183</v>
      </c>
      <c r="B24" s="39" t="s">
        <v>1546</v>
      </c>
      <c r="C24" s="40">
        <v>4.3</v>
      </c>
      <c r="D24" s="39">
        <v>1</v>
      </c>
      <c r="E24" s="39">
        <v>1</v>
      </c>
      <c r="F24" s="39">
        <v>1</v>
      </c>
      <c r="G24" s="39">
        <v>1</v>
      </c>
      <c r="H24" s="39">
        <v>0</v>
      </c>
      <c r="I24" s="39">
        <v>0</v>
      </c>
      <c r="J24" s="39">
        <v>0</v>
      </c>
      <c r="K24" s="39">
        <v>0</v>
      </c>
      <c r="L24" s="39">
        <v>0</v>
      </c>
      <c r="M24" s="39">
        <v>0</v>
      </c>
      <c r="N24" s="39">
        <v>1</v>
      </c>
      <c r="O24" s="39">
        <v>0</v>
      </c>
      <c r="P24" s="39">
        <v>0</v>
      </c>
      <c r="Q24" s="39">
        <v>0</v>
      </c>
      <c r="R24" s="39">
        <v>0</v>
      </c>
      <c r="S24" s="39">
        <v>0</v>
      </c>
    </row>
    <row r="25" spans="1:19" x14ac:dyDescent="0.3">
      <c r="A25" s="39" t="s">
        <v>186</v>
      </c>
      <c r="B25" s="39" t="s">
        <v>1547</v>
      </c>
      <c r="C25" s="40">
        <v>4.2</v>
      </c>
      <c r="D25" s="39">
        <v>0</v>
      </c>
      <c r="E25" s="39">
        <v>0</v>
      </c>
      <c r="F25" s="39">
        <v>0</v>
      </c>
      <c r="G25" s="39">
        <v>0</v>
      </c>
      <c r="H25" s="39">
        <v>1</v>
      </c>
      <c r="I25" s="39">
        <v>0</v>
      </c>
      <c r="J25" s="39">
        <v>0</v>
      </c>
      <c r="K25" s="39">
        <v>0</v>
      </c>
      <c r="L25" s="39">
        <v>0</v>
      </c>
      <c r="M25" s="39">
        <v>0</v>
      </c>
      <c r="N25" s="39">
        <v>0</v>
      </c>
      <c r="O25" s="39">
        <v>0</v>
      </c>
      <c r="P25" s="39">
        <v>0</v>
      </c>
      <c r="Q25" s="39">
        <v>0</v>
      </c>
      <c r="R25" s="39">
        <v>0</v>
      </c>
      <c r="S25" s="39">
        <v>0</v>
      </c>
    </row>
    <row r="26" spans="1:19" x14ac:dyDescent="0.3">
      <c r="A26" s="39" t="s">
        <v>192</v>
      </c>
      <c r="B26" s="39" t="s">
        <v>1548</v>
      </c>
      <c r="C26" s="40">
        <v>4</v>
      </c>
      <c r="D26" s="39">
        <v>1</v>
      </c>
      <c r="E26" s="39">
        <v>0</v>
      </c>
      <c r="F26" s="39">
        <v>0</v>
      </c>
      <c r="G26" s="39">
        <v>1</v>
      </c>
      <c r="H26" s="39">
        <v>1</v>
      </c>
      <c r="I26" s="39">
        <v>0</v>
      </c>
      <c r="J26" s="39">
        <v>1</v>
      </c>
      <c r="K26" s="39">
        <v>1</v>
      </c>
      <c r="L26" s="39">
        <v>1</v>
      </c>
      <c r="M26" s="39">
        <v>1</v>
      </c>
      <c r="N26" s="39">
        <v>0</v>
      </c>
      <c r="O26" s="39">
        <v>0</v>
      </c>
      <c r="P26" s="39">
        <v>0</v>
      </c>
      <c r="Q26" s="39">
        <v>0</v>
      </c>
      <c r="R26" s="39">
        <v>0</v>
      </c>
      <c r="S26" s="39">
        <v>0</v>
      </c>
    </row>
    <row r="27" spans="1:19" x14ac:dyDescent="0.3">
      <c r="A27" s="39" t="s">
        <v>194</v>
      </c>
      <c r="B27" s="39" t="s">
        <v>1549</v>
      </c>
      <c r="C27" s="40">
        <v>3.2</v>
      </c>
      <c r="D27" s="39">
        <v>1</v>
      </c>
      <c r="E27" s="39">
        <v>1</v>
      </c>
      <c r="F27" s="39">
        <v>0</v>
      </c>
      <c r="G27" s="39">
        <v>0</v>
      </c>
      <c r="H27" s="39">
        <v>1</v>
      </c>
      <c r="I27" s="39">
        <v>0</v>
      </c>
      <c r="J27" s="39">
        <v>0</v>
      </c>
      <c r="K27" s="39">
        <v>0</v>
      </c>
      <c r="L27" s="39">
        <v>0</v>
      </c>
      <c r="M27" s="39">
        <v>0</v>
      </c>
      <c r="N27" s="39">
        <v>0</v>
      </c>
      <c r="O27" s="39">
        <v>0</v>
      </c>
      <c r="P27" s="39">
        <v>0</v>
      </c>
      <c r="Q27" s="39">
        <v>0</v>
      </c>
      <c r="R27" s="39">
        <v>0</v>
      </c>
      <c r="S27" s="39">
        <v>0</v>
      </c>
    </row>
    <row r="28" spans="1:19" x14ac:dyDescent="0.3">
      <c r="A28" s="39" t="s">
        <v>198</v>
      </c>
      <c r="B28" s="39" t="s">
        <v>1550</v>
      </c>
      <c r="C28" s="40">
        <v>3.9</v>
      </c>
      <c r="D28" s="39">
        <v>0</v>
      </c>
      <c r="E28" s="39">
        <v>0</v>
      </c>
      <c r="F28" s="39">
        <v>0</v>
      </c>
      <c r="G28" s="39">
        <v>1</v>
      </c>
      <c r="H28" s="39">
        <v>0</v>
      </c>
      <c r="I28" s="39">
        <v>0</v>
      </c>
      <c r="J28" s="39">
        <v>0</v>
      </c>
      <c r="K28" s="39">
        <v>0</v>
      </c>
      <c r="L28" s="39">
        <v>0</v>
      </c>
      <c r="M28" s="39">
        <v>0</v>
      </c>
      <c r="N28" s="39">
        <v>0</v>
      </c>
      <c r="O28" s="39">
        <v>0</v>
      </c>
      <c r="P28" s="39">
        <v>0</v>
      </c>
      <c r="Q28" s="39">
        <v>0</v>
      </c>
      <c r="R28" s="39">
        <v>0</v>
      </c>
      <c r="S28" s="39">
        <v>0</v>
      </c>
    </row>
    <row r="29" spans="1:19" x14ac:dyDescent="0.3">
      <c r="A29" s="39" t="s">
        <v>205</v>
      </c>
      <c r="B29" s="39" t="s">
        <v>1551</v>
      </c>
      <c r="C29" s="40">
        <v>3.8</v>
      </c>
      <c r="D29" s="39">
        <v>1</v>
      </c>
      <c r="E29" s="39">
        <v>0</v>
      </c>
      <c r="F29" s="39">
        <v>1</v>
      </c>
      <c r="G29" s="39">
        <v>1</v>
      </c>
      <c r="H29" s="39">
        <v>1</v>
      </c>
      <c r="I29" s="39">
        <v>0</v>
      </c>
      <c r="J29" s="39">
        <v>0</v>
      </c>
      <c r="K29" s="39">
        <v>0</v>
      </c>
      <c r="L29" s="39">
        <v>0</v>
      </c>
      <c r="M29" s="39">
        <v>0</v>
      </c>
      <c r="N29" s="39">
        <v>0</v>
      </c>
      <c r="O29" s="39">
        <v>0</v>
      </c>
      <c r="P29" s="39">
        <v>0</v>
      </c>
      <c r="Q29" s="39">
        <v>0</v>
      </c>
      <c r="R29" s="39">
        <v>1</v>
      </c>
      <c r="S29" s="39">
        <v>0</v>
      </c>
    </row>
    <row r="30" spans="1:19" x14ac:dyDescent="0.3">
      <c r="A30" s="39" t="s">
        <v>210</v>
      </c>
      <c r="B30" s="39" t="s">
        <v>1552</v>
      </c>
      <c r="C30" s="40">
        <v>4.3</v>
      </c>
      <c r="D30" s="39">
        <v>1</v>
      </c>
      <c r="E30" s="39">
        <v>0</v>
      </c>
      <c r="F30" s="39">
        <v>0</v>
      </c>
      <c r="G30" s="39">
        <v>1</v>
      </c>
      <c r="H30" s="39">
        <v>1</v>
      </c>
      <c r="I30" s="39">
        <v>0</v>
      </c>
      <c r="J30" s="39">
        <v>0</v>
      </c>
      <c r="K30" s="39">
        <v>0</v>
      </c>
      <c r="L30" s="39">
        <v>0</v>
      </c>
      <c r="M30" s="39">
        <v>0</v>
      </c>
      <c r="N30" s="39">
        <v>0</v>
      </c>
      <c r="O30" s="39">
        <v>1</v>
      </c>
      <c r="P30" s="39">
        <v>0</v>
      </c>
      <c r="Q30" s="39">
        <v>0</v>
      </c>
      <c r="R30" s="39">
        <v>0</v>
      </c>
      <c r="S30" s="39">
        <v>0</v>
      </c>
    </row>
    <row r="31" spans="1:19" x14ac:dyDescent="0.3">
      <c r="A31" s="39" t="s">
        <v>213</v>
      </c>
      <c r="B31" s="39" t="s">
        <v>1553</v>
      </c>
      <c r="C31" s="40">
        <v>4</v>
      </c>
      <c r="D31" s="39">
        <v>1</v>
      </c>
      <c r="E31" s="39">
        <v>0</v>
      </c>
      <c r="F31" s="39">
        <v>1</v>
      </c>
      <c r="G31" s="39">
        <v>0</v>
      </c>
      <c r="H31" s="39">
        <v>0</v>
      </c>
      <c r="I31" s="39">
        <v>0</v>
      </c>
      <c r="J31" s="39">
        <v>1</v>
      </c>
      <c r="K31" s="39">
        <v>0</v>
      </c>
      <c r="L31" s="39">
        <v>0</v>
      </c>
      <c r="M31" s="39">
        <v>1</v>
      </c>
      <c r="N31" s="39">
        <v>0</v>
      </c>
      <c r="O31" s="39">
        <v>0</v>
      </c>
      <c r="P31" s="39">
        <v>0</v>
      </c>
      <c r="Q31" s="39">
        <v>0</v>
      </c>
      <c r="R31" s="39">
        <v>0</v>
      </c>
      <c r="S31" s="39">
        <v>0</v>
      </c>
    </row>
    <row r="32" spans="1:19" x14ac:dyDescent="0.3">
      <c r="A32" s="39" t="s">
        <v>216</v>
      </c>
      <c r="B32" s="39" t="s">
        <v>1554</v>
      </c>
      <c r="C32" s="40">
        <v>4</v>
      </c>
      <c r="D32" s="39">
        <v>1</v>
      </c>
      <c r="E32" s="39">
        <v>0</v>
      </c>
      <c r="F32" s="39">
        <v>1</v>
      </c>
      <c r="G32" s="39">
        <v>1</v>
      </c>
      <c r="H32" s="39">
        <v>0</v>
      </c>
      <c r="I32" s="39">
        <v>0</v>
      </c>
      <c r="J32" s="39">
        <v>0</v>
      </c>
      <c r="K32" s="39">
        <v>0</v>
      </c>
      <c r="L32" s="39">
        <v>0</v>
      </c>
      <c r="M32" s="39">
        <v>0</v>
      </c>
      <c r="N32" s="39">
        <v>0</v>
      </c>
      <c r="O32" s="39">
        <v>0</v>
      </c>
      <c r="P32" s="39">
        <v>0</v>
      </c>
      <c r="Q32" s="39">
        <v>0</v>
      </c>
      <c r="R32" s="39">
        <v>0</v>
      </c>
      <c r="S32" s="39">
        <v>0</v>
      </c>
    </row>
    <row r="33" spans="1:19" x14ac:dyDescent="0.3">
      <c r="A33" s="39" t="s">
        <v>219</v>
      </c>
      <c r="B33" s="39" t="s">
        <v>1555</v>
      </c>
      <c r="C33" s="40">
        <v>3.5</v>
      </c>
      <c r="D33" s="39">
        <v>1</v>
      </c>
      <c r="E33" s="39">
        <v>1</v>
      </c>
      <c r="F33" s="39">
        <v>1</v>
      </c>
      <c r="G33" s="39">
        <v>1</v>
      </c>
      <c r="H33" s="39">
        <v>1</v>
      </c>
      <c r="I33" s="39">
        <v>0</v>
      </c>
      <c r="J33" s="39">
        <v>1</v>
      </c>
      <c r="K33" s="39">
        <v>0</v>
      </c>
      <c r="L33" s="39">
        <v>1</v>
      </c>
      <c r="M33" s="39">
        <v>1</v>
      </c>
      <c r="N33" s="39">
        <v>0</v>
      </c>
      <c r="O33" s="39">
        <v>1</v>
      </c>
      <c r="P33" s="39">
        <v>0</v>
      </c>
      <c r="Q33" s="39">
        <v>0</v>
      </c>
      <c r="R33" s="39">
        <v>0</v>
      </c>
      <c r="S33" s="39">
        <v>0</v>
      </c>
    </row>
    <row r="34" spans="1:19" x14ac:dyDescent="0.3">
      <c r="A34" s="39" t="s">
        <v>224</v>
      </c>
      <c r="B34" s="39" t="s">
        <v>1556</v>
      </c>
      <c r="C34" s="40">
        <v>3.7</v>
      </c>
      <c r="D34" s="39">
        <v>0</v>
      </c>
      <c r="E34" s="39">
        <v>0</v>
      </c>
      <c r="F34" s="39">
        <v>0</v>
      </c>
      <c r="G34" s="39">
        <v>1</v>
      </c>
      <c r="H34" s="39">
        <v>0</v>
      </c>
      <c r="I34" s="39">
        <v>0</v>
      </c>
      <c r="J34" s="39">
        <v>0</v>
      </c>
      <c r="K34" s="39">
        <v>0</v>
      </c>
      <c r="L34" s="39">
        <v>0</v>
      </c>
      <c r="M34" s="39">
        <v>0</v>
      </c>
      <c r="N34" s="39">
        <v>0</v>
      </c>
      <c r="O34" s="39">
        <v>0</v>
      </c>
      <c r="P34" s="39">
        <v>0</v>
      </c>
      <c r="Q34" s="39">
        <v>0</v>
      </c>
      <c r="R34" s="39">
        <v>0</v>
      </c>
      <c r="S34" s="39">
        <v>0</v>
      </c>
    </row>
    <row r="35" spans="1:19" x14ac:dyDescent="0.3">
      <c r="A35" s="39" t="s">
        <v>216</v>
      </c>
      <c r="B35" s="39" t="s">
        <v>1552</v>
      </c>
      <c r="C35" s="40">
        <v>4</v>
      </c>
      <c r="D35" s="39">
        <v>0</v>
      </c>
      <c r="E35" s="39">
        <v>0</v>
      </c>
      <c r="F35" s="39">
        <v>1</v>
      </c>
      <c r="G35" s="39">
        <v>1</v>
      </c>
      <c r="H35" s="39">
        <v>0</v>
      </c>
      <c r="I35" s="39">
        <v>0</v>
      </c>
      <c r="J35" s="39">
        <v>0</v>
      </c>
      <c r="K35" s="39">
        <v>0</v>
      </c>
      <c r="L35" s="39">
        <v>0</v>
      </c>
      <c r="M35" s="39">
        <v>0</v>
      </c>
      <c r="N35" s="39">
        <v>0</v>
      </c>
      <c r="O35" s="39">
        <v>0</v>
      </c>
      <c r="P35" s="39">
        <v>0</v>
      </c>
      <c r="Q35" s="39">
        <v>0</v>
      </c>
      <c r="R35" s="39">
        <v>0</v>
      </c>
      <c r="S35" s="39">
        <v>0</v>
      </c>
    </row>
    <row r="36" spans="1:19" x14ac:dyDescent="0.3">
      <c r="A36" s="39" t="s">
        <v>101</v>
      </c>
      <c r="B36" s="39" t="s">
        <v>1531</v>
      </c>
      <c r="C36" s="40">
        <v>4.8</v>
      </c>
      <c r="D36" s="39">
        <v>1</v>
      </c>
      <c r="E36" s="39">
        <v>1</v>
      </c>
      <c r="F36" s="39">
        <v>0</v>
      </c>
      <c r="G36" s="39">
        <v>1</v>
      </c>
      <c r="H36" s="39">
        <v>1</v>
      </c>
      <c r="I36" s="39">
        <v>1</v>
      </c>
      <c r="J36" s="39">
        <v>0</v>
      </c>
      <c r="K36" s="39">
        <v>0</v>
      </c>
      <c r="L36" s="39">
        <v>0</v>
      </c>
      <c r="M36" s="39">
        <v>0</v>
      </c>
      <c r="N36" s="39">
        <v>0</v>
      </c>
      <c r="O36" s="39">
        <v>0</v>
      </c>
      <c r="P36" s="39">
        <v>0</v>
      </c>
      <c r="Q36" s="39">
        <v>0</v>
      </c>
      <c r="R36" s="39">
        <v>0</v>
      </c>
      <c r="S36" s="39">
        <v>0</v>
      </c>
    </row>
    <row r="37" spans="1:19" x14ac:dyDescent="0.3">
      <c r="A37" s="39" t="s">
        <v>109</v>
      </c>
      <c r="B37" s="39" t="s">
        <v>1532</v>
      </c>
      <c r="C37" s="40">
        <v>3.8</v>
      </c>
      <c r="D37" s="39">
        <v>1</v>
      </c>
      <c r="E37" s="39">
        <v>0</v>
      </c>
      <c r="F37" s="39">
        <v>0</v>
      </c>
      <c r="G37" s="39">
        <v>0</v>
      </c>
      <c r="H37" s="39">
        <v>0</v>
      </c>
      <c r="I37" s="39">
        <v>0</v>
      </c>
      <c r="J37" s="39">
        <v>0</v>
      </c>
      <c r="K37" s="39">
        <v>0</v>
      </c>
      <c r="L37" s="39">
        <v>0</v>
      </c>
      <c r="M37" s="39">
        <v>0</v>
      </c>
      <c r="N37" s="39">
        <v>0</v>
      </c>
      <c r="O37" s="39">
        <v>0</v>
      </c>
      <c r="P37" s="39">
        <v>0</v>
      </c>
      <c r="Q37" s="39">
        <v>0</v>
      </c>
      <c r="R37" s="39">
        <v>0</v>
      </c>
      <c r="S37" s="39">
        <v>0</v>
      </c>
    </row>
    <row r="38" spans="1:19" x14ac:dyDescent="0.3">
      <c r="A38" s="39" t="s">
        <v>230</v>
      </c>
      <c r="B38" s="39" t="s">
        <v>1557</v>
      </c>
      <c r="C38" s="40">
        <v>3.6</v>
      </c>
      <c r="D38" s="39">
        <v>1</v>
      </c>
      <c r="E38" s="39">
        <v>0</v>
      </c>
      <c r="F38" s="39">
        <v>0</v>
      </c>
      <c r="G38" s="39">
        <v>0</v>
      </c>
      <c r="H38" s="39">
        <v>1</v>
      </c>
      <c r="I38" s="39">
        <v>1</v>
      </c>
      <c r="J38" s="39">
        <v>0</v>
      </c>
      <c r="K38" s="39">
        <v>0</v>
      </c>
      <c r="L38" s="39">
        <v>0</v>
      </c>
      <c r="M38" s="39">
        <v>0</v>
      </c>
      <c r="N38" s="39">
        <v>0</v>
      </c>
      <c r="O38" s="39">
        <v>0</v>
      </c>
      <c r="P38" s="39">
        <v>0</v>
      </c>
      <c r="Q38" s="39">
        <v>0</v>
      </c>
      <c r="R38" s="39">
        <v>0</v>
      </c>
      <c r="S38" s="39">
        <v>0</v>
      </c>
    </row>
    <row r="39" spans="1:19" x14ac:dyDescent="0.3">
      <c r="A39" s="39" t="s">
        <v>234</v>
      </c>
      <c r="B39" s="39" t="s">
        <v>1533</v>
      </c>
      <c r="C39" s="40">
        <v>3.8</v>
      </c>
      <c r="D39" s="39">
        <v>1</v>
      </c>
      <c r="E39" s="39">
        <v>0</v>
      </c>
      <c r="F39" s="39">
        <v>0</v>
      </c>
      <c r="G39" s="39">
        <v>0</v>
      </c>
      <c r="H39" s="39">
        <v>0</v>
      </c>
      <c r="I39" s="39">
        <v>0</v>
      </c>
      <c r="J39" s="39">
        <v>0</v>
      </c>
      <c r="K39" s="39">
        <v>1</v>
      </c>
      <c r="L39" s="39">
        <v>1</v>
      </c>
      <c r="M39" s="39">
        <v>0</v>
      </c>
      <c r="N39" s="39">
        <v>0</v>
      </c>
      <c r="O39" s="39">
        <v>0</v>
      </c>
      <c r="P39" s="39">
        <v>0</v>
      </c>
      <c r="Q39" s="39">
        <v>0</v>
      </c>
      <c r="R39" s="39">
        <v>0</v>
      </c>
      <c r="S39" s="39">
        <v>0</v>
      </c>
    </row>
    <row r="40" spans="1:19" x14ac:dyDescent="0.3">
      <c r="A40" s="39" t="s">
        <v>239</v>
      </c>
      <c r="B40" s="39" t="s">
        <v>1558</v>
      </c>
      <c r="C40" s="40">
        <v>3.8</v>
      </c>
      <c r="D40" s="39">
        <v>1</v>
      </c>
      <c r="E40" s="39">
        <v>1</v>
      </c>
      <c r="F40" s="39">
        <v>0</v>
      </c>
      <c r="G40" s="39">
        <v>1</v>
      </c>
      <c r="H40" s="39">
        <v>1</v>
      </c>
      <c r="I40" s="39">
        <v>0</v>
      </c>
      <c r="J40" s="39">
        <v>1</v>
      </c>
      <c r="K40" s="39">
        <v>0</v>
      </c>
      <c r="L40" s="39">
        <v>1</v>
      </c>
      <c r="M40" s="39">
        <v>1</v>
      </c>
      <c r="N40" s="39">
        <v>0</v>
      </c>
      <c r="O40" s="39">
        <v>0</v>
      </c>
      <c r="P40" s="39">
        <v>0</v>
      </c>
      <c r="Q40" s="39">
        <v>0</v>
      </c>
      <c r="R40" s="39">
        <v>1</v>
      </c>
      <c r="S40" s="39">
        <v>0</v>
      </c>
    </row>
    <row r="41" spans="1:19" x14ac:dyDescent="0.3">
      <c r="A41" s="39" t="s">
        <v>242</v>
      </c>
      <c r="B41" s="39" t="s">
        <v>1559</v>
      </c>
      <c r="C41" s="40">
        <v>4.7</v>
      </c>
      <c r="D41" s="39">
        <v>1</v>
      </c>
      <c r="E41" s="39">
        <v>0</v>
      </c>
      <c r="F41" s="39">
        <v>0</v>
      </c>
      <c r="G41" s="39">
        <v>1</v>
      </c>
      <c r="H41" s="39">
        <v>0</v>
      </c>
      <c r="I41" s="39">
        <v>0</v>
      </c>
      <c r="J41" s="39">
        <v>0</v>
      </c>
      <c r="K41" s="39">
        <v>0</v>
      </c>
      <c r="L41" s="39">
        <v>0</v>
      </c>
      <c r="M41" s="39">
        <v>0</v>
      </c>
      <c r="N41" s="39">
        <v>0</v>
      </c>
      <c r="O41" s="39">
        <v>0</v>
      </c>
      <c r="P41" s="39">
        <v>0</v>
      </c>
      <c r="Q41" s="39">
        <v>0</v>
      </c>
      <c r="R41" s="39">
        <v>0</v>
      </c>
      <c r="S41" s="39">
        <v>0</v>
      </c>
    </row>
    <row r="42" spans="1:19" x14ac:dyDescent="0.3">
      <c r="A42" s="39" t="s">
        <v>246</v>
      </c>
      <c r="B42" s="39" t="s">
        <v>1560</v>
      </c>
      <c r="C42" s="40">
        <v>4.2</v>
      </c>
      <c r="D42" s="39">
        <v>1</v>
      </c>
      <c r="E42" s="39">
        <v>0</v>
      </c>
      <c r="F42" s="39">
        <v>0</v>
      </c>
      <c r="G42" s="39">
        <v>1</v>
      </c>
      <c r="H42" s="39">
        <v>1</v>
      </c>
      <c r="I42" s="39">
        <v>0</v>
      </c>
      <c r="J42" s="39">
        <v>0</v>
      </c>
      <c r="K42" s="39">
        <v>0</v>
      </c>
      <c r="L42" s="39">
        <v>0</v>
      </c>
      <c r="M42" s="39">
        <v>0</v>
      </c>
      <c r="N42" s="39">
        <v>0</v>
      </c>
      <c r="O42" s="39">
        <v>1</v>
      </c>
      <c r="P42" s="39">
        <v>1</v>
      </c>
      <c r="Q42" s="39">
        <v>0</v>
      </c>
      <c r="R42" s="39">
        <v>0</v>
      </c>
      <c r="S42" s="39">
        <v>0</v>
      </c>
    </row>
    <row r="43" spans="1:19" x14ac:dyDescent="0.3">
      <c r="A43" s="39" t="s">
        <v>250</v>
      </c>
      <c r="B43" s="39" t="s">
        <v>1561</v>
      </c>
      <c r="C43" s="40">
        <v>3.5</v>
      </c>
      <c r="D43" s="39">
        <v>1</v>
      </c>
      <c r="E43" s="39">
        <v>1</v>
      </c>
      <c r="F43" s="39">
        <v>1</v>
      </c>
      <c r="G43" s="39">
        <v>0</v>
      </c>
      <c r="H43" s="39">
        <v>0</v>
      </c>
      <c r="I43" s="39">
        <v>0</v>
      </c>
      <c r="J43" s="39">
        <v>0</v>
      </c>
      <c r="K43" s="39">
        <v>0</v>
      </c>
      <c r="L43" s="39">
        <v>0</v>
      </c>
      <c r="M43" s="39">
        <v>0</v>
      </c>
      <c r="N43" s="39">
        <v>1</v>
      </c>
      <c r="O43" s="39">
        <v>1</v>
      </c>
      <c r="P43" s="39">
        <v>0</v>
      </c>
      <c r="Q43" s="39">
        <v>0</v>
      </c>
      <c r="R43" s="39">
        <v>1</v>
      </c>
      <c r="S43" s="39">
        <v>0</v>
      </c>
    </row>
    <row r="44" spans="1:19" x14ac:dyDescent="0.3">
      <c r="A44" s="39" t="s">
        <v>253</v>
      </c>
      <c r="B44" s="39" t="s">
        <v>1562</v>
      </c>
      <c r="C44" s="40">
        <v>4.7</v>
      </c>
      <c r="D44" s="39">
        <v>1</v>
      </c>
      <c r="E44" s="39">
        <v>1</v>
      </c>
      <c r="F44" s="39">
        <v>0</v>
      </c>
      <c r="G44" s="39">
        <v>1</v>
      </c>
      <c r="H44" s="39">
        <v>1</v>
      </c>
      <c r="I44" s="39">
        <v>0</v>
      </c>
      <c r="J44" s="39">
        <v>0</v>
      </c>
      <c r="K44" s="39">
        <v>1</v>
      </c>
      <c r="L44" s="39">
        <v>1</v>
      </c>
      <c r="M44" s="39">
        <v>1</v>
      </c>
      <c r="N44" s="39">
        <v>1</v>
      </c>
      <c r="O44" s="39">
        <v>0</v>
      </c>
      <c r="P44" s="39">
        <v>0</v>
      </c>
      <c r="Q44" s="39">
        <v>0</v>
      </c>
      <c r="R44" s="39">
        <v>0</v>
      </c>
      <c r="S44" s="39">
        <v>0</v>
      </c>
    </row>
    <row r="45" spans="1:19" x14ac:dyDescent="0.3">
      <c r="A45" s="39" t="s">
        <v>258</v>
      </c>
      <c r="B45" s="39" t="s">
        <v>1563</v>
      </c>
      <c r="C45" s="40">
        <v>3.5</v>
      </c>
      <c r="D45" s="39">
        <v>1</v>
      </c>
      <c r="E45" s="39">
        <v>0</v>
      </c>
      <c r="F45" s="39">
        <v>0</v>
      </c>
      <c r="G45" s="39">
        <v>1</v>
      </c>
      <c r="H45" s="39">
        <v>0</v>
      </c>
      <c r="I45" s="39">
        <v>0</v>
      </c>
      <c r="J45" s="39">
        <v>0</v>
      </c>
      <c r="K45" s="39">
        <v>0</v>
      </c>
      <c r="L45" s="39">
        <v>0</v>
      </c>
      <c r="M45" s="39">
        <v>0</v>
      </c>
      <c r="N45" s="39">
        <v>0</v>
      </c>
      <c r="O45" s="39">
        <v>0</v>
      </c>
      <c r="P45" s="39">
        <v>0</v>
      </c>
      <c r="Q45" s="39">
        <v>0</v>
      </c>
      <c r="R45" s="39">
        <v>0</v>
      </c>
      <c r="S45" s="39">
        <v>0</v>
      </c>
    </row>
    <row r="46" spans="1:19" x14ac:dyDescent="0.3">
      <c r="A46" s="39" t="s">
        <v>262</v>
      </c>
      <c r="B46" s="39" t="s">
        <v>1564</v>
      </c>
      <c r="C46" s="40">
        <v>3.5</v>
      </c>
      <c r="D46" s="39">
        <v>1</v>
      </c>
      <c r="E46" s="39">
        <v>0</v>
      </c>
      <c r="F46" s="39">
        <v>0</v>
      </c>
      <c r="G46" s="39">
        <v>1</v>
      </c>
      <c r="H46" s="39">
        <v>1</v>
      </c>
      <c r="I46" s="39">
        <v>0</v>
      </c>
      <c r="J46" s="39">
        <v>0</v>
      </c>
      <c r="K46" s="39">
        <v>0</v>
      </c>
      <c r="L46" s="39">
        <v>0</v>
      </c>
      <c r="M46" s="39">
        <v>0</v>
      </c>
      <c r="N46" s="39">
        <v>0</v>
      </c>
      <c r="O46" s="39">
        <v>0</v>
      </c>
      <c r="P46" s="39">
        <v>0</v>
      </c>
      <c r="Q46" s="39">
        <v>0</v>
      </c>
      <c r="R46" s="39">
        <v>0</v>
      </c>
      <c r="S46" s="39">
        <v>0</v>
      </c>
    </row>
    <row r="47" spans="1:19" x14ac:dyDescent="0.3">
      <c r="A47" s="39" t="s">
        <v>264</v>
      </c>
      <c r="B47" s="39" t="s">
        <v>1565</v>
      </c>
      <c r="C47" s="40">
        <v>4.2</v>
      </c>
      <c r="D47" s="39">
        <v>1</v>
      </c>
      <c r="E47" s="39">
        <v>0</v>
      </c>
      <c r="F47" s="39">
        <v>1</v>
      </c>
      <c r="G47" s="39">
        <v>1</v>
      </c>
      <c r="H47" s="39">
        <v>1</v>
      </c>
      <c r="I47" s="39">
        <v>0</v>
      </c>
      <c r="J47" s="39">
        <v>0</v>
      </c>
      <c r="K47" s="39">
        <v>0</v>
      </c>
      <c r="L47" s="39">
        <v>0</v>
      </c>
      <c r="M47" s="39">
        <v>0</v>
      </c>
      <c r="N47" s="39">
        <v>0</v>
      </c>
      <c r="O47" s="39">
        <v>1</v>
      </c>
      <c r="P47" s="39">
        <v>0</v>
      </c>
      <c r="Q47" s="39">
        <v>0</v>
      </c>
      <c r="R47" s="39">
        <v>1</v>
      </c>
      <c r="S47" s="39">
        <v>0</v>
      </c>
    </row>
    <row r="48" spans="1:19" x14ac:dyDescent="0.3">
      <c r="A48" s="39" t="s">
        <v>269</v>
      </c>
      <c r="B48" s="39" t="s">
        <v>1566</v>
      </c>
      <c r="C48" s="40">
        <v>3.6</v>
      </c>
      <c r="D48" s="39">
        <v>0</v>
      </c>
      <c r="E48" s="39">
        <v>0</v>
      </c>
      <c r="F48" s="39">
        <v>0</v>
      </c>
      <c r="G48" s="39">
        <v>1</v>
      </c>
      <c r="H48" s="39">
        <v>1</v>
      </c>
      <c r="I48" s="39">
        <v>0</v>
      </c>
      <c r="J48" s="39">
        <v>0</v>
      </c>
      <c r="K48" s="39">
        <v>0</v>
      </c>
      <c r="L48" s="39">
        <v>0</v>
      </c>
      <c r="M48" s="39">
        <v>0</v>
      </c>
      <c r="N48" s="39">
        <v>0</v>
      </c>
      <c r="O48" s="39">
        <v>0</v>
      </c>
      <c r="P48" s="39">
        <v>0</v>
      </c>
      <c r="Q48" s="39">
        <v>0</v>
      </c>
      <c r="R48" s="39">
        <v>0</v>
      </c>
      <c r="S48" s="39">
        <v>0</v>
      </c>
    </row>
    <row r="49" spans="1:19" x14ac:dyDescent="0.3">
      <c r="A49" s="39" t="s">
        <v>186</v>
      </c>
      <c r="B49" s="39" t="s">
        <v>1547</v>
      </c>
      <c r="C49" s="40">
        <v>4.2</v>
      </c>
      <c r="D49" s="39">
        <v>0</v>
      </c>
      <c r="E49" s="39">
        <v>0</v>
      </c>
      <c r="F49" s="39">
        <v>0</v>
      </c>
      <c r="G49" s="39">
        <v>0</v>
      </c>
      <c r="H49" s="39">
        <v>0</v>
      </c>
      <c r="I49" s="39">
        <v>0</v>
      </c>
      <c r="J49" s="39">
        <v>0</v>
      </c>
      <c r="K49" s="39">
        <v>0</v>
      </c>
      <c r="L49" s="39">
        <v>0</v>
      </c>
      <c r="M49" s="39">
        <v>0</v>
      </c>
      <c r="N49" s="39">
        <v>0</v>
      </c>
      <c r="O49" s="39">
        <v>0</v>
      </c>
      <c r="P49" s="39">
        <v>0</v>
      </c>
      <c r="Q49" s="39">
        <v>0</v>
      </c>
      <c r="R49" s="39">
        <v>0</v>
      </c>
      <c r="S49" s="39">
        <v>0</v>
      </c>
    </row>
    <row r="50" spans="1:19" x14ac:dyDescent="0.3">
      <c r="A50" s="39" t="s">
        <v>278</v>
      </c>
      <c r="B50" s="39" t="s">
        <v>1567</v>
      </c>
      <c r="C50" s="40">
        <v>3.4</v>
      </c>
      <c r="D50" s="39">
        <v>0</v>
      </c>
      <c r="E50" s="39">
        <v>0</v>
      </c>
      <c r="F50" s="39">
        <v>1</v>
      </c>
      <c r="G50" s="39">
        <v>0</v>
      </c>
      <c r="H50" s="39">
        <v>0</v>
      </c>
      <c r="I50" s="39">
        <v>0</v>
      </c>
      <c r="J50" s="39">
        <v>0</v>
      </c>
      <c r="K50" s="39">
        <v>0</v>
      </c>
      <c r="L50" s="39">
        <v>0</v>
      </c>
      <c r="M50" s="39">
        <v>0</v>
      </c>
      <c r="N50" s="39">
        <v>0</v>
      </c>
      <c r="O50" s="39">
        <v>0</v>
      </c>
      <c r="P50" s="39">
        <v>0</v>
      </c>
      <c r="Q50" s="39">
        <v>0</v>
      </c>
      <c r="R50" s="39">
        <v>0</v>
      </c>
      <c r="S50" s="39">
        <v>0</v>
      </c>
    </row>
    <row r="51" spans="1:19" x14ac:dyDescent="0.3">
      <c r="A51" s="39" t="s">
        <v>280</v>
      </c>
      <c r="B51" s="39" t="s">
        <v>1568</v>
      </c>
      <c r="C51" s="40">
        <v>4.3</v>
      </c>
      <c r="D51" s="39">
        <v>1</v>
      </c>
      <c r="E51" s="39">
        <v>1</v>
      </c>
      <c r="F51" s="39">
        <v>0</v>
      </c>
      <c r="G51" s="39">
        <v>1</v>
      </c>
      <c r="H51" s="39">
        <v>1</v>
      </c>
      <c r="I51" s="39">
        <v>0</v>
      </c>
      <c r="J51" s="39">
        <v>0</v>
      </c>
      <c r="K51" s="39">
        <v>0</v>
      </c>
      <c r="L51" s="39">
        <v>1</v>
      </c>
      <c r="M51" s="39">
        <v>0</v>
      </c>
      <c r="N51" s="39">
        <v>1</v>
      </c>
      <c r="O51" s="39">
        <v>1</v>
      </c>
      <c r="P51" s="39">
        <v>1</v>
      </c>
      <c r="Q51" s="39">
        <v>0</v>
      </c>
      <c r="R51" s="39">
        <v>0</v>
      </c>
      <c r="S51" s="39">
        <v>0</v>
      </c>
    </row>
    <row r="52" spans="1:19" x14ac:dyDescent="0.3">
      <c r="A52" s="39" t="s">
        <v>285</v>
      </c>
      <c r="B52" s="39" t="s">
        <v>1569</v>
      </c>
      <c r="C52" s="40">
        <v>5</v>
      </c>
      <c r="D52" s="39">
        <v>0</v>
      </c>
      <c r="E52" s="39">
        <v>0</v>
      </c>
      <c r="F52" s="39">
        <v>1</v>
      </c>
      <c r="G52" s="39">
        <v>1</v>
      </c>
      <c r="H52" s="39">
        <v>0</v>
      </c>
      <c r="I52" s="39">
        <v>0</v>
      </c>
      <c r="J52" s="39">
        <v>0</v>
      </c>
      <c r="K52" s="39">
        <v>0</v>
      </c>
      <c r="L52" s="39">
        <v>0</v>
      </c>
      <c r="M52" s="39">
        <v>0</v>
      </c>
      <c r="N52" s="39">
        <v>0</v>
      </c>
      <c r="O52" s="39">
        <v>0</v>
      </c>
      <c r="P52" s="39">
        <v>0</v>
      </c>
      <c r="Q52" s="39">
        <v>0</v>
      </c>
      <c r="R52" s="39">
        <v>0</v>
      </c>
      <c r="S52" s="39">
        <v>0</v>
      </c>
    </row>
    <row r="53" spans="1:19" x14ac:dyDescent="0.3">
      <c r="A53" s="39" t="s">
        <v>290</v>
      </c>
      <c r="B53" s="39" t="s">
        <v>1570</v>
      </c>
      <c r="C53" s="40">
        <v>3.7</v>
      </c>
      <c r="D53" s="39">
        <v>1</v>
      </c>
      <c r="E53" s="39">
        <v>0</v>
      </c>
      <c r="F53" s="39">
        <v>0</v>
      </c>
      <c r="G53" s="39">
        <v>1</v>
      </c>
      <c r="H53" s="39">
        <v>1</v>
      </c>
      <c r="I53" s="39">
        <v>1</v>
      </c>
      <c r="J53" s="39">
        <v>0</v>
      </c>
      <c r="K53" s="39">
        <v>0</v>
      </c>
      <c r="L53" s="39">
        <v>0</v>
      </c>
      <c r="M53" s="39">
        <v>0</v>
      </c>
      <c r="N53" s="39">
        <v>0</v>
      </c>
      <c r="O53" s="39">
        <v>1</v>
      </c>
      <c r="P53" s="39">
        <v>0</v>
      </c>
      <c r="Q53" s="39">
        <v>0</v>
      </c>
      <c r="R53" s="39">
        <v>0</v>
      </c>
      <c r="S53" s="39">
        <v>0</v>
      </c>
    </row>
    <row r="54" spans="1:19" x14ac:dyDescent="0.3">
      <c r="A54" s="39" t="s">
        <v>294</v>
      </c>
      <c r="B54" s="39" t="s">
        <v>1571</v>
      </c>
      <c r="C54" s="40">
        <v>3.1</v>
      </c>
      <c r="D54" s="39">
        <v>0</v>
      </c>
      <c r="E54" s="39">
        <v>0</v>
      </c>
      <c r="F54" s="39">
        <v>0</v>
      </c>
      <c r="G54" s="39">
        <v>1</v>
      </c>
      <c r="H54" s="39">
        <v>0</v>
      </c>
      <c r="I54" s="39">
        <v>0</v>
      </c>
      <c r="J54" s="39">
        <v>0</v>
      </c>
      <c r="K54" s="39">
        <v>0</v>
      </c>
      <c r="L54" s="39">
        <v>0</v>
      </c>
      <c r="M54" s="39">
        <v>0</v>
      </c>
      <c r="N54" s="39">
        <v>0</v>
      </c>
      <c r="O54" s="39">
        <v>0</v>
      </c>
      <c r="P54" s="39">
        <v>0</v>
      </c>
      <c r="Q54" s="39">
        <v>0</v>
      </c>
      <c r="R54" s="39">
        <v>0</v>
      </c>
      <c r="S54" s="39">
        <v>0</v>
      </c>
    </row>
    <row r="55" spans="1:19" x14ac:dyDescent="0.3">
      <c r="A55" s="39" t="s">
        <v>298</v>
      </c>
      <c r="B55" s="39" t="s">
        <v>1572</v>
      </c>
      <c r="C55" s="40">
        <v>4.7</v>
      </c>
      <c r="D55" s="39">
        <v>0</v>
      </c>
      <c r="E55" s="39">
        <v>0</v>
      </c>
      <c r="F55" s="39">
        <v>0</v>
      </c>
      <c r="G55" s="39">
        <v>0</v>
      </c>
      <c r="H55" s="39">
        <v>0</v>
      </c>
      <c r="I55" s="39">
        <v>0</v>
      </c>
      <c r="J55" s="39">
        <v>0</v>
      </c>
      <c r="K55" s="39">
        <v>0</v>
      </c>
      <c r="L55" s="39">
        <v>0</v>
      </c>
      <c r="M55" s="39">
        <v>0</v>
      </c>
      <c r="N55" s="39">
        <v>0</v>
      </c>
      <c r="O55" s="39">
        <v>0</v>
      </c>
      <c r="P55" s="39">
        <v>0</v>
      </c>
      <c r="Q55" s="39">
        <v>0</v>
      </c>
      <c r="R55" s="39">
        <v>0</v>
      </c>
      <c r="S55" s="39">
        <v>0</v>
      </c>
    </row>
    <row r="56" spans="1:19" x14ac:dyDescent="0.3">
      <c r="A56" s="39" t="s">
        <v>304</v>
      </c>
      <c r="B56" s="39" t="s">
        <v>1573</v>
      </c>
      <c r="C56" s="40">
        <v>3.7</v>
      </c>
      <c r="D56" s="39">
        <v>0</v>
      </c>
      <c r="E56" s="39">
        <v>0</v>
      </c>
      <c r="F56" s="39">
        <v>0</v>
      </c>
      <c r="G56" s="39">
        <v>0</v>
      </c>
      <c r="H56" s="39">
        <v>0</v>
      </c>
      <c r="I56" s="39">
        <v>0</v>
      </c>
      <c r="J56" s="39">
        <v>0</v>
      </c>
      <c r="K56" s="39">
        <v>0</v>
      </c>
      <c r="L56" s="39">
        <v>0</v>
      </c>
      <c r="M56" s="39">
        <v>0</v>
      </c>
      <c r="N56" s="39">
        <v>0</v>
      </c>
      <c r="O56" s="39">
        <v>1</v>
      </c>
      <c r="P56" s="39">
        <v>0</v>
      </c>
      <c r="Q56" s="39">
        <v>0</v>
      </c>
      <c r="R56" s="39">
        <v>0</v>
      </c>
      <c r="S56" s="39">
        <v>0</v>
      </c>
    </row>
    <row r="57" spans="1:19" x14ac:dyDescent="0.3">
      <c r="A57" s="39" t="s">
        <v>307</v>
      </c>
      <c r="B57" s="39" t="s">
        <v>1574</v>
      </c>
      <c r="C57" s="40">
        <v>3.8</v>
      </c>
      <c r="D57" s="39">
        <v>1</v>
      </c>
      <c r="E57" s="39">
        <v>0</v>
      </c>
      <c r="F57" s="39">
        <v>0</v>
      </c>
      <c r="G57" s="39">
        <v>1</v>
      </c>
      <c r="H57" s="39">
        <v>1</v>
      </c>
      <c r="I57" s="39">
        <v>0</v>
      </c>
      <c r="J57" s="39">
        <v>0</v>
      </c>
      <c r="K57" s="39">
        <v>0</v>
      </c>
      <c r="L57" s="39">
        <v>0</v>
      </c>
      <c r="M57" s="39">
        <v>0</v>
      </c>
      <c r="N57" s="39">
        <v>1</v>
      </c>
      <c r="O57" s="39">
        <v>1</v>
      </c>
      <c r="P57" s="39">
        <v>0</v>
      </c>
      <c r="Q57" s="39">
        <v>0</v>
      </c>
      <c r="R57" s="39">
        <v>0</v>
      </c>
      <c r="S57" s="39">
        <v>0</v>
      </c>
    </row>
    <row r="58" spans="1:19" x14ac:dyDescent="0.3">
      <c r="A58" s="39" t="s">
        <v>311</v>
      </c>
      <c r="B58" s="39" t="s">
        <v>1533</v>
      </c>
      <c r="C58" s="40">
        <v>3.3</v>
      </c>
      <c r="D58" s="39">
        <v>1</v>
      </c>
      <c r="E58" s="39">
        <v>0</v>
      </c>
      <c r="F58" s="39">
        <v>0</v>
      </c>
      <c r="G58" s="39">
        <v>0</v>
      </c>
      <c r="H58" s="39">
        <v>0</v>
      </c>
      <c r="I58" s="39">
        <v>0</v>
      </c>
      <c r="J58" s="39">
        <v>0</v>
      </c>
      <c r="K58" s="39">
        <v>0</v>
      </c>
      <c r="L58" s="39">
        <v>0</v>
      </c>
      <c r="M58" s="39">
        <v>0</v>
      </c>
      <c r="N58" s="39">
        <v>0</v>
      </c>
      <c r="O58" s="39">
        <v>0</v>
      </c>
      <c r="P58" s="39">
        <v>0</v>
      </c>
      <c r="Q58" s="39">
        <v>0</v>
      </c>
      <c r="R58" s="39">
        <v>0</v>
      </c>
      <c r="S58" s="39">
        <v>0</v>
      </c>
    </row>
    <row r="59" spans="1:19" x14ac:dyDescent="0.3">
      <c r="A59" s="39" t="s">
        <v>315</v>
      </c>
      <c r="B59" s="39" t="s">
        <v>1575</v>
      </c>
      <c r="C59" s="40">
        <v>4.5999999999999996</v>
      </c>
      <c r="D59" s="39">
        <v>1</v>
      </c>
      <c r="E59" s="39">
        <v>0</v>
      </c>
      <c r="F59" s="39">
        <v>0</v>
      </c>
      <c r="G59" s="39">
        <v>1</v>
      </c>
      <c r="H59" s="39">
        <v>0</v>
      </c>
      <c r="I59" s="39">
        <v>0</v>
      </c>
      <c r="J59" s="39">
        <v>0</v>
      </c>
      <c r="K59" s="39">
        <v>0</v>
      </c>
      <c r="L59" s="39">
        <v>0</v>
      </c>
      <c r="M59" s="39">
        <v>0</v>
      </c>
      <c r="N59" s="39">
        <v>0</v>
      </c>
      <c r="O59" s="39">
        <v>1</v>
      </c>
      <c r="P59" s="39">
        <v>0</v>
      </c>
      <c r="Q59" s="39">
        <v>0</v>
      </c>
      <c r="R59" s="39">
        <v>0</v>
      </c>
      <c r="S59" s="39">
        <v>0</v>
      </c>
    </row>
    <row r="60" spans="1:19" x14ac:dyDescent="0.3">
      <c r="A60" s="39" t="s">
        <v>319</v>
      </c>
      <c r="B60" s="39" t="s">
        <v>1576</v>
      </c>
      <c r="C60" s="40">
        <v>3.7</v>
      </c>
      <c r="D60" s="39">
        <v>1</v>
      </c>
      <c r="E60" s="39">
        <v>0</v>
      </c>
      <c r="F60" s="39">
        <v>0</v>
      </c>
      <c r="G60" s="39">
        <v>1</v>
      </c>
      <c r="H60" s="39">
        <v>1</v>
      </c>
      <c r="I60" s="39">
        <v>0</v>
      </c>
      <c r="J60" s="39">
        <v>0</v>
      </c>
      <c r="K60" s="39">
        <v>0</v>
      </c>
      <c r="L60" s="39">
        <v>0</v>
      </c>
      <c r="M60" s="39">
        <v>0</v>
      </c>
      <c r="N60" s="39">
        <v>0</v>
      </c>
      <c r="O60" s="39">
        <v>0</v>
      </c>
      <c r="P60" s="39">
        <v>0</v>
      </c>
      <c r="Q60" s="39">
        <v>0</v>
      </c>
      <c r="R60" s="39">
        <v>0</v>
      </c>
      <c r="S60" s="39">
        <v>0</v>
      </c>
    </row>
    <row r="61" spans="1:19" x14ac:dyDescent="0.3">
      <c r="A61" s="39" t="s">
        <v>323</v>
      </c>
      <c r="B61" s="39" t="s">
        <v>1577</v>
      </c>
      <c r="C61" s="40">
        <v>3.7</v>
      </c>
      <c r="D61" s="39">
        <v>0</v>
      </c>
      <c r="E61" s="39">
        <v>0</v>
      </c>
      <c r="F61" s="39">
        <v>0</v>
      </c>
      <c r="G61" s="39">
        <v>1</v>
      </c>
      <c r="H61" s="39">
        <v>1</v>
      </c>
      <c r="I61" s="39">
        <v>0</v>
      </c>
      <c r="J61" s="39">
        <v>0</v>
      </c>
      <c r="K61" s="39">
        <v>0</v>
      </c>
      <c r="L61" s="39">
        <v>0</v>
      </c>
      <c r="M61" s="39">
        <v>0</v>
      </c>
      <c r="N61" s="39">
        <v>0</v>
      </c>
      <c r="O61" s="39">
        <v>1</v>
      </c>
      <c r="P61" s="39">
        <v>0</v>
      </c>
      <c r="Q61" s="39">
        <v>0</v>
      </c>
      <c r="R61" s="39">
        <v>0</v>
      </c>
      <c r="S61" s="39">
        <v>0</v>
      </c>
    </row>
    <row r="62" spans="1:19" x14ac:dyDescent="0.3">
      <c r="A62" s="39" t="s">
        <v>258</v>
      </c>
      <c r="B62" s="39" t="s">
        <v>1578</v>
      </c>
      <c r="C62" s="40">
        <v>3.5</v>
      </c>
      <c r="D62" s="39">
        <v>1</v>
      </c>
      <c r="E62" s="39">
        <v>0</v>
      </c>
      <c r="F62" s="39">
        <v>0</v>
      </c>
      <c r="G62" s="39">
        <v>1</v>
      </c>
      <c r="H62" s="39">
        <v>0</v>
      </c>
      <c r="I62" s="39">
        <v>0</v>
      </c>
      <c r="J62" s="39">
        <v>0</v>
      </c>
      <c r="K62" s="39">
        <v>0</v>
      </c>
      <c r="L62" s="39">
        <v>0</v>
      </c>
      <c r="M62" s="39">
        <v>0</v>
      </c>
      <c r="N62" s="39">
        <v>0</v>
      </c>
      <c r="O62" s="39">
        <v>0</v>
      </c>
      <c r="P62" s="39">
        <v>0</v>
      </c>
      <c r="Q62" s="39">
        <v>0</v>
      </c>
      <c r="R62" s="39">
        <v>0</v>
      </c>
      <c r="S62" s="39">
        <v>0</v>
      </c>
    </row>
    <row r="63" spans="1:19" x14ac:dyDescent="0.3">
      <c r="A63" s="39" t="s">
        <v>327</v>
      </c>
      <c r="B63" s="39" t="s">
        <v>1579</v>
      </c>
      <c r="C63" s="40">
        <v>4.0999999999999996</v>
      </c>
      <c r="D63" s="39">
        <v>1</v>
      </c>
      <c r="E63" s="39">
        <v>1</v>
      </c>
      <c r="F63" s="39">
        <v>0</v>
      </c>
      <c r="G63" s="39">
        <v>1</v>
      </c>
      <c r="H63" s="39">
        <v>0</v>
      </c>
      <c r="I63" s="39">
        <v>0</v>
      </c>
      <c r="J63" s="39">
        <v>0</v>
      </c>
      <c r="K63" s="39">
        <v>0</v>
      </c>
      <c r="L63" s="39">
        <v>0</v>
      </c>
      <c r="M63" s="39">
        <v>1</v>
      </c>
      <c r="N63" s="39">
        <v>0</v>
      </c>
      <c r="O63" s="39">
        <v>0</v>
      </c>
      <c r="P63" s="39">
        <v>0</v>
      </c>
      <c r="Q63" s="39">
        <v>1</v>
      </c>
      <c r="R63" s="39">
        <v>0</v>
      </c>
      <c r="S63" s="39">
        <v>0</v>
      </c>
    </row>
    <row r="64" spans="1:19" x14ac:dyDescent="0.3">
      <c r="A64" s="39" t="s">
        <v>330</v>
      </c>
      <c r="B64" s="39" t="s">
        <v>1580</v>
      </c>
      <c r="C64" s="40">
        <v>4.7</v>
      </c>
      <c r="D64" s="39">
        <v>1</v>
      </c>
      <c r="E64" s="39">
        <v>1</v>
      </c>
      <c r="F64" s="39">
        <v>0</v>
      </c>
      <c r="G64" s="39">
        <v>0</v>
      </c>
      <c r="H64" s="39">
        <v>1</v>
      </c>
      <c r="I64" s="39">
        <v>0</v>
      </c>
      <c r="J64" s="39">
        <v>1</v>
      </c>
      <c r="K64" s="39">
        <v>0</v>
      </c>
      <c r="L64" s="39">
        <v>1</v>
      </c>
      <c r="M64" s="39">
        <v>1</v>
      </c>
      <c r="N64" s="39">
        <v>0</v>
      </c>
      <c r="O64" s="39">
        <v>0</v>
      </c>
      <c r="P64" s="39">
        <v>0</v>
      </c>
      <c r="Q64" s="39">
        <v>0</v>
      </c>
      <c r="R64" s="39">
        <v>0</v>
      </c>
      <c r="S64" s="39">
        <v>0</v>
      </c>
    </row>
    <row r="65" spans="1:19" x14ac:dyDescent="0.3">
      <c r="A65" s="39" t="s">
        <v>125</v>
      </c>
      <c r="B65" s="39" t="s">
        <v>1535</v>
      </c>
      <c r="C65" s="40">
        <v>4.0999999999999996</v>
      </c>
      <c r="D65" s="39">
        <v>0</v>
      </c>
      <c r="E65" s="39">
        <v>0</v>
      </c>
      <c r="F65" s="39">
        <v>0</v>
      </c>
      <c r="G65" s="39">
        <v>1</v>
      </c>
      <c r="H65" s="39">
        <v>0</v>
      </c>
      <c r="I65" s="39">
        <v>0</v>
      </c>
      <c r="J65" s="39">
        <v>0</v>
      </c>
      <c r="K65" s="39">
        <v>0</v>
      </c>
      <c r="L65" s="39">
        <v>0</v>
      </c>
      <c r="M65" s="39">
        <v>0</v>
      </c>
      <c r="N65" s="39">
        <v>0</v>
      </c>
      <c r="O65" s="39">
        <v>0</v>
      </c>
      <c r="P65" s="39">
        <v>0</v>
      </c>
      <c r="Q65" s="39">
        <v>0</v>
      </c>
      <c r="R65" s="39">
        <v>0</v>
      </c>
      <c r="S65" s="39">
        <v>0</v>
      </c>
    </row>
    <row r="66" spans="1:19" x14ac:dyDescent="0.3">
      <c r="A66" s="39" t="s">
        <v>121</v>
      </c>
      <c r="B66" s="39" t="s">
        <v>1534</v>
      </c>
      <c r="C66" s="40">
        <v>3.4</v>
      </c>
      <c r="D66" s="39">
        <v>1</v>
      </c>
      <c r="E66" s="39">
        <v>0</v>
      </c>
      <c r="F66" s="39">
        <v>1</v>
      </c>
      <c r="G66" s="39">
        <v>1</v>
      </c>
      <c r="H66" s="39">
        <v>1</v>
      </c>
      <c r="I66" s="39">
        <v>0</v>
      </c>
      <c r="J66" s="39">
        <v>0</v>
      </c>
      <c r="K66" s="39">
        <v>0</v>
      </c>
      <c r="L66" s="39">
        <v>0</v>
      </c>
      <c r="M66" s="39">
        <v>0</v>
      </c>
      <c r="N66" s="39">
        <v>0</v>
      </c>
      <c r="O66" s="39">
        <v>0</v>
      </c>
      <c r="P66" s="39">
        <v>1</v>
      </c>
      <c r="Q66" s="39">
        <v>0</v>
      </c>
      <c r="R66" s="39">
        <v>1</v>
      </c>
      <c r="S66" s="39">
        <v>0</v>
      </c>
    </row>
    <row r="67" spans="1:19" x14ac:dyDescent="0.3">
      <c r="A67" s="39" t="s">
        <v>335</v>
      </c>
      <c r="B67" s="39" t="s">
        <v>1561</v>
      </c>
      <c r="C67" s="40">
        <v>4.4000000000000004</v>
      </c>
      <c r="D67" s="39">
        <v>1</v>
      </c>
      <c r="E67" s="39">
        <v>0</v>
      </c>
      <c r="F67" s="39">
        <v>1</v>
      </c>
      <c r="G67" s="39">
        <v>0</v>
      </c>
      <c r="H67" s="39">
        <v>1</v>
      </c>
      <c r="I67" s="39">
        <v>0</v>
      </c>
      <c r="J67" s="39">
        <v>0</v>
      </c>
      <c r="K67" s="39">
        <v>0</v>
      </c>
      <c r="L67" s="39">
        <v>0</v>
      </c>
      <c r="M67" s="39">
        <v>0</v>
      </c>
      <c r="N67" s="39">
        <v>0</v>
      </c>
      <c r="O67" s="39">
        <v>1</v>
      </c>
      <c r="P67" s="39">
        <v>1</v>
      </c>
      <c r="Q67" s="39">
        <v>0</v>
      </c>
      <c r="R67" s="39">
        <v>0</v>
      </c>
      <c r="S67" s="39">
        <v>0</v>
      </c>
    </row>
    <row r="68" spans="1:19" x14ac:dyDescent="0.3">
      <c r="A68" s="39" t="s">
        <v>337</v>
      </c>
      <c r="B68" s="39" t="s">
        <v>1581</v>
      </c>
      <c r="C68" s="40">
        <v>4.3</v>
      </c>
      <c r="D68" s="39">
        <v>1</v>
      </c>
      <c r="E68" s="39">
        <v>1</v>
      </c>
      <c r="F68" s="39">
        <v>1</v>
      </c>
      <c r="G68" s="39">
        <v>0</v>
      </c>
      <c r="H68" s="39">
        <v>1</v>
      </c>
      <c r="I68" s="39">
        <v>0</v>
      </c>
      <c r="J68" s="39">
        <v>0</v>
      </c>
      <c r="K68" s="39">
        <v>0</v>
      </c>
      <c r="L68" s="39">
        <v>0</v>
      </c>
      <c r="M68" s="39">
        <v>0</v>
      </c>
      <c r="N68" s="39">
        <v>1</v>
      </c>
      <c r="O68" s="39">
        <v>1</v>
      </c>
      <c r="P68" s="39">
        <v>0</v>
      </c>
      <c r="Q68" s="39">
        <v>0</v>
      </c>
      <c r="R68" s="39">
        <v>0</v>
      </c>
      <c r="S68" s="39">
        <v>0</v>
      </c>
    </row>
    <row r="69" spans="1:19" x14ac:dyDescent="0.3">
      <c r="A69" s="39" t="s">
        <v>342</v>
      </c>
      <c r="B69" s="39" t="s">
        <v>1582</v>
      </c>
      <c r="C69" s="40">
        <v>3.8</v>
      </c>
      <c r="D69" s="39">
        <v>0</v>
      </c>
      <c r="E69" s="39">
        <v>0</v>
      </c>
      <c r="F69" s="39">
        <v>0</v>
      </c>
      <c r="G69" s="39">
        <v>0</v>
      </c>
      <c r="H69" s="39">
        <v>1</v>
      </c>
      <c r="I69" s="39">
        <v>1</v>
      </c>
      <c r="J69" s="39">
        <v>0</v>
      </c>
      <c r="K69" s="39">
        <v>0</v>
      </c>
      <c r="L69" s="39">
        <v>0</v>
      </c>
      <c r="M69" s="39">
        <v>0</v>
      </c>
      <c r="N69" s="39">
        <v>0</v>
      </c>
      <c r="O69" s="39">
        <v>0</v>
      </c>
      <c r="P69" s="39">
        <v>0</v>
      </c>
      <c r="Q69" s="39">
        <v>0</v>
      </c>
      <c r="R69" s="39">
        <v>0</v>
      </c>
      <c r="S69" s="39">
        <v>0</v>
      </c>
    </row>
    <row r="70" spans="1:19" x14ac:dyDescent="0.3">
      <c r="A70" s="39" t="s">
        <v>345</v>
      </c>
      <c r="B70" s="39" t="s">
        <v>1583</v>
      </c>
      <c r="C70" s="40">
        <v>3.8</v>
      </c>
      <c r="D70" s="39">
        <v>0</v>
      </c>
      <c r="E70" s="39">
        <v>0</v>
      </c>
      <c r="F70" s="39">
        <v>0</v>
      </c>
      <c r="G70" s="39">
        <v>0</v>
      </c>
      <c r="H70" s="39">
        <v>0</v>
      </c>
      <c r="I70" s="39">
        <v>0</v>
      </c>
      <c r="J70" s="39">
        <v>0</v>
      </c>
      <c r="K70" s="39">
        <v>1</v>
      </c>
      <c r="L70" s="39">
        <v>0</v>
      </c>
      <c r="M70" s="39">
        <v>1</v>
      </c>
      <c r="N70" s="39">
        <v>0</v>
      </c>
      <c r="O70" s="39">
        <v>0</v>
      </c>
      <c r="P70" s="39">
        <v>0</v>
      </c>
      <c r="Q70" s="39">
        <v>0</v>
      </c>
      <c r="R70" s="39">
        <v>0</v>
      </c>
      <c r="S70" s="39">
        <v>0</v>
      </c>
    </row>
    <row r="71" spans="1:19" x14ac:dyDescent="0.3">
      <c r="A71" s="39" t="s">
        <v>349</v>
      </c>
      <c r="B71" s="39" t="s">
        <v>1584</v>
      </c>
      <c r="C71" s="40">
        <v>3.8</v>
      </c>
      <c r="D71" s="39">
        <v>1</v>
      </c>
      <c r="E71" s="39">
        <v>0</v>
      </c>
      <c r="F71" s="39">
        <v>0</v>
      </c>
      <c r="G71" s="39">
        <v>0</v>
      </c>
      <c r="H71" s="39">
        <v>1</v>
      </c>
      <c r="I71" s="39">
        <v>0</v>
      </c>
      <c r="J71" s="39">
        <v>0</v>
      </c>
      <c r="K71" s="39">
        <v>1</v>
      </c>
      <c r="L71" s="39">
        <v>0</v>
      </c>
      <c r="M71" s="39">
        <v>1</v>
      </c>
      <c r="N71" s="39">
        <v>0</v>
      </c>
      <c r="O71" s="39">
        <v>0</v>
      </c>
      <c r="P71" s="39">
        <v>0</v>
      </c>
      <c r="Q71" s="39">
        <v>0</v>
      </c>
      <c r="R71" s="39">
        <v>0</v>
      </c>
      <c r="S71" s="39">
        <v>0</v>
      </c>
    </row>
    <row r="72" spans="1:19" x14ac:dyDescent="0.3">
      <c r="A72" s="39" t="s">
        <v>352</v>
      </c>
      <c r="B72" s="39" t="s">
        <v>1585</v>
      </c>
      <c r="C72" s="40">
        <v>2.8</v>
      </c>
      <c r="D72" s="39">
        <v>1</v>
      </c>
      <c r="E72" s="39">
        <v>0</v>
      </c>
      <c r="F72" s="39">
        <v>0</v>
      </c>
      <c r="G72" s="39">
        <v>1</v>
      </c>
      <c r="H72" s="39">
        <v>1</v>
      </c>
      <c r="I72" s="39">
        <v>0</v>
      </c>
      <c r="J72" s="39">
        <v>0</v>
      </c>
      <c r="K72" s="39">
        <v>0</v>
      </c>
      <c r="L72" s="39">
        <v>0</v>
      </c>
      <c r="M72" s="39">
        <v>0</v>
      </c>
      <c r="N72" s="39">
        <v>0</v>
      </c>
      <c r="O72" s="39">
        <v>0</v>
      </c>
      <c r="P72" s="39">
        <v>0</v>
      </c>
      <c r="Q72" s="39">
        <v>0</v>
      </c>
      <c r="R72" s="39">
        <v>0</v>
      </c>
      <c r="S72" s="39">
        <v>0</v>
      </c>
    </row>
    <row r="73" spans="1:19" x14ac:dyDescent="0.3">
      <c r="A73" s="39" t="s">
        <v>355</v>
      </c>
      <c r="B73" s="39" t="s">
        <v>1586</v>
      </c>
      <c r="C73" s="40">
        <v>4.7</v>
      </c>
      <c r="D73" s="39">
        <v>1</v>
      </c>
      <c r="E73" s="39">
        <v>0</v>
      </c>
      <c r="F73" s="39">
        <v>0</v>
      </c>
      <c r="G73" s="39">
        <v>1</v>
      </c>
      <c r="H73" s="39">
        <v>1</v>
      </c>
      <c r="I73" s="39">
        <v>0</v>
      </c>
      <c r="J73" s="39">
        <v>1</v>
      </c>
      <c r="K73" s="39">
        <v>1</v>
      </c>
      <c r="L73" s="39">
        <v>1</v>
      </c>
      <c r="M73" s="39">
        <v>0</v>
      </c>
      <c r="N73" s="39">
        <v>0</v>
      </c>
      <c r="O73" s="39">
        <v>0</v>
      </c>
      <c r="P73" s="39">
        <v>0</v>
      </c>
      <c r="Q73" s="39">
        <v>0</v>
      </c>
      <c r="R73" s="39">
        <v>0</v>
      </c>
      <c r="S73" s="39">
        <v>0</v>
      </c>
    </row>
    <row r="74" spans="1:19" x14ac:dyDescent="0.3">
      <c r="A74" s="39" t="s">
        <v>358</v>
      </c>
      <c r="B74" s="39" t="s">
        <v>1587</v>
      </c>
      <c r="C74" s="40">
        <v>3.1</v>
      </c>
      <c r="D74" s="39">
        <v>1</v>
      </c>
      <c r="E74" s="39">
        <v>0</v>
      </c>
      <c r="F74" s="39">
        <v>0</v>
      </c>
      <c r="G74" s="39">
        <v>0</v>
      </c>
      <c r="H74" s="39">
        <v>1</v>
      </c>
      <c r="I74" s="39">
        <v>0</v>
      </c>
      <c r="J74" s="39">
        <v>0</v>
      </c>
      <c r="K74" s="39">
        <v>0</v>
      </c>
      <c r="L74" s="39">
        <v>0</v>
      </c>
      <c r="M74" s="39">
        <v>0</v>
      </c>
      <c r="N74" s="39">
        <v>0</v>
      </c>
      <c r="O74" s="39">
        <v>1</v>
      </c>
      <c r="P74" s="39">
        <v>0</v>
      </c>
      <c r="Q74" s="39">
        <v>0</v>
      </c>
      <c r="R74" s="39">
        <v>0</v>
      </c>
      <c r="S74" s="39">
        <v>0</v>
      </c>
    </row>
    <row r="75" spans="1:19" x14ac:dyDescent="0.3">
      <c r="A75" s="39" t="s">
        <v>364</v>
      </c>
      <c r="B75" s="39" t="s">
        <v>1588</v>
      </c>
      <c r="C75" s="40">
        <v>3.2</v>
      </c>
      <c r="D75" s="39">
        <v>1</v>
      </c>
      <c r="E75" s="39">
        <v>1</v>
      </c>
      <c r="F75" s="39">
        <v>1</v>
      </c>
      <c r="G75" s="39">
        <v>0</v>
      </c>
      <c r="H75" s="39">
        <v>1</v>
      </c>
      <c r="I75" s="39">
        <v>0</v>
      </c>
      <c r="J75" s="39">
        <v>0</v>
      </c>
      <c r="K75" s="39">
        <v>0</v>
      </c>
      <c r="L75" s="39">
        <v>0</v>
      </c>
      <c r="M75" s="39">
        <v>0</v>
      </c>
      <c r="N75" s="39">
        <v>1</v>
      </c>
      <c r="O75" s="39">
        <v>0</v>
      </c>
      <c r="P75" s="39">
        <v>0</v>
      </c>
      <c r="Q75" s="39">
        <v>0</v>
      </c>
      <c r="R75" s="39">
        <v>0</v>
      </c>
      <c r="S75" s="39">
        <v>0</v>
      </c>
    </row>
    <row r="76" spans="1:19" x14ac:dyDescent="0.3">
      <c r="A76" s="39" t="s">
        <v>368</v>
      </c>
      <c r="B76" s="39" t="s">
        <v>1589</v>
      </c>
      <c r="C76" s="40">
        <v>4</v>
      </c>
      <c r="D76" s="39">
        <v>0</v>
      </c>
      <c r="E76" s="39">
        <v>0</v>
      </c>
      <c r="F76" s="39">
        <v>0</v>
      </c>
      <c r="G76" s="39">
        <v>0</v>
      </c>
      <c r="H76" s="39">
        <v>0</v>
      </c>
      <c r="I76" s="39">
        <v>0</v>
      </c>
      <c r="J76" s="39">
        <v>0</v>
      </c>
      <c r="K76" s="39">
        <v>0</v>
      </c>
      <c r="L76" s="39">
        <v>0</v>
      </c>
      <c r="M76" s="39">
        <v>0</v>
      </c>
      <c r="N76" s="39">
        <v>0</v>
      </c>
      <c r="O76" s="39">
        <v>0</v>
      </c>
      <c r="P76" s="39">
        <v>0</v>
      </c>
      <c r="Q76" s="39">
        <v>0</v>
      </c>
      <c r="R76" s="39">
        <v>0</v>
      </c>
      <c r="S76" s="39">
        <v>0</v>
      </c>
    </row>
    <row r="77" spans="1:19" x14ac:dyDescent="0.3">
      <c r="A77" s="39" t="s">
        <v>373</v>
      </c>
      <c r="B77" s="39" t="s">
        <v>1590</v>
      </c>
      <c r="C77" s="40">
        <v>4.4000000000000004</v>
      </c>
      <c r="D77" s="39">
        <v>1</v>
      </c>
      <c r="E77" s="39">
        <v>0</v>
      </c>
      <c r="F77" s="39">
        <v>0</v>
      </c>
      <c r="G77" s="39">
        <v>0</v>
      </c>
      <c r="H77" s="39">
        <v>0</v>
      </c>
      <c r="I77" s="39">
        <v>0</v>
      </c>
      <c r="J77" s="39">
        <v>0</v>
      </c>
      <c r="K77" s="39">
        <v>0</v>
      </c>
      <c r="L77" s="39">
        <v>0</v>
      </c>
      <c r="M77" s="39">
        <v>0</v>
      </c>
      <c r="N77" s="39">
        <v>0</v>
      </c>
      <c r="O77" s="39">
        <v>1</v>
      </c>
      <c r="P77" s="39">
        <v>0</v>
      </c>
      <c r="Q77" s="39">
        <v>0</v>
      </c>
      <c r="R77" s="39">
        <v>0</v>
      </c>
      <c r="S77" s="39">
        <v>0</v>
      </c>
    </row>
    <row r="78" spans="1:19" x14ac:dyDescent="0.3">
      <c r="A78" s="39" t="s">
        <v>378</v>
      </c>
      <c r="B78" s="39" t="s">
        <v>1591</v>
      </c>
      <c r="C78" s="40">
        <v>3.6</v>
      </c>
      <c r="D78" s="39">
        <v>1</v>
      </c>
      <c r="E78" s="39">
        <v>0</v>
      </c>
      <c r="F78" s="39">
        <v>0</v>
      </c>
      <c r="G78" s="39">
        <v>1</v>
      </c>
      <c r="H78" s="39">
        <v>1</v>
      </c>
      <c r="I78" s="39">
        <v>1</v>
      </c>
      <c r="J78" s="39">
        <v>0</v>
      </c>
      <c r="K78" s="39">
        <v>0</v>
      </c>
      <c r="L78" s="39">
        <v>0</v>
      </c>
      <c r="M78" s="39">
        <v>0</v>
      </c>
      <c r="N78" s="39">
        <v>0</v>
      </c>
      <c r="O78" s="39">
        <v>0</v>
      </c>
      <c r="P78" s="39">
        <v>0</v>
      </c>
      <c r="Q78" s="39">
        <v>0</v>
      </c>
      <c r="R78" s="39">
        <v>0</v>
      </c>
      <c r="S78" s="39">
        <v>0</v>
      </c>
    </row>
    <row r="79" spans="1:19" x14ac:dyDescent="0.3">
      <c r="A79" s="39" t="s">
        <v>381</v>
      </c>
      <c r="B79" s="39" t="s">
        <v>1592</v>
      </c>
      <c r="C79" s="40">
        <v>2.7</v>
      </c>
      <c r="D79" s="39">
        <v>0</v>
      </c>
      <c r="E79" s="39">
        <v>0</v>
      </c>
      <c r="F79" s="39">
        <v>0</v>
      </c>
      <c r="G79" s="39">
        <v>1</v>
      </c>
      <c r="H79" s="39">
        <v>0</v>
      </c>
      <c r="I79" s="39">
        <v>0</v>
      </c>
      <c r="J79" s="39">
        <v>0</v>
      </c>
      <c r="K79" s="39">
        <v>0</v>
      </c>
      <c r="L79" s="39">
        <v>0</v>
      </c>
      <c r="M79" s="39">
        <v>0</v>
      </c>
      <c r="N79" s="39">
        <v>0</v>
      </c>
      <c r="O79" s="39">
        <v>0</v>
      </c>
      <c r="P79" s="39">
        <v>0</v>
      </c>
      <c r="Q79" s="39">
        <v>0</v>
      </c>
      <c r="R79" s="39">
        <v>0</v>
      </c>
      <c r="S79" s="39">
        <v>0</v>
      </c>
    </row>
    <row r="80" spans="1:19" x14ac:dyDescent="0.3">
      <c r="A80" s="39" t="s">
        <v>386</v>
      </c>
      <c r="B80" s="39" t="s">
        <v>1593</v>
      </c>
      <c r="C80" s="40">
        <v>3.9</v>
      </c>
      <c r="D80" s="39">
        <v>1</v>
      </c>
      <c r="E80" s="39">
        <v>1</v>
      </c>
      <c r="F80" s="39">
        <v>0</v>
      </c>
      <c r="G80" s="39">
        <v>0</v>
      </c>
      <c r="H80" s="39">
        <v>1</v>
      </c>
      <c r="I80" s="39">
        <v>0</v>
      </c>
      <c r="J80" s="39">
        <v>0</v>
      </c>
      <c r="K80" s="39">
        <v>0</v>
      </c>
      <c r="L80" s="39">
        <v>0</v>
      </c>
      <c r="M80" s="39">
        <v>0</v>
      </c>
      <c r="N80" s="39">
        <v>1</v>
      </c>
      <c r="O80" s="39">
        <v>0</v>
      </c>
      <c r="P80" s="39">
        <v>0</v>
      </c>
      <c r="Q80" s="39">
        <v>0</v>
      </c>
      <c r="R80" s="39">
        <v>0</v>
      </c>
      <c r="S80" s="39">
        <v>0</v>
      </c>
    </row>
    <row r="81" spans="1:19" x14ac:dyDescent="0.3">
      <c r="A81" s="39" t="s">
        <v>391</v>
      </c>
      <c r="B81" s="39" t="s">
        <v>1594</v>
      </c>
      <c r="C81" s="40">
        <v>3.1</v>
      </c>
      <c r="D81" s="39">
        <v>1</v>
      </c>
      <c r="E81" s="39">
        <v>0</v>
      </c>
      <c r="F81" s="39">
        <v>0</v>
      </c>
      <c r="G81" s="39">
        <v>0</v>
      </c>
      <c r="H81" s="39">
        <v>0</v>
      </c>
      <c r="I81" s="39">
        <v>0</v>
      </c>
      <c r="J81" s="39">
        <v>0</v>
      </c>
      <c r="K81" s="39">
        <v>0</v>
      </c>
      <c r="L81" s="39">
        <v>0</v>
      </c>
      <c r="M81" s="39">
        <v>1</v>
      </c>
      <c r="N81" s="39">
        <v>0</v>
      </c>
      <c r="O81" s="39">
        <v>0</v>
      </c>
      <c r="P81" s="39">
        <v>0</v>
      </c>
      <c r="Q81" s="39">
        <v>0</v>
      </c>
      <c r="R81" s="39">
        <v>0</v>
      </c>
      <c r="S81" s="39">
        <v>0</v>
      </c>
    </row>
    <row r="82" spans="1:19" x14ac:dyDescent="0.3">
      <c r="A82" s="39" t="s">
        <v>368</v>
      </c>
      <c r="B82" s="39" t="s">
        <v>1595</v>
      </c>
      <c r="C82" s="40">
        <v>4</v>
      </c>
      <c r="D82" s="39">
        <v>0</v>
      </c>
      <c r="E82" s="39">
        <v>1</v>
      </c>
      <c r="F82" s="39">
        <v>1</v>
      </c>
      <c r="G82" s="39">
        <v>0</v>
      </c>
      <c r="H82" s="39">
        <v>1</v>
      </c>
      <c r="I82" s="39">
        <v>0</v>
      </c>
      <c r="J82" s="39">
        <v>0</v>
      </c>
      <c r="K82" s="39">
        <v>0</v>
      </c>
      <c r="L82" s="39">
        <v>1</v>
      </c>
      <c r="M82" s="39">
        <v>1</v>
      </c>
      <c r="N82" s="39">
        <v>0</v>
      </c>
      <c r="O82" s="39">
        <v>0</v>
      </c>
      <c r="P82" s="39">
        <v>0</v>
      </c>
      <c r="Q82" s="39">
        <v>0</v>
      </c>
      <c r="R82" s="39">
        <v>0</v>
      </c>
      <c r="S82" s="39">
        <v>0</v>
      </c>
    </row>
    <row r="83" spans="1:19" x14ac:dyDescent="0.3">
      <c r="A83" s="39" t="s">
        <v>183</v>
      </c>
      <c r="B83" s="39" t="s">
        <v>1596</v>
      </c>
      <c r="C83" s="40">
        <v>4.3</v>
      </c>
      <c r="D83" s="39">
        <v>1</v>
      </c>
      <c r="E83" s="39">
        <v>1</v>
      </c>
      <c r="F83" s="39">
        <v>1</v>
      </c>
      <c r="G83" s="39">
        <v>1</v>
      </c>
      <c r="H83" s="39">
        <v>0</v>
      </c>
      <c r="I83" s="39">
        <v>0</v>
      </c>
      <c r="J83" s="39">
        <v>1</v>
      </c>
      <c r="K83" s="39">
        <v>0</v>
      </c>
      <c r="L83" s="39">
        <v>1</v>
      </c>
      <c r="M83" s="39">
        <v>1</v>
      </c>
      <c r="N83" s="39">
        <v>1</v>
      </c>
      <c r="O83" s="39">
        <v>0</v>
      </c>
      <c r="P83" s="39">
        <v>0</v>
      </c>
      <c r="Q83" s="39">
        <v>0</v>
      </c>
      <c r="R83" s="39">
        <v>0</v>
      </c>
      <c r="S83" s="39">
        <v>0</v>
      </c>
    </row>
    <row r="84" spans="1:19" x14ac:dyDescent="0.3">
      <c r="A84" s="39" t="s">
        <v>397</v>
      </c>
      <c r="B84" s="39" t="s">
        <v>1597</v>
      </c>
      <c r="C84" s="40">
        <v>1.9</v>
      </c>
      <c r="D84" s="39">
        <v>0</v>
      </c>
      <c r="E84" s="39">
        <v>0</v>
      </c>
      <c r="F84" s="39">
        <v>1</v>
      </c>
      <c r="G84" s="39">
        <v>0</v>
      </c>
      <c r="H84" s="39">
        <v>0</v>
      </c>
      <c r="I84" s="39">
        <v>0</v>
      </c>
      <c r="J84" s="39">
        <v>0</v>
      </c>
      <c r="K84" s="39">
        <v>0</v>
      </c>
      <c r="L84" s="39">
        <v>0</v>
      </c>
      <c r="M84" s="39">
        <v>0</v>
      </c>
      <c r="N84" s="39">
        <v>0</v>
      </c>
      <c r="O84" s="39">
        <v>0</v>
      </c>
      <c r="P84" s="39">
        <v>0</v>
      </c>
      <c r="Q84" s="39">
        <v>0</v>
      </c>
      <c r="R84" s="39">
        <v>0</v>
      </c>
      <c r="S84" s="39">
        <v>0</v>
      </c>
    </row>
    <row r="85" spans="1:19" x14ac:dyDescent="0.3">
      <c r="A85" s="39" t="s">
        <v>399</v>
      </c>
      <c r="B85" s="39" t="s">
        <v>1562</v>
      </c>
      <c r="C85" s="40">
        <v>3.3</v>
      </c>
      <c r="D85" s="39">
        <v>1</v>
      </c>
      <c r="E85" s="39">
        <v>0</v>
      </c>
      <c r="F85" s="39">
        <v>0</v>
      </c>
      <c r="G85" s="39">
        <v>1</v>
      </c>
      <c r="H85" s="39">
        <v>0</v>
      </c>
      <c r="I85" s="39">
        <v>0</v>
      </c>
      <c r="J85" s="39">
        <v>0</v>
      </c>
      <c r="K85" s="39">
        <v>0</v>
      </c>
      <c r="L85" s="39">
        <v>1</v>
      </c>
      <c r="M85" s="39">
        <v>0</v>
      </c>
      <c r="N85" s="39">
        <v>1</v>
      </c>
      <c r="O85" s="39">
        <v>0</v>
      </c>
      <c r="P85" s="39">
        <v>0</v>
      </c>
      <c r="Q85" s="39">
        <v>0</v>
      </c>
      <c r="R85" s="39">
        <v>0</v>
      </c>
      <c r="S85" s="39">
        <v>0</v>
      </c>
    </row>
    <row r="86" spans="1:19" x14ac:dyDescent="0.3">
      <c r="A86" s="39" t="s">
        <v>402</v>
      </c>
      <c r="B86" s="39" t="s">
        <v>1598</v>
      </c>
      <c r="C86" s="40">
        <v>4.4000000000000004</v>
      </c>
      <c r="D86" s="39">
        <v>1</v>
      </c>
      <c r="E86" s="39">
        <v>0</v>
      </c>
      <c r="F86" s="39">
        <v>0</v>
      </c>
      <c r="G86" s="39">
        <v>1</v>
      </c>
      <c r="H86" s="39">
        <v>0</v>
      </c>
      <c r="I86" s="39">
        <v>0</v>
      </c>
      <c r="J86" s="39">
        <v>0</v>
      </c>
      <c r="K86" s="39">
        <v>0</v>
      </c>
      <c r="L86" s="39">
        <v>0</v>
      </c>
      <c r="M86" s="39">
        <v>0</v>
      </c>
      <c r="N86" s="39">
        <v>0</v>
      </c>
      <c r="O86" s="39">
        <v>0</v>
      </c>
      <c r="P86" s="39">
        <v>0</v>
      </c>
      <c r="Q86" s="39">
        <v>0</v>
      </c>
      <c r="R86" s="39">
        <v>0</v>
      </c>
      <c r="S86" s="39">
        <v>0</v>
      </c>
    </row>
    <row r="87" spans="1:19" x14ac:dyDescent="0.3">
      <c r="A87" s="39" t="s">
        <v>404</v>
      </c>
      <c r="B87" s="39" t="s">
        <v>1599</v>
      </c>
      <c r="C87" s="40">
        <v>3.9</v>
      </c>
      <c r="D87" s="39">
        <v>1</v>
      </c>
      <c r="E87" s="39">
        <v>0</v>
      </c>
      <c r="F87" s="39">
        <v>0</v>
      </c>
      <c r="G87" s="39">
        <v>0</v>
      </c>
      <c r="H87" s="39">
        <v>1</v>
      </c>
      <c r="I87" s="39">
        <v>0</v>
      </c>
      <c r="J87" s="39">
        <v>0</v>
      </c>
      <c r="K87" s="39">
        <v>0</v>
      </c>
      <c r="L87" s="39">
        <v>0</v>
      </c>
      <c r="M87" s="39">
        <v>0</v>
      </c>
      <c r="N87" s="39">
        <v>0</v>
      </c>
      <c r="O87" s="39">
        <v>0</v>
      </c>
      <c r="P87" s="39">
        <v>0</v>
      </c>
      <c r="Q87" s="39">
        <v>0</v>
      </c>
      <c r="R87" s="39">
        <v>0</v>
      </c>
      <c r="S87" s="39">
        <v>0</v>
      </c>
    </row>
    <row r="88" spans="1:19" x14ac:dyDescent="0.3">
      <c r="A88" s="39" t="s">
        <v>408</v>
      </c>
      <c r="B88" s="39" t="s">
        <v>1600</v>
      </c>
      <c r="C88" s="40">
        <v>4.7</v>
      </c>
      <c r="D88" s="39">
        <v>0</v>
      </c>
      <c r="E88" s="39">
        <v>0</v>
      </c>
      <c r="F88" s="39">
        <v>0</v>
      </c>
      <c r="G88" s="39">
        <v>1</v>
      </c>
      <c r="H88" s="39">
        <v>0</v>
      </c>
      <c r="I88" s="39">
        <v>0</v>
      </c>
      <c r="J88" s="39">
        <v>0</v>
      </c>
      <c r="K88" s="39">
        <v>0</v>
      </c>
      <c r="L88" s="39">
        <v>0</v>
      </c>
      <c r="M88" s="39">
        <v>0</v>
      </c>
      <c r="N88" s="39">
        <v>0</v>
      </c>
      <c r="O88" s="39">
        <v>0</v>
      </c>
      <c r="P88" s="39">
        <v>0</v>
      </c>
      <c r="Q88" s="39">
        <v>0</v>
      </c>
      <c r="R88" s="39">
        <v>0</v>
      </c>
      <c r="S88" s="39">
        <v>1</v>
      </c>
    </row>
    <row r="89" spans="1:19" x14ac:dyDescent="0.3">
      <c r="A89" s="39" t="s">
        <v>411</v>
      </c>
      <c r="B89" s="39" t="s">
        <v>1601</v>
      </c>
      <c r="C89" s="40">
        <v>4.5</v>
      </c>
      <c r="D89" s="39">
        <v>1</v>
      </c>
      <c r="E89" s="39">
        <v>0</v>
      </c>
      <c r="F89" s="39">
        <v>0</v>
      </c>
      <c r="G89" s="39">
        <v>1</v>
      </c>
      <c r="H89" s="39">
        <v>0</v>
      </c>
      <c r="I89" s="39">
        <v>0</v>
      </c>
      <c r="J89" s="39">
        <v>0</v>
      </c>
      <c r="K89" s="39">
        <v>0</v>
      </c>
      <c r="L89" s="39">
        <v>0</v>
      </c>
      <c r="M89" s="39">
        <v>0</v>
      </c>
      <c r="N89" s="39">
        <v>0</v>
      </c>
      <c r="O89" s="39">
        <v>0</v>
      </c>
      <c r="P89" s="39">
        <v>0</v>
      </c>
      <c r="Q89" s="39">
        <v>0</v>
      </c>
      <c r="R89" s="39">
        <v>0</v>
      </c>
      <c r="S89" s="39">
        <v>0</v>
      </c>
    </row>
    <row r="90" spans="1:19" x14ac:dyDescent="0.3">
      <c r="A90" s="39" t="s">
        <v>413</v>
      </c>
      <c r="B90" s="39" t="s">
        <v>1602</v>
      </c>
      <c r="C90" s="40">
        <v>4.3</v>
      </c>
      <c r="D90" s="39">
        <v>0</v>
      </c>
      <c r="E90" s="39">
        <v>0</v>
      </c>
      <c r="F90" s="39">
        <v>0</v>
      </c>
      <c r="G90" s="39">
        <v>1</v>
      </c>
      <c r="H90" s="39">
        <v>1</v>
      </c>
      <c r="I90" s="39">
        <v>0</v>
      </c>
      <c r="J90" s="39">
        <v>0</v>
      </c>
      <c r="K90" s="39">
        <v>0</v>
      </c>
      <c r="L90" s="39">
        <v>0</v>
      </c>
      <c r="M90" s="39">
        <v>0</v>
      </c>
      <c r="N90" s="39">
        <v>0</v>
      </c>
      <c r="O90" s="39">
        <v>0</v>
      </c>
      <c r="P90" s="39">
        <v>0</v>
      </c>
      <c r="Q90" s="39">
        <v>0</v>
      </c>
      <c r="R90" s="39">
        <v>0</v>
      </c>
      <c r="S90" s="39">
        <v>0</v>
      </c>
    </row>
    <row r="91" spans="1:19" x14ac:dyDescent="0.3">
      <c r="A91" s="39" t="s">
        <v>416</v>
      </c>
      <c r="B91" s="39" t="s">
        <v>1603</v>
      </c>
      <c r="C91" s="40">
        <v>4</v>
      </c>
      <c r="D91" s="39">
        <v>1</v>
      </c>
      <c r="E91" s="39">
        <v>0</v>
      </c>
      <c r="F91" s="39">
        <v>1</v>
      </c>
      <c r="G91" s="39">
        <v>1</v>
      </c>
      <c r="H91" s="39">
        <v>1</v>
      </c>
      <c r="I91" s="39">
        <v>0</v>
      </c>
      <c r="J91" s="39">
        <v>0</v>
      </c>
      <c r="K91" s="39">
        <v>0</v>
      </c>
      <c r="L91" s="39">
        <v>0</v>
      </c>
      <c r="M91" s="39">
        <v>0</v>
      </c>
      <c r="N91" s="39">
        <v>0</v>
      </c>
      <c r="O91" s="39">
        <v>0</v>
      </c>
      <c r="P91" s="39">
        <v>0</v>
      </c>
      <c r="Q91" s="39">
        <v>0</v>
      </c>
      <c r="R91" s="39">
        <v>0</v>
      </c>
      <c r="S91" s="39">
        <v>0</v>
      </c>
    </row>
    <row r="92" spans="1:19" x14ac:dyDescent="0.3">
      <c r="A92" s="39" t="s">
        <v>419</v>
      </c>
      <c r="B92" s="39" t="s">
        <v>1604</v>
      </c>
      <c r="C92" s="40">
        <v>4.4000000000000004</v>
      </c>
      <c r="D92" s="39">
        <v>0</v>
      </c>
      <c r="E92" s="39">
        <v>0</v>
      </c>
      <c r="F92" s="39">
        <v>0</v>
      </c>
      <c r="G92" s="39">
        <v>1</v>
      </c>
      <c r="H92" s="39">
        <v>0</v>
      </c>
      <c r="I92" s="39">
        <v>0</v>
      </c>
      <c r="J92" s="39">
        <v>0</v>
      </c>
      <c r="K92" s="39">
        <v>0</v>
      </c>
      <c r="L92" s="39">
        <v>0</v>
      </c>
      <c r="M92" s="39">
        <v>0</v>
      </c>
      <c r="N92" s="39">
        <v>0</v>
      </c>
      <c r="O92" s="39">
        <v>0</v>
      </c>
      <c r="P92" s="39">
        <v>0</v>
      </c>
      <c r="Q92" s="39">
        <v>0</v>
      </c>
      <c r="R92" s="39">
        <v>0</v>
      </c>
      <c r="S92" s="39">
        <v>0</v>
      </c>
    </row>
    <row r="93" spans="1:19" x14ac:dyDescent="0.3">
      <c r="A93" s="39" t="s">
        <v>159</v>
      </c>
      <c r="B93" s="39" t="s">
        <v>1541</v>
      </c>
      <c r="C93" s="40">
        <v>3.2</v>
      </c>
      <c r="D93" s="39">
        <v>0</v>
      </c>
      <c r="E93" s="39">
        <v>0</v>
      </c>
      <c r="F93" s="39">
        <v>0</v>
      </c>
      <c r="G93" s="39">
        <v>0</v>
      </c>
      <c r="H93" s="39">
        <v>1</v>
      </c>
      <c r="I93" s="39">
        <v>0</v>
      </c>
      <c r="J93" s="39">
        <v>0</v>
      </c>
      <c r="K93" s="39">
        <v>0</v>
      </c>
      <c r="L93" s="39">
        <v>0</v>
      </c>
      <c r="M93" s="39">
        <v>0</v>
      </c>
      <c r="N93" s="39">
        <v>1</v>
      </c>
      <c r="O93" s="39">
        <v>0</v>
      </c>
      <c r="P93" s="39">
        <v>0</v>
      </c>
      <c r="Q93" s="39">
        <v>0</v>
      </c>
      <c r="R93" s="39">
        <v>0</v>
      </c>
      <c r="S93" s="39">
        <v>0</v>
      </c>
    </row>
    <row r="94" spans="1:19" x14ac:dyDescent="0.3">
      <c r="A94" s="39" t="s">
        <v>131</v>
      </c>
      <c r="B94" s="39" t="s">
        <v>1536</v>
      </c>
      <c r="C94" s="40">
        <v>3.8</v>
      </c>
      <c r="D94" s="39">
        <v>1</v>
      </c>
      <c r="E94" s="39">
        <v>1</v>
      </c>
      <c r="F94" s="39">
        <v>1</v>
      </c>
      <c r="G94" s="39">
        <v>1</v>
      </c>
      <c r="H94" s="39">
        <v>1</v>
      </c>
      <c r="I94" s="39">
        <v>0</v>
      </c>
      <c r="J94" s="39">
        <v>0</v>
      </c>
      <c r="K94" s="39">
        <v>1</v>
      </c>
      <c r="L94" s="39">
        <v>0</v>
      </c>
      <c r="M94" s="39">
        <v>1</v>
      </c>
      <c r="N94" s="39">
        <v>0</v>
      </c>
      <c r="O94" s="39">
        <v>0</v>
      </c>
      <c r="P94" s="39">
        <v>0</v>
      </c>
      <c r="Q94" s="39">
        <v>0</v>
      </c>
      <c r="R94" s="39">
        <v>0</v>
      </c>
      <c r="S94" s="39">
        <v>0</v>
      </c>
    </row>
    <row r="95" spans="1:19" x14ac:dyDescent="0.3">
      <c r="A95" s="39" t="s">
        <v>422</v>
      </c>
      <c r="B95" s="39" t="s">
        <v>1605</v>
      </c>
      <c r="C95" s="40">
        <v>4.2</v>
      </c>
      <c r="D95" s="39">
        <v>1</v>
      </c>
      <c r="E95" s="39">
        <v>1</v>
      </c>
      <c r="F95" s="39">
        <v>0</v>
      </c>
      <c r="G95" s="39">
        <v>1</v>
      </c>
      <c r="H95" s="39">
        <v>1</v>
      </c>
      <c r="I95" s="39">
        <v>0</v>
      </c>
      <c r="J95" s="39">
        <v>0</v>
      </c>
      <c r="K95" s="39">
        <v>0</v>
      </c>
      <c r="L95" s="39">
        <v>0</v>
      </c>
      <c r="M95" s="39">
        <v>0</v>
      </c>
      <c r="N95" s="39">
        <v>1</v>
      </c>
      <c r="O95" s="39">
        <v>0</v>
      </c>
      <c r="P95" s="39">
        <v>0</v>
      </c>
      <c r="Q95" s="39">
        <v>0</v>
      </c>
      <c r="R95" s="39">
        <v>0</v>
      </c>
      <c r="S95" s="39">
        <v>0</v>
      </c>
    </row>
    <row r="96" spans="1:19" x14ac:dyDescent="0.3">
      <c r="A96" s="39" t="s">
        <v>425</v>
      </c>
      <c r="B96" s="39" t="s">
        <v>1606</v>
      </c>
      <c r="C96" s="40">
        <v>4.5</v>
      </c>
      <c r="D96" s="39">
        <v>0</v>
      </c>
      <c r="E96" s="39">
        <v>0</v>
      </c>
      <c r="F96" s="39">
        <v>0</v>
      </c>
      <c r="G96" s="39">
        <v>1</v>
      </c>
      <c r="H96" s="39">
        <v>1</v>
      </c>
      <c r="I96" s="39">
        <v>0</v>
      </c>
      <c r="J96" s="39">
        <v>0</v>
      </c>
      <c r="K96" s="39">
        <v>0</v>
      </c>
      <c r="L96" s="39">
        <v>0</v>
      </c>
      <c r="M96" s="39">
        <v>0</v>
      </c>
      <c r="N96" s="39">
        <v>1</v>
      </c>
      <c r="O96" s="39">
        <v>0</v>
      </c>
      <c r="P96" s="39">
        <v>0</v>
      </c>
      <c r="Q96" s="39">
        <v>0</v>
      </c>
      <c r="R96" s="39">
        <v>0</v>
      </c>
      <c r="S96" s="39">
        <v>0</v>
      </c>
    </row>
    <row r="97" spans="1:19" x14ac:dyDescent="0.3">
      <c r="A97" s="39" t="s">
        <v>429</v>
      </c>
      <c r="B97" s="39" t="s">
        <v>1607</v>
      </c>
      <c r="C97" s="40">
        <v>3.5</v>
      </c>
      <c r="D97" s="39">
        <v>0</v>
      </c>
      <c r="E97" s="39">
        <v>0</v>
      </c>
      <c r="F97" s="39">
        <v>0</v>
      </c>
      <c r="G97" s="39">
        <v>1</v>
      </c>
      <c r="H97" s="39">
        <v>1</v>
      </c>
      <c r="I97" s="39">
        <v>0</v>
      </c>
      <c r="J97" s="39">
        <v>0</v>
      </c>
      <c r="K97" s="39">
        <v>0</v>
      </c>
      <c r="L97" s="39">
        <v>0</v>
      </c>
      <c r="M97" s="39">
        <v>0</v>
      </c>
      <c r="N97" s="39">
        <v>0</v>
      </c>
      <c r="O97" s="39">
        <v>0</v>
      </c>
      <c r="P97" s="39">
        <v>0</v>
      </c>
      <c r="Q97" s="39">
        <v>0</v>
      </c>
      <c r="R97" s="39">
        <v>0</v>
      </c>
      <c r="S97" s="39">
        <v>0</v>
      </c>
    </row>
    <row r="98" spans="1:19" x14ac:dyDescent="0.3">
      <c r="A98" s="39" t="s">
        <v>432</v>
      </c>
      <c r="B98" s="39" t="s">
        <v>1608</v>
      </c>
      <c r="C98" s="40">
        <v>3.5</v>
      </c>
      <c r="D98" s="39">
        <v>0</v>
      </c>
      <c r="E98" s="39">
        <v>0</v>
      </c>
      <c r="F98" s="39">
        <v>0</v>
      </c>
      <c r="G98" s="39">
        <v>1</v>
      </c>
      <c r="H98" s="39">
        <v>0</v>
      </c>
      <c r="I98" s="39">
        <v>0</v>
      </c>
      <c r="J98" s="39">
        <v>0</v>
      </c>
      <c r="K98" s="39">
        <v>0</v>
      </c>
      <c r="L98" s="39">
        <v>0</v>
      </c>
      <c r="M98" s="39">
        <v>0</v>
      </c>
      <c r="N98" s="39">
        <v>0</v>
      </c>
      <c r="O98" s="39">
        <v>0</v>
      </c>
      <c r="P98" s="39">
        <v>0</v>
      </c>
      <c r="Q98" s="39">
        <v>0</v>
      </c>
      <c r="R98" s="39">
        <v>0</v>
      </c>
      <c r="S98" s="39">
        <v>0</v>
      </c>
    </row>
    <row r="99" spans="1:19" x14ac:dyDescent="0.3">
      <c r="A99" s="39" t="s">
        <v>436</v>
      </c>
      <c r="B99" s="39" t="s">
        <v>1540</v>
      </c>
      <c r="C99" s="40">
        <v>3.9</v>
      </c>
      <c r="D99" s="39">
        <v>1</v>
      </c>
      <c r="E99" s="39">
        <v>1</v>
      </c>
      <c r="F99" s="39">
        <v>0</v>
      </c>
      <c r="G99" s="39">
        <v>0</v>
      </c>
      <c r="H99" s="39">
        <v>1</v>
      </c>
      <c r="I99" s="39">
        <v>1</v>
      </c>
      <c r="J99" s="39">
        <v>0</v>
      </c>
      <c r="K99" s="39">
        <v>0</v>
      </c>
      <c r="L99" s="39">
        <v>0</v>
      </c>
      <c r="M99" s="39">
        <v>0</v>
      </c>
      <c r="N99" s="39">
        <v>0</v>
      </c>
      <c r="O99" s="39">
        <v>0</v>
      </c>
      <c r="P99" s="39">
        <v>0</v>
      </c>
      <c r="Q99" s="39">
        <v>0</v>
      </c>
      <c r="R99" s="39">
        <v>0</v>
      </c>
      <c r="S99" s="39">
        <v>0</v>
      </c>
    </row>
    <row r="100" spans="1:19" x14ac:dyDescent="0.3">
      <c r="A100" s="39" t="s">
        <v>441</v>
      </c>
      <c r="B100" s="39" t="s">
        <v>1609</v>
      </c>
      <c r="C100" s="40">
        <v>4.7</v>
      </c>
      <c r="D100" s="39">
        <v>0</v>
      </c>
      <c r="E100" s="39">
        <v>0</v>
      </c>
      <c r="F100" s="39">
        <v>0</v>
      </c>
      <c r="G100" s="39">
        <v>0</v>
      </c>
      <c r="H100" s="39">
        <v>0</v>
      </c>
      <c r="I100" s="39">
        <v>0</v>
      </c>
      <c r="J100" s="39">
        <v>0</v>
      </c>
      <c r="K100" s="39">
        <v>0</v>
      </c>
      <c r="L100" s="39">
        <v>0</v>
      </c>
      <c r="M100" s="39">
        <v>0</v>
      </c>
      <c r="N100" s="39">
        <v>0</v>
      </c>
      <c r="O100" s="39">
        <v>0</v>
      </c>
      <c r="P100" s="39">
        <v>0</v>
      </c>
      <c r="Q100" s="39">
        <v>0</v>
      </c>
      <c r="R100" s="39">
        <v>0</v>
      </c>
      <c r="S100" s="39">
        <v>0</v>
      </c>
    </row>
    <row r="101" spans="1:19" x14ac:dyDescent="0.3">
      <c r="A101" s="39" t="s">
        <v>445</v>
      </c>
      <c r="B101" s="39" t="s">
        <v>1610</v>
      </c>
      <c r="C101" s="40">
        <v>4.2</v>
      </c>
      <c r="D101" s="39">
        <v>0</v>
      </c>
      <c r="E101" s="39">
        <v>0</v>
      </c>
      <c r="F101" s="39">
        <v>0</v>
      </c>
      <c r="G101" s="39">
        <v>1</v>
      </c>
      <c r="H101" s="39">
        <v>0</v>
      </c>
      <c r="I101" s="39">
        <v>0</v>
      </c>
      <c r="J101" s="39">
        <v>0</v>
      </c>
      <c r="K101" s="39">
        <v>0</v>
      </c>
      <c r="L101" s="39">
        <v>0</v>
      </c>
      <c r="M101" s="39">
        <v>0</v>
      </c>
      <c r="N101" s="39">
        <v>0</v>
      </c>
      <c r="O101" s="39">
        <v>0</v>
      </c>
      <c r="P101" s="39">
        <v>0</v>
      </c>
      <c r="Q101" s="39">
        <v>0</v>
      </c>
      <c r="R101" s="39">
        <v>0</v>
      </c>
      <c r="S101" s="39">
        <v>0</v>
      </c>
    </row>
    <row r="102" spans="1:19" x14ac:dyDescent="0.3">
      <c r="A102" s="39" t="s">
        <v>449</v>
      </c>
      <c r="B102" s="39" t="s">
        <v>1611</v>
      </c>
      <c r="C102" s="40">
        <v>3.4</v>
      </c>
      <c r="D102" s="39">
        <v>0</v>
      </c>
      <c r="E102" s="39">
        <v>0</v>
      </c>
      <c r="F102" s="39">
        <v>0</v>
      </c>
      <c r="G102" s="39">
        <v>0</v>
      </c>
      <c r="H102" s="39">
        <v>0</v>
      </c>
      <c r="I102" s="39">
        <v>0</v>
      </c>
      <c r="J102" s="39">
        <v>0</v>
      </c>
      <c r="K102" s="39">
        <v>0</v>
      </c>
      <c r="L102" s="39">
        <v>0</v>
      </c>
      <c r="M102" s="39">
        <v>0</v>
      </c>
      <c r="N102" s="39">
        <v>0</v>
      </c>
      <c r="O102" s="39">
        <v>0</v>
      </c>
      <c r="P102" s="39">
        <v>0</v>
      </c>
      <c r="Q102" s="39">
        <v>0</v>
      </c>
      <c r="R102" s="39">
        <v>0</v>
      </c>
      <c r="S102" s="39">
        <v>0</v>
      </c>
    </row>
    <row r="103" spans="1:19" x14ac:dyDescent="0.3">
      <c r="A103" s="39" t="s">
        <v>454</v>
      </c>
      <c r="B103" s="39" t="s">
        <v>1612</v>
      </c>
      <c r="C103" s="40">
        <v>3.2</v>
      </c>
      <c r="D103" s="39">
        <v>1</v>
      </c>
      <c r="E103" s="39">
        <v>0</v>
      </c>
      <c r="F103" s="39">
        <v>0</v>
      </c>
      <c r="G103" s="39">
        <v>1</v>
      </c>
      <c r="H103" s="39">
        <v>1</v>
      </c>
      <c r="I103" s="39">
        <v>1</v>
      </c>
      <c r="J103" s="39">
        <v>0</v>
      </c>
      <c r="K103" s="39">
        <v>0</v>
      </c>
      <c r="L103" s="39">
        <v>0</v>
      </c>
      <c r="M103" s="39">
        <v>0</v>
      </c>
      <c r="N103" s="39">
        <v>0</v>
      </c>
      <c r="O103" s="39">
        <v>1</v>
      </c>
      <c r="P103" s="39">
        <v>1</v>
      </c>
      <c r="Q103" s="39">
        <v>0</v>
      </c>
      <c r="R103" s="39">
        <v>1</v>
      </c>
      <c r="S103" s="39">
        <v>0</v>
      </c>
    </row>
    <row r="104" spans="1:19" x14ac:dyDescent="0.3">
      <c r="A104" s="39" t="s">
        <v>386</v>
      </c>
      <c r="B104" s="39" t="s">
        <v>1613</v>
      </c>
      <c r="C104" s="40">
        <v>3.9</v>
      </c>
      <c r="D104" s="39">
        <v>1</v>
      </c>
      <c r="E104" s="39">
        <v>0</v>
      </c>
      <c r="F104" s="39">
        <v>0</v>
      </c>
      <c r="G104" s="39">
        <v>1</v>
      </c>
      <c r="H104" s="39">
        <v>0</v>
      </c>
      <c r="I104" s="39">
        <v>0</v>
      </c>
      <c r="J104" s="39">
        <v>0</v>
      </c>
      <c r="K104" s="39">
        <v>0</v>
      </c>
      <c r="L104" s="39">
        <v>0</v>
      </c>
      <c r="M104" s="39">
        <v>0</v>
      </c>
      <c r="N104" s="39">
        <v>0</v>
      </c>
      <c r="O104" s="39">
        <v>1</v>
      </c>
      <c r="P104" s="39">
        <v>0</v>
      </c>
      <c r="Q104" s="39">
        <v>0</v>
      </c>
      <c r="R104" s="39">
        <v>0</v>
      </c>
      <c r="S104" s="39">
        <v>0</v>
      </c>
    </row>
    <row r="105" spans="1:19" x14ac:dyDescent="0.3">
      <c r="A105" s="39" t="s">
        <v>459</v>
      </c>
      <c r="B105" s="39" t="s">
        <v>1614</v>
      </c>
      <c r="C105" s="40">
        <v>3.1</v>
      </c>
      <c r="D105" s="39">
        <v>0</v>
      </c>
      <c r="E105" s="39">
        <v>0</v>
      </c>
      <c r="F105" s="39">
        <v>0</v>
      </c>
      <c r="G105" s="39">
        <v>1</v>
      </c>
      <c r="H105" s="39">
        <v>1</v>
      </c>
      <c r="I105" s="39">
        <v>0</v>
      </c>
      <c r="J105" s="39">
        <v>0</v>
      </c>
      <c r="K105" s="39">
        <v>0</v>
      </c>
      <c r="L105" s="39">
        <v>0</v>
      </c>
      <c r="M105" s="39">
        <v>0</v>
      </c>
      <c r="N105" s="39">
        <v>0</v>
      </c>
      <c r="O105" s="39">
        <v>0</v>
      </c>
      <c r="P105" s="39">
        <v>0</v>
      </c>
      <c r="Q105" s="39">
        <v>0</v>
      </c>
      <c r="R105" s="39">
        <v>0</v>
      </c>
      <c r="S105" s="39">
        <v>0</v>
      </c>
    </row>
    <row r="106" spans="1:19" x14ac:dyDescent="0.3">
      <c r="A106" s="39" t="s">
        <v>462</v>
      </c>
      <c r="B106" s="39" t="s">
        <v>1615</v>
      </c>
      <c r="C106" s="40">
        <v>4.0999999999999996</v>
      </c>
      <c r="D106" s="39">
        <v>1</v>
      </c>
      <c r="E106" s="39">
        <v>0</v>
      </c>
      <c r="F106" s="39">
        <v>0</v>
      </c>
      <c r="G106" s="39">
        <v>0</v>
      </c>
      <c r="H106" s="39">
        <v>0</v>
      </c>
      <c r="I106" s="39">
        <v>0</v>
      </c>
      <c r="J106" s="39">
        <v>0</v>
      </c>
      <c r="K106" s="39">
        <v>0</v>
      </c>
      <c r="L106" s="39">
        <v>0</v>
      </c>
      <c r="M106" s="39">
        <v>0</v>
      </c>
      <c r="N106" s="39">
        <v>0</v>
      </c>
      <c r="O106" s="39">
        <v>0</v>
      </c>
      <c r="P106" s="39">
        <v>0</v>
      </c>
      <c r="Q106" s="39">
        <v>0</v>
      </c>
      <c r="R106" s="39">
        <v>0</v>
      </c>
      <c r="S106" s="39">
        <v>0</v>
      </c>
    </row>
    <row r="107" spans="1:19" x14ac:dyDescent="0.3">
      <c r="A107" s="39" t="s">
        <v>464</v>
      </c>
      <c r="B107" s="39" t="s">
        <v>1616</v>
      </c>
      <c r="C107" s="40">
        <v>3.8</v>
      </c>
      <c r="D107" s="39">
        <v>1</v>
      </c>
      <c r="E107" s="39">
        <v>1</v>
      </c>
      <c r="F107" s="39">
        <v>0</v>
      </c>
      <c r="G107" s="39">
        <v>0</v>
      </c>
      <c r="H107" s="39">
        <v>0</v>
      </c>
      <c r="I107" s="39">
        <v>0</v>
      </c>
      <c r="J107" s="39">
        <v>1</v>
      </c>
      <c r="K107" s="39">
        <v>1</v>
      </c>
      <c r="L107" s="39">
        <v>1</v>
      </c>
      <c r="M107" s="39">
        <v>1</v>
      </c>
      <c r="N107" s="39">
        <v>0</v>
      </c>
      <c r="O107" s="39">
        <v>0</v>
      </c>
      <c r="P107" s="39">
        <v>0</v>
      </c>
      <c r="Q107" s="39">
        <v>0</v>
      </c>
      <c r="R107" s="39">
        <v>0</v>
      </c>
      <c r="S107" s="39">
        <v>0</v>
      </c>
    </row>
    <row r="108" spans="1:19" x14ac:dyDescent="0.3">
      <c r="A108" s="39" t="s">
        <v>467</v>
      </c>
      <c r="B108" s="39" t="s">
        <v>1617</v>
      </c>
      <c r="C108" s="40">
        <v>4.7</v>
      </c>
      <c r="D108" s="39">
        <v>1</v>
      </c>
      <c r="E108" s="39">
        <v>0</v>
      </c>
      <c r="F108" s="39">
        <v>0</v>
      </c>
      <c r="G108" s="39">
        <v>0</v>
      </c>
      <c r="H108" s="39">
        <v>1</v>
      </c>
      <c r="I108" s="39">
        <v>0</v>
      </c>
      <c r="J108" s="39">
        <v>0</v>
      </c>
      <c r="K108" s="39">
        <v>0</v>
      </c>
      <c r="L108" s="39">
        <v>0</v>
      </c>
      <c r="M108" s="39">
        <v>0</v>
      </c>
      <c r="N108" s="39">
        <v>0</v>
      </c>
      <c r="O108" s="39">
        <v>0</v>
      </c>
      <c r="P108" s="39">
        <v>0</v>
      </c>
      <c r="Q108" s="39">
        <v>0</v>
      </c>
      <c r="R108" s="39">
        <v>0</v>
      </c>
      <c r="S108" s="39">
        <v>0</v>
      </c>
    </row>
    <row r="109" spans="1:19" x14ac:dyDescent="0.3">
      <c r="A109" s="39" t="s">
        <v>473</v>
      </c>
      <c r="B109" s="39" t="s">
        <v>1618</v>
      </c>
      <c r="C109" s="40">
        <v>4.3</v>
      </c>
      <c r="D109" s="39">
        <v>1</v>
      </c>
      <c r="E109" s="39">
        <v>0</v>
      </c>
      <c r="F109" s="39">
        <v>0</v>
      </c>
      <c r="G109" s="39">
        <v>0</v>
      </c>
      <c r="H109" s="39">
        <v>1</v>
      </c>
      <c r="I109" s="39">
        <v>0</v>
      </c>
      <c r="J109" s="39">
        <v>0</v>
      </c>
      <c r="K109" s="39">
        <v>0</v>
      </c>
      <c r="L109" s="39">
        <v>0</v>
      </c>
      <c r="M109" s="39">
        <v>1</v>
      </c>
      <c r="N109" s="39">
        <v>0</v>
      </c>
      <c r="O109" s="39">
        <v>0</v>
      </c>
      <c r="P109" s="39">
        <v>0</v>
      </c>
      <c r="Q109" s="39">
        <v>0</v>
      </c>
      <c r="R109" s="39">
        <v>0</v>
      </c>
      <c r="S109" s="39">
        <v>0</v>
      </c>
    </row>
    <row r="110" spans="1:19" x14ac:dyDescent="0.3">
      <c r="A110" s="39" t="s">
        <v>475</v>
      </c>
      <c r="B110" s="39" t="s">
        <v>1619</v>
      </c>
      <c r="C110" s="40">
        <v>4.2</v>
      </c>
      <c r="D110" s="39">
        <v>1</v>
      </c>
      <c r="E110" s="39">
        <v>0</v>
      </c>
      <c r="F110" s="39">
        <v>0</v>
      </c>
      <c r="G110" s="39">
        <v>1</v>
      </c>
      <c r="H110" s="39">
        <v>0</v>
      </c>
      <c r="I110" s="39">
        <v>0</v>
      </c>
      <c r="J110" s="39">
        <v>0</v>
      </c>
      <c r="K110" s="39">
        <v>0</v>
      </c>
      <c r="L110" s="39">
        <v>0</v>
      </c>
      <c r="M110" s="39">
        <v>0</v>
      </c>
      <c r="N110" s="39">
        <v>0</v>
      </c>
      <c r="O110" s="39">
        <v>0</v>
      </c>
      <c r="P110" s="39">
        <v>0</v>
      </c>
      <c r="Q110" s="39">
        <v>0</v>
      </c>
      <c r="R110" s="39">
        <v>0</v>
      </c>
      <c r="S110" s="39">
        <v>0</v>
      </c>
    </row>
    <row r="111" spans="1:19" x14ac:dyDescent="0.3">
      <c r="A111" s="39" t="s">
        <v>479</v>
      </c>
      <c r="B111" s="39" t="s">
        <v>1620</v>
      </c>
      <c r="C111" s="40">
        <v>3.9</v>
      </c>
      <c r="D111" s="39">
        <v>1</v>
      </c>
      <c r="E111" s="39">
        <v>1</v>
      </c>
      <c r="F111" s="39">
        <v>0</v>
      </c>
      <c r="G111" s="39">
        <v>0</v>
      </c>
      <c r="H111" s="39">
        <v>1</v>
      </c>
      <c r="I111" s="39">
        <v>0</v>
      </c>
      <c r="J111" s="39">
        <v>0</v>
      </c>
      <c r="K111" s="39">
        <v>0</v>
      </c>
      <c r="L111" s="39">
        <v>0</v>
      </c>
      <c r="M111" s="39">
        <v>0</v>
      </c>
      <c r="N111" s="39">
        <v>0</v>
      </c>
      <c r="O111" s="39">
        <v>1</v>
      </c>
      <c r="P111" s="39">
        <v>0</v>
      </c>
      <c r="Q111" s="39">
        <v>0</v>
      </c>
      <c r="R111" s="39">
        <v>0</v>
      </c>
      <c r="S111" s="39">
        <v>0</v>
      </c>
    </row>
    <row r="112" spans="1:19" x14ac:dyDescent="0.3">
      <c r="A112" s="39" t="s">
        <v>483</v>
      </c>
      <c r="B112" s="39" t="s">
        <v>1621</v>
      </c>
      <c r="C112" s="40">
        <v>3.3</v>
      </c>
      <c r="D112" s="39">
        <v>1</v>
      </c>
      <c r="E112" s="39">
        <v>1</v>
      </c>
      <c r="F112" s="39">
        <v>1</v>
      </c>
      <c r="G112" s="39">
        <v>1</v>
      </c>
      <c r="H112" s="39">
        <v>1</v>
      </c>
      <c r="I112" s="39">
        <v>0</v>
      </c>
      <c r="J112" s="39">
        <v>0</v>
      </c>
      <c r="K112" s="39">
        <v>0</v>
      </c>
      <c r="L112" s="39">
        <v>0</v>
      </c>
      <c r="M112" s="39">
        <v>0</v>
      </c>
      <c r="N112" s="39">
        <v>0</v>
      </c>
      <c r="O112" s="39">
        <v>0</v>
      </c>
      <c r="P112" s="39">
        <v>1</v>
      </c>
      <c r="Q112" s="39">
        <v>0</v>
      </c>
      <c r="R112" s="39">
        <v>0</v>
      </c>
      <c r="S112" s="39">
        <v>0</v>
      </c>
    </row>
    <row r="113" spans="1:19" x14ac:dyDescent="0.3">
      <c r="A113" s="39" t="s">
        <v>488</v>
      </c>
      <c r="B113" s="39" t="s">
        <v>1587</v>
      </c>
      <c r="C113" s="40">
        <v>4.7</v>
      </c>
      <c r="D113" s="39">
        <v>0</v>
      </c>
      <c r="E113" s="39">
        <v>0</v>
      </c>
      <c r="F113" s="39">
        <v>0</v>
      </c>
      <c r="G113" s="39">
        <v>1</v>
      </c>
      <c r="H113" s="39">
        <v>1</v>
      </c>
      <c r="I113" s="39">
        <v>0</v>
      </c>
      <c r="J113" s="39">
        <v>0</v>
      </c>
      <c r="K113" s="39">
        <v>0</v>
      </c>
      <c r="L113" s="39">
        <v>0</v>
      </c>
      <c r="M113" s="39">
        <v>0</v>
      </c>
      <c r="N113" s="39">
        <v>0</v>
      </c>
      <c r="O113" s="39">
        <v>1</v>
      </c>
      <c r="P113" s="39">
        <v>0</v>
      </c>
      <c r="Q113" s="39">
        <v>0</v>
      </c>
      <c r="R113" s="39">
        <v>0</v>
      </c>
      <c r="S113" s="39">
        <v>0</v>
      </c>
    </row>
    <row r="114" spans="1:19" x14ac:dyDescent="0.3">
      <c r="A114" s="39" t="s">
        <v>492</v>
      </c>
      <c r="B114" s="39" t="s">
        <v>1622</v>
      </c>
      <c r="C114" s="40">
        <v>4.3</v>
      </c>
      <c r="D114" s="39">
        <v>0</v>
      </c>
      <c r="E114" s="39">
        <v>0</v>
      </c>
      <c r="F114" s="39">
        <v>0</v>
      </c>
      <c r="G114" s="39">
        <v>1</v>
      </c>
      <c r="H114" s="39">
        <v>1</v>
      </c>
      <c r="I114" s="39">
        <v>0</v>
      </c>
      <c r="J114" s="39">
        <v>0</v>
      </c>
      <c r="K114" s="39">
        <v>0</v>
      </c>
      <c r="L114" s="39">
        <v>0</v>
      </c>
      <c r="M114" s="39">
        <v>0</v>
      </c>
      <c r="N114" s="39">
        <v>0</v>
      </c>
      <c r="O114" s="39">
        <v>0</v>
      </c>
      <c r="P114" s="39">
        <v>1</v>
      </c>
      <c r="Q114" s="39">
        <v>0</v>
      </c>
      <c r="R114" s="39">
        <v>0</v>
      </c>
      <c r="S114" s="39">
        <v>0</v>
      </c>
    </row>
    <row r="115" spans="1:19" x14ac:dyDescent="0.3">
      <c r="A115" s="39" t="s">
        <v>494</v>
      </c>
      <c r="B115" s="39" t="s">
        <v>1623</v>
      </c>
      <c r="C115" s="40">
        <v>2.9</v>
      </c>
      <c r="D115" s="39">
        <v>0</v>
      </c>
      <c r="E115" s="39">
        <v>0</v>
      </c>
      <c r="F115" s="39">
        <v>0</v>
      </c>
      <c r="G115" s="39">
        <v>1</v>
      </c>
      <c r="H115" s="39">
        <v>0</v>
      </c>
      <c r="I115" s="39">
        <v>0</v>
      </c>
      <c r="J115" s="39">
        <v>0</v>
      </c>
      <c r="K115" s="39">
        <v>0</v>
      </c>
      <c r="L115" s="39">
        <v>0</v>
      </c>
      <c r="M115" s="39">
        <v>0</v>
      </c>
      <c r="N115" s="39">
        <v>0</v>
      </c>
      <c r="O115" s="39">
        <v>0</v>
      </c>
      <c r="P115" s="39">
        <v>0</v>
      </c>
      <c r="Q115" s="39">
        <v>0</v>
      </c>
      <c r="R115" s="39">
        <v>0</v>
      </c>
      <c r="S115" s="39">
        <v>0</v>
      </c>
    </row>
    <row r="116" spans="1:19" x14ac:dyDescent="0.3">
      <c r="A116" s="39" t="s">
        <v>496</v>
      </c>
      <c r="B116" s="39" t="s">
        <v>1624</v>
      </c>
      <c r="C116" s="40">
        <v>4.5</v>
      </c>
      <c r="D116" s="39">
        <v>0</v>
      </c>
      <c r="E116" s="39">
        <v>1</v>
      </c>
      <c r="F116" s="39">
        <v>1</v>
      </c>
      <c r="G116" s="39">
        <v>0</v>
      </c>
      <c r="H116" s="39">
        <v>0</v>
      </c>
      <c r="I116" s="39">
        <v>0</v>
      </c>
      <c r="J116" s="39">
        <v>0</v>
      </c>
      <c r="K116" s="39">
        <v>0</v>
      </c>
      <c r="L116" s="39">
        <v>0</v>
      </c>
      <c r="M116" s="39">
        <v>0</v>
      </c>
      <c r="N116" s="39">
        <v>0</v>
      </c>
      <c r="O116" s="39">
        <v>0</v>
      </c>
      <c r="P116" s="39">
        <v>0</v>
      </c>
      <c r="Q116" s="39">
        <v>0</v>
      </c>
      <c r="R116" s="39">
        <v>0</v>
      </c>
      <c r="S116" s="39">
        <v>0</v>
      </c>
    </row>
    <row r="117" spans="1:19" x14ac:dyDescent="0.3">
      <c r="A117" s="39" t="s">
        <v>499</v>
      </c>
      <c r="B117" s="39" t="s">
        <v>1625</v>
      </c>
      <c r="C117" s="40">
        <v>3.4</v>
      </c>
      <c r="D117" s="39">
        <v>1</v>
      </c>
      <c r="E117" s="39">
        <v>0</v>
      </c>
      <c r="F117" s="39">
        <v>0</v>
      </c>
      <c r="G117" s="39">
        <v>0</v>
      </c>
      <c r="H117" s="39">
        <v>1</v>
      </c>
      <c r="I117" s="39">
        <v>0</v>
      </c>
      <c r="J117" s="39">
        <v>0</v>
      </c>
      <c r="K117" s="39">
        <v>0</v>
      </c>
      <c r="L117" s="39">
        <v>0</v>
      </c>
      <c r="M117" s="39">
        <v>0</v>
      </c>
      <c r="N117" s="39">
        <v>0</v>
      </c>
      <c r="O117" s="39">
        <v>0</v>
      </c>
      <c r="P117" s="39">
        <v>0</v>
      </c>
      <c r="Q117" s="39">
        <v>0</v>
      </c>
      <c r="R117" s="39">
        <v>0</v>
      </c>
      <c r="S117" s="39">
        <v>0</v>
      </c>
    </row>
    <row r="118" spans="1:19" x14ac:dyDescent="0.3">
      <c r="A118" s="39" t="s">
        <v>167</v>
      </c>
      <c r="B118" s="39" t="s">
        <v>1543</v>
      </c>
      <c r="C118" s="40">
        <v>3.7</v>
      </c>
      <c r="D118" s="39">
        <v>1</v>
      </c>
      <c r="E118" s="39">
        <v>1</v>
      </c>
      <c r="F118" s="39">
        <v>0</v>
      </c>
      <c r="G118" s="39">
        <v>0</v>
      </c>
      <c r="H118" s="39">
        <v>1</v>
      </c>
      <c r="I118" s="39">
        <v>0</v>
      </c>
      <c r="J118" s="39">
        <v>0</v>
      </c>
      <c r="K118" s="39">
        <v>0</v>
      </c>
      <c r="L118" s="39">
        <v>0</v>
      </c>
      <c r="M118" s="39">
        <v>1</v>
      </c>
      <c r="N118" s="39">
        <v>0</v>
      </c>
      <c r="O118" s="39">
        <v>0</v>
      </c>
      <c r="P118" s="39">
        <v>0</v>
      </c>
      <c r="Q118" s="39">
        <v>0</v>
      </c>
      <c r="R118" s="39">
        <v>0</v>
      </c>
      <c r="S118" s="39">
        <v>0</v>
      </c>
    </row>
    <row r="119" spans="1:19" x14ac:dyDescent="0.3">
      <c r="A119" s="39" t="s">
        <v>141</v>
      </c>
      <c r="B119" s="39" t="s">
        <v>1538</v>
      </c>
      <c r="C119" s="40">
        <v>4.5999999999999996</v>
      </c>
      <c r="D119" s="39">
        <v>1</v>
      </c>
      <c r="E119" s="39">
        <v>1</v>
      </c>
      <c r="F119" s="39">
        <v>0</v>
      </c>
      <c r="G119" s="39">
        <v>0</v>
      </c>
      <c r="H119" s="39">
        <v>0</v>
      </c>
      <c r="I119" s="39">
        <v>0</v>
      </c>
      <c r="J119" s="39">
        <v>0</v>
      </c>
      <c r="K119" s="39">
        <v>0</v>
      </c>
      <c r="L119" s="39">
        <v>0</v>
      </c>
      <c r="M119" s="39">
        <v>0</v>
      </c>
      <c r="N119" s="39">
        <v>0</v>
      </c>
      <c r="O119" s="39">
        <v>0</v>
      </c>
      <c r="P119" s="39">
        <v>0</v>
      </c>
      <c r="Q119" s="39">
        <v>0</v>
      </c>
      <c r="R119" s="39">
        <v>0</v>
      </c>
      <c r="S119" s="39">
        <v>0</v>
      </c>
    </row>
    <row r="120" spans="1:19" x14ac:dyDescent="0.3">
      <c r="A120" s="39" t="s">
        <v>501</v>
      </c>
      <c r="B120" s="39" t="s">
        <v>1626</v>
      </c>
      <c r="C120" s="40">
        <v>3.2</v>
      </c>
      <c r="D120" s="39">
        <v>0</v>
      </c>
      <c r="E120" s="39">
        <v>1</v>
      </c>
      <c r="F120" s="39">
        <v>0</v>
      </c>
      <c r="G120" s="39">
        <v>1</v>
      </c>
      <c r="H120" s="39">
        <v>0</v>
      </c>
      <c r="I120" s="39">
        <v>0</v>
      </c>
      <c r="J120" s="39">
        <v>0</v>
      </c>
      <c r="K120" s="39">
        <v>0</v>
      </c>
      <c r="L120" s="39">
        <v>0</v>
      </c>
      <c r="M120" s="39">
        <v>1</v>
      </c>
      <c r="N120" s="39">
        <v>0</v>
      </c>
      <c r="O120" s="39">
        <v>0</v>
      </c>
      <c r="P120" s="39">
        <v>0</v>
      </c>
      <c r="Q120" s="39">
        <v>0</v>
      </c>
      <c r="R120" s="39">
        <v>0</v>
      </c>
      <c r="S120" s="39">
        <v>0</v>
      </c>
    </row>
    <row r="121" spans="1:19" x14ac:dyDescent="0.3">
      <c r="A121" s="39" t="s">
        <v>504</v>
      </c>
      <c r="B121" s="39" t="s">
        <v>1627</v>
      </c>
      <c r="C121" s="40">
        <v>4</v>
      </c>
      <c r="D121" s="39">
        <v>1</v>
      </c>
      <c r="E121" s="39">
        <v>1</v>
      </c>
      <c r="F121" s="39">
        <v>0</v>
      </c>
      <c r="G121" s="39">
        <v>0</v>
      </c>
      <c r="H121" s="39">
        <v>1</v>
      </c>
      <c r="I121" s="39">
        <v>0</v>
      </c>
      <c r="J121" s="39">
        <v>0</v>
      </c>
      <c r="K121" s="39">
        <v>0</v>
      </c>
      <c r="L121" s="39">
        <v>0</v>
      </c>
      <c r="M121" s="39">
        <v>0</v>
      </c>
      <c r="N121" s="39">
        <v>1</v>
      </c>
      <c r="O121" s="39">
        <v>0</v>
      </c>
      <c r="P121" s="39">
        <v>0</v>
      </c>
      <c r="Q121" s="39">
        <v>0</v>
      </c>
      <c r="R121" s="39">
        <v>0</v>
      </c>
      <c r="S121" s="39">
        <v>0</v>
      </c>
    </row>
    <row r="122" spans="1:19" x14ac:dyDescent="0.3">
      <c r="A122" s="39" t="s">
        <v>510</v>
      </c>
      <c r="B122" s="39" t="s">
        <v>1628</v>
      </c>
      <c r="C122" s="40">
        <v>4.5999999999999996</v>
      </c>
      <c r="D122" s="39">
        <v>0</v>
      </c>
      <c r="E122" s="39">
        <v>0</v>
      </c>
      <c r="F122" s="39">
        <v>0</v>
      </c>
      <c r="G122" s="39">
        <v>0</v>
      </c>
      <c r="H122" s="39">
        <v>0</v>
      </c>
      <c r="I122" s="39">
        <v>0</v>
      </c>
      <c r="J122" s="39">
        <v>0</v>
      </c>
      <c r="K122" s="39">
        <v>0</v>
      </c>
      <c r="L122" s="39">
        <v>0</v>
      </c>
      <c r="M122" s="39">
        <v>0</v>
      </c>
      <c r="N122" s="39">
        <v>0</v>
      </c>
      <c r="O122" s="39">
        <v>0</v>
      </c>
      <c r="P122" s="39">
        <v>0</v>
      </c>
      <c r="Q122" s="39">
        <v>0</v>
      </c>
      <c r="R122" s="39">
        <v>0</v>
      </c>
      <c r="S122" s="39">
        <v>0</v>
      </c>
    </row>
    <row r="123" spans="1:19" x14ac:dyDescent="0.3">
      <c r="A123" s="39" t="s">
        <v>513</v>
      </c>
      <c r="B123" s="39" t="s">
        <v>1629</v>
      </c>
      <c r="C123" s="40">
        <v>2.8</v>
      </c>
      <c r="D123" s="39">
        <v>1</v>
      </c>
      <c r="E123" s="39">
        <v>0</v>
      </c>
      <c r="F123" s="39">
        <v>0</v>
      </c>
      <c r="G123" s="39">
        <v>0</v>
      </c>
      <c r="H123" s="39">
        <v>0</v>
      </c>
      <c r="I123" s="39">
        <v>0</v>
      </c>
      <c r="J123" s="39">
        <v>0</v>
      </c>
      <c r="K123" s="39">
        <v>0</v>
      </c>
      <c r="L123" s="39">
        <v>0</v>
      </c>
      <c r="M123" s="39">
        <v>0</v>
      </c>
      <c r="N123" s="39">
        <v>0</v>
      </c>
      <c r="O123" s="39">
        <v>0</v>
      </c>
      <c r="P123" s="39">
        <v>0</v>
      </c>
      <c r="Q123" s="39">
        <v>0</v>
      </c>
      <c r="R123" s="39">
        <v>0</v>
      </c>
      <c r="S123" s="39">
        <v>0</v>
      </c>
    </row>
    <row r="124" spans="1:19" x14ac:dyDescent="0.3">
      <c r="A124" s="39" t="s">
        <v>516</v>
      </c>
      <c r="B124" s="39" t="s">
        <v>1630</v>
      </c>
      <c r="C124" s="40">
        <v>4.7</v>
      </c>
      <c r="D124" s="39">
        <v>0</v>
      </c>
      <c r="E124" s="39">
        <v>1</v>
      </c>
      <c r="F124" s="39">
        <v>1</v>
      </c>
      <c r="G124" s="39">
        <v>0</v>
      </c>
      <c r="H124" s="39">
        <v>1</v>
      </c>
      <c r="I124" s="39">
        <v>0</v>
      </c>
      <c r="J124" s="39">
        <v>0</v>
      </c>
      <c r="K124" s="39">
        <v>0</v>
      </c>
      <c r="L124" s="39">
        <v>0</v>
      </c>
      <c r="M124" s="39">
        <v>0</v>
      </c>
      <c r="N124" s="39">
        <v>1</v>
      </c>
      <c r="O124" s="39">
        <v>0</v>
      </c>
      <c r="P124" s="39">
        <v>0</v>
      </c>
      <c r="Q124" s="39">
        <v>1</v>
      </c>
      <c r="R124" s="39">
        <v>0</v>
      </c>
      <c r="S124" s="39">
        <v>0</v>
      </c>
    </row>
    <row r="125" spans="1:19" x14ac:dyDescent="0.3">
      <c r="A125" s="39" t="s">
        <v>520</v>
      </c>
      <c r="B125" s="39" t="s">
        <v>1631</v>
      </c>
      <c r="C125" s="40">
        <v>3</v>
      </c>
      <c r="D125" s="39">
        <v>1</v>
      </c>
      <c r="E125" s="39">
        <v>1</v>
      </c>
      <c r="F125" s="39">
        <v>0</v>
      </c>
      <c r="G125" s="39">
        <v>0</v>
      </c>
      <c r="H125" s="39">
        <v>1</v>
      </c>
      <c r="I125" s="39">
        <v>1</v>
      </c>
      <c r="J125" s="39">
        <v>0</v>
      </c>
      <c r="K125" s="39">
        <v>0</v>
      </c>
      <c r="L125" s="39">
        <v>0</v>
      </c>
      <c r="M125" s="39">
        <v>0</v>
      </c>
      <c r="N125" s="39">
        <v>0</v>
      </c>
      <c r="O125" s="39">
        <v>1</v>
      </c>
      <c r="P125" s="39">
        <v>0</v>
      </c>
      <c r="Q125" s="39">
        <v>0</v>
      </c>
      <c r="R125" s="39">
        <v>0</v>
      </c>
      <c r="S125" s="39">
        <v>0</v>
      </c>
    </row>
    <row r="126" spans="1:19" x14ac:dyDescent="0.3">
      <c r="A126" s="39" t="s">
        <v>524</v>
      </c>
      <c r="B126" s="39" t="s">
        <v>1632</v>
      </c>
      <c r="C126" s="40">
        <v>3.2</v>
      </c>
      <c r="D126" s="39">
        <v>0</v>
      </c>
      <c r="E126" s="39">
        <v>1</v>
      </c>
      <c r="F126" s="39">
        <v>1</v>
      </c>
      <c r="G126" s="39">
        <v>0</v>
      </c>
      <c r="H126" s="39">
        <v>1</v>
      </c>
      <c r="I126" s="39">
        <v>0</v>
      </c>
      <c r="J126" s="39">
        <v>0</v>
      </c>
      <c r="K126" s="39">
        <v>0</v>
      </c>
      <c r="L126" s="39">
        <v>0</v>
      </c>
      <c r="M126" s="39">
        <v>0</v>
      </c>
      <c r="N126" s="39">
        <v>0</v>
      </c>
      <c r="O126" s="39">
        <v>0</v>
      </c>
      <c r="P126" s="39">
        <v>0</v>
      </c>
      <c r="Q126" s="39">
        <v>0</v>
      </c>
      <c r="R126" s="39">
        <v>0</v>
      </c>
      <c r="S126" s="39">
        <v>0</v>
      </c>
    </row>
    <row r="127" spans="1:19" x14ac:dyDescent="0.3">
      <c r="A127" s="39" t="s">
        <v>526</v>
      </c>
      <c r="B127" s="39" t="s">
        <v>1633</v>
      </c>
      <c r="C127" s="40">
        <v>4.4000000000000004</v>
      </c>
      <c r="D127" s="39">
        <v>1</v>
      </c>
      <c r="E127" s="39">
        <v>0</v>
      </c>
      <c r="F127" s="39">
        <v>0</v>
      </c>
      <c r="G127" s="39">
        <v>1</v>
      </c>
      <c r="H127" s="39">
        <v>1</v>
      </c>
      <c r="I127" s="39">
        <v>0</v>
      </c>
      <c r="J127" s="39">
        <v>0</v>
      </c>
      <c r="K127" s="39">
        <v>0</v>
      </c>
      <c r="L127" s="39">
        <v>1</v>
      </c>
      <c r="M127" s="39">
        <v>0</v>
      </c>
      <c r="N127" s="39">
        <v>0</v>
      </c>
      <c r="O127" s="39">
        <v>1</v>
      </c>
      <c r="P127" s="39">
        <v>1</v>
      </c>
      <c r="Q127" s="39">
        <v>0</v>
      </c>
      <c r="R127" s="39">
        <v>0</v>
      </c>
      <c r="S127" s="39">
        <v>0</v>
      </c>
    </row>
    <row r="128" spans="1:19" x14ac:dyDescent="0.3">
      <c r="A128" s="39" t="s">
        <v>529</v>
      </c>
      <c r="B128" s="39" t="s">
        <v>1634</v>
      </c>
      <c r="C128" s="40">
        <v>3.5</v>
      </c>
      <c r="D128" s="39">
        <v>1</v>
      </c>
      <c r="E128" s="39">
        <v>0</v>
      </c>
      <c r="F128" s="39">
        <v>0</v>
      </c>
      <c r="G128" s="39">
        <v>0</v>
      </c>
      <c r="H128" s="39">
        <v>1</v>
      </c>
      <c r="I128" s="39">
        <v>0</v>
      </c>
      <c r="J128" s="39">
        <v>0</v>
      </c>
      <c r="K128" s="39">
        <v>0</v>
      </c>
      <c r="L128" s="39">
        <v>0</v>
      </c>
      <c r="M128" s="39">
        <v>0</v>
      </c>
      <c r="N128" s="39">
        <v>0</v>
      </c>
      <c r="O128" s="39">
        <v>1</v>
      </c>
      <c r="P128" s="39">
        <v>0</v>
      </c>
      <c r="Q128" s="39">
        <v>0</v>
      </c>
      <c r="R128" s="39">
        <v>0</v>
      </c>
      <c r="S128" s="39">
        <v>0</v>
      </c>
    </row>
    <row r="129" spans="1:19" x14ac:dyDescent="0.3">
      <c r="A129" s="39" t="s">
        <v>531</v>
      </c>
      <c r="B129" s="39" t="s">
        <v>1635</v>
      </c>
      <c r="C129" s="40">
        <v>4</v>
      </c>
      <c r="D129" s="39">
        <v>1</v>
      </c>
      <c r="E129" s="39">
        <v>1</v>
      </c>
      <c r="F129" s="39">
        <v>1</v>
      </c>
      <c r="G129" s="39">
        <v>0</v>
      </c>
      <c r="H129" s="39">
        <v>1</v>
      </c>
      <c r="I129" s="39">
        <v>0</v>
      </c>
      <c r="J129" s="39">
        <v>0</v>
      </c>
      <c r="K129" s="39">
        <v>0</v>
      </c>
      <c r="L129" s="39">
        <v>0</v>
      </c>
      <c r="M129" s="39">
        <v>0</v>
      </c>
      <c r="N129" s="39">
        <v>0</v>
      </c>
      <c r="O129" s="39">
        <v>0</v>
      </c>
      <c r="P129" s="39">
        <v>0</v>
      </c>
      <c r="Q129" s="39">
        <v>0</v>
      </c>
      <c r="R129" s="39">
        <v>0</v>
      </c>
      <c r="S129" s="39">
        <v>0</v>
      </c>
    </row>
    <row r="130" spans="1:19" x14ac:dyDescent="0.3">
      <c r="A130" s="39" t="s">
        <v>280</v>
      </c>
      <c r="B130" s="39" t="s">
        <v>1636</v>
      </c>
      <c r="C130" s="40">
        <v>4.3</v>
      </c>
      <c r="D130" s="39">
        <v>1</v>
      </c>
      <c r="E130" s="39">
        <v>1</v>
      </c>
      <c r="F130" s="39">
        <v>0</v>
      </c>
      <c r="G130" s="39">
        <v>1</v>
      </c>
      <c r="H130" s="39">
        <v>1</v>
      </c>
      <c r="I130" s="39">
        <v>0</v>
      </c>
      <c r="J130" s="39">
        <v>0</v>
      </c>
      <c r="K130" s="39">
        <v>0</v>
      </c>
      <c r="L130" s="39">
        <v>0</v>
      </c>
      <c r="M130" s="39">
        <v>0</v>
      </c>
      <c r="N130" s="39">
        <v>1</v>
      </c>
      <c r="O130" s="39">
        <v>0</v>
      </c>
      <c r="P130" s="39">
        <v>0</v>
      </c>
      <c r="Q130" s="39">
        <v>0</v>
      </c>
      <c r="R130" s="39">
        <v>1</v>
      </c>
      <c r="S130" s="39">
        <v>0</v>
      </c>
    </row>
    <row r="131" spans="1:19" x14ac:dyDescent="0.3">
      <c r="A131" s="39" t="s">
        <v>534</v>
      </c>
      <c r="B131" s="39" t="s">
        <v>1637</v>
      </c>
      <c r="C131" s="40">
        <v>2.2999999999999998</v>
      </c>
      <c r="D131" s="39">
        <v>0</v>
      </c>
      <c r="E131" s="39">
        <v>0</v>
      </c>
      <c r="F131" s="39">
        <v>0</v>
      </c>
      <c r="G131" s="39">
        <v>1</v>
      </c>
      <c r="H131" s="39">
        <v>1</v>
      </c>
      <c r="I131" s="39">
        <v>0</v>
      </c>
      <c r="J131" s="39">
        <v>0</v>
      </c>
      <c r="K131" s="39">
        <v>0</v>
      </c>
      <c r="L131" s="39">
        <v>0</v>
      </c>
      <c r="M131" s="39">
        <v>0</v>
      </c>
      <c r="N131" s="39">
        <v>0</v>
      </c>
      <c r="O131" s="39">
        <v>0</v>
      </c>
      <c r="P131" s="39">
        <v>0</v>
      </c>
      <c r="Q131" s="39">
        <v>0</v>
      </c>
      <c r="R131" s="39">
        <v>0</v>
      </c>
      <c r="S131" s="39">
        <v>0</v>
      </c>
    </row>
    <row r="132" spans="1:19" x14ac:dyDescent="0.3">
      <c r="A132" s="39" t="s">
        <v>540</v>
      </c>
      <c r="B132" s="39" t="s">
        <v>1638</v>
      </c>
      <c r="C132" s="40">
        <v>4</v>
      </c>
      <c r="D132" s="39">
        <v>0</v>
      </c>
      <c r="E132" s="39">
        <v>0</v>
      </c>
      <c r="F132" s="39">
        <v>0</v>
      </c>
      <c r="G132" s="39">
        <v>0</v>
      </c>
      <c r="H132" s="39">
        <v>0</v>
      </c>
      <c r="I132" s="39">
        <v>0</v>
      </c>
      <c r="J132" s="39">
        <v>0</v>
      </c>
      <c r="K132" s="39">
        <v>0</v>
      </c>
      <c r="L132" s="39">
        <v>0</v>
      </c>
      <c r="M132" s="39">
        <v>0</v>
      </c>
      <c r="N132" s="39">
        <v>0</v>
      </c>
      <c r="O132" s="39">
        <v>0</v>
      </c>
      <c r="P132" s="39">
        <v>0</v>
      </c>
      <c r="Q132" s="39">
        <v>0</v>
      </c>
      <c r="R132" s="39">
        <v>0</v>
      </c>
      <c r="S132" s="39">
        <v>0</v>
      </c>
    </row>
    <row r="133" spans="1:19" x14ac:dyDescent="0.3">
      <c r="A133" s="39" t="s">
        <v>544</v>
      </c>
      <c r="B133" s="39" t="s">
        <v>1629</v>
      </c>
      <c r="C133" s="40">
        <v>3.6</v>
      </c>
      <c r="D133" s="39">
        <v>0</v>
      </c>
      <c r="E133" s="39">
        <v>0</v>
      </c>
      <c r="F133" s="39">
        <v>0</v>
      </c>
      <c r="G133" s="39">
        <v>1</v>
      </c>
      <c r="H133" s="39">
        <v>0</v>
      </c>
      <c r="I133" s="39">
        <v>0</v>
      </c>
      <c r="J133" s="39">
        <v>0</v>
      </c>
      <c r="K133" s="39">
        <v>0</v>
      </c>
      <c r="L133" s="39">
        <v>0</v>
      </c>
      <c r="M133" s="39">
        <v>0</v>
      </c>
      <c r="N133" s="39">
        <v>0</v>
      </c>
      <c r="O133" s="39">
        <v>1</v>
      </c>
      <c r="P133" s="39">
        <v>0</v>
      </c>
      <c r="Q133" s="39">
        <v>0</v>
      </c>
      <c r="R133" s="39">
        <v>0</v>
      </c>
      <c r="S133" s="39">
        <v>1</v>
      </c>
    </row>
    <row r="134" spans="1:19" x14ac:dyDescent="0.3">
      <c r="A134" s="39" t="s">
        <v>548</v>
      </c>
      <c r="B134" s="39" t="s">
        <v>1639</v>
      </c>
      <c r="C134" s="40">
        <v>3.8</v>
      </c>
      <c r="D134" s="39">
        <v>1</v>
      </c>
      <c r="E134" s="39">
        <v>0</v>
      </c>
      <c r="F134" s="39">
        <v>1</v>
      </c>
      <c r="G134" s="39">
        <v>1</v>
      </c>
      <c r="H134" s="39">
        <v>1</v>
      </c>
      <c r="I134" s="39">
        <v>0</v>
      </c>
      <c r="J134" s="39">
        <v>0</v>
      </c>
      <c r="K134" s="39">
        <v>0</v>
      </c>
      <c r="L134" s="39">
        <v>0</v>
      </c>
      <c r="M134" s="39">
        <v>0</v>
      </c>
      <c r="N134" s="39">
        <v>0</v>
      </c>
      <c r="O134" s="39">
        <v>1</v>
      </c>
      <c r="P134" s="39">
        <v>0</v>
      </c>
      <c r="Q134" s="39">
        <v>0</v>
      </c>
      <c r="R134" s="39">
        <v>0</v>
      </c>
      <c r="S134" s="39">
        <v>0</v>
      </c>
    </row>
    <row r="135" spans="1:19" x14ac:dyDescent="0.3">
      <c r="A135" s="39" t="s">
        <v>290</v>
      </c>
      <c r="B135" s="39" t="s">
        <v>1640</v>
      </c>
      <c r="C135" s="40">
        <v>3.7</v>
      </c>
      <c r="D135" s="39">
        <v>1</v>
      </c>
      <c r="E135" s="39">
        <v>1</v>
      </c>
      <c r="F135" s="39">
        <v>0</v>
      </c>
      <c r="G135" s="39">
        <v>0</v>
      </c>
      <c r="H135" s="39">
        <v>1</v>
      </c>
      <c r="I135" s="39">
        <v>0</v>
      </c>
      <c r="J135" s="39">
        <v>0</v>
      </c>
      <c r="K135" s="39">
        <v>0</v>
      </c>
      <c r="L135" s="39">
        <v>0</v>
      </c>
      <c r="M135" s="39">
        <v>0</v>
      </c>
      <c r="N135" s="39">
        <v>1</v>
      </c>
      <c r="O135" s="39">
        <v>1</v>
      </c>
      <c r="P135" s="39">
        <v>0</v>
      </c>
      <c r="Q135" s="39">
        <v>0</v>
      </c>
      <c r="R135" s="39">
        <v>0</v>
      </c>
      <c r="S135" s="39">
        <v>0</v>
      </c>
    </row>
    <row r="136" spans="1:19" x14ac:dyDescent="0.3">
      <c r="A136" s="39" t="s">
        <v>553</v>
      </c>
      <c r="B136" s="39" t="s">
        <v>1641</v>
      </c>
      <c r="C136" s="40">
        <v>4.4000000000000004</v>
      </c>
      <c r="D136" s="39">
        <v>1</v>
      </c>
      <c r="E136" s="39">
        <v>0</v>
      </c>
      <c r="F136" s="39">
        <v>1</v>
      </c>
      <c r="G136" s="39">
        <v>1</v>
      </c>
      <c r="H136" s="39">
        <v>1</v>
      </c>
      <c r="I136" s="39">
        <v>0</v>
      </c>
      <c r="J136" s="39">
        <v>0</v>
      </c>
      <c r="K136" s="39">
        <v>0</v>
      </c>
      <c r="L136" s="39">
        <v>0</v>
      </c>
      <c r="M136" s="39">
        <v>0</v>
      </c>
      <c r="N136" s="39">
        <v>1</v>
      </c>
      <c r="O136" s="39">
        <v>1</v>
      </c>
      <c r="P136" s="39">
        <v>0</v>
      </c>
      <c r="Q136" s="39">
        <v>0</v>
      </c>
      <c r="R136" s="39">
        <v>0</v>
      </c>
      <c r="S136" s="39">
        <v>0</v>
      </c>
    </row>
    <row r="137" spans="1:19" x14ac:dyDescent="0.3">
      <c r="A137" s="39" t="s">
        <v>213</v>
      </c>
      <c r="B137" s="39" t="s">
        <v>1642</v>
      </c>
      <c r="C137" s="40">
        <v>4</v>
      </c>
      <c r="D137" s="39">
        <v>1</v>
      </c>
      <c r="E137" s="39">
        <v>0</v>
      </c>
      <c r="F137" s="39">
        <v>1</v>
      </c>
      <c r="G137" s="39">
        <v>0</v>
      </c>
      <c r="H137" s="39">
        <v>0</v>
      </c>
      <c r="I137" s="39">
        <v>0</v>
      </c>
      <c r="J137" s="39">
        <v>1</v>
      </c>
      <c r="K137" s="39">
        <v>0</v>
      </c>
      <c r="L137" s="39">
        <v>0</v>
      </c>
      <c r="M137" s="39">
        <v>1</v>
      </c>
      <c r="N137" s="39">
        <v>0</v>
      </c>
      <c r="O137" s="39">
        <v>0</v>
      </c>
      <c r="P137" s="39">
        <v>0</v>
      </c>
      <c r="Q137" s="39">
        <v>0</v>
      </c>
      <c r="R137" s="39">
        <v>0</v>
      </c>
      <c r="S137" s="39">
        <v>0</v>
      </c>
    </row>
    <row r="138" spans="1:19" x14ac:dyDescent="0.3">
      <c r="A138" s="39" t="s">
        <v>558</v>
      </c>
      <c r="B138" s="39" t="s">
        <v>1540</v>
      </c>
      <c r="C138" s="40">
        <v>3.2</v>
      </c>
      <c r="D138" s="39">
        <v>1</v>
      </c>
      <c r="E138" s="39">
        <v>0</v>
      </c>
      <c r="F138" s="39">
        <v>0</v>
      </c>
      <c r="G138" s="39">
        <v>1</v>
      </c>
      <c r="H138" s="39">
        <v>1</v>
      </c>
      <c r="I138" s="39">
        <v>1</v>
      </c>
      <c r="J138" s="39">
        <v>0</v>
      </c>
      <c r="K138" s="39">
        <v>0</v>
      </c>
      <c r="L138" s="39">
        <v>0</v>
      </c>
      <c r="M138" s="39">
        <v>0</v>
      </c>
      <c r="N138" s="39">
        <v>0</v>
      </c>
      <c r="O138" s="39">
        <v>1</v>
      </c>
      <c r="P138" s="39">
        <v>1</v>
      </c>
      <c r="Q138" s="39">
        <v>0</v>
      </c>
      <c r="R138" s="39">
        <v>0</v>
      </c>
      <c r="S138" s="39">
        <v>0</v>
      </c>
    </row>
    <row r="139" spans="1:19" x14ac:dyDescent="0.3">
      <c r="A139" s="39" t="s">
        <v>563</v>
      </c>
      <c r="B139" s="39" t="s">
        <v>1643</v>
      </c>
      <c r="C139" s="40">
        <v>2.9</v>
      </c>
      <c r="D139" s="39">
        <v>0</v>
      </c>
      <c r="E139" s="39">
        <v>0</v>
      </c>
      <c r="F139" s="39">
        <v>0</v>
      </c>
      <c r="G139" s="39">
        <v>1</v>
      </c>
      <c r="H139" s="39">
        <v>0</v>
      </c>
      <c r="I139" s="39">
        <v>0</v>
      </c>
      <c r="J139" s="39">
        <v>0</v>
      </c>
      <c r="K139" s="39">
        <v>0</v>
      </c>
      <c r="L139" s="39">
        <v>0</v>
      </c>
      <c r="M139" s="39">
        <v>0</v>
      </c>
      <c r="N139" s="39">
        <v>0</v>
      </c>
      <c r="O139" s="39">
        <v>0</v>
      </c>
      <c r="P139" s="39">
        <v>0</v>
      </c>
      <c r="Q139" s="39">
        <v>0</v>
      </c>
      <c r="R139" s="39">
        <v>0</v>
      </c>
      <c r="S139" s="39">
        <v>0</v>
      </c>
    </row>
    <row r="140" spans="1:19" x14ac:dyDescent="0.3">
      <c r="A140" s="39" t="s">
        <v>567</v>
      </c>
      <c r="B140" s="39" t="s">
        <v>1644</v>
      </c>
      <c r="C140" s="40">
        <v>3.8</v>
      </c>
      <c r="D140" s="39">
        <v>0</v>
      </c>
      <c r="E140" s="39">
        <v>0</v>
      </c>
      <c r="F140" s="39">
        <v>0</v>
      </c>
      <c r="G140" s="39">
        <v>1</v>
      </c>
      <c r="H140" s="39">
        <v>0</v>
      </c>
      <c r="I140" s="39">
        <v>0</v>
      </c>
      <c r="J140" s="39">
        <v>0</v>
      </c>
      <c r="K140" s="39">
        <v>0</v>
      </c>
      <c r="L140" s="39">
        <v>0</v>
      </c>
      <c r="M140" s="39">
        <v>0</v>
      </c>
      <c r="N140" s="39">
        <v>0</v>
      </c>
      <c r="O140" s="39">
        <v>0</v>
      </c>
      <c r="P140" s="39">
        <v>0</v>
      </c>
      <c r="Q140" s="39">
        <v>0</v>
      </c>
      <c r="R140" s="39">
        <v>0</v>
      </c>
      <c r="S140" s="39">
        <v>0</v>
      </c>
    </row>
    <row r="141" spans="1:19" x14ac:dyDescent="0.3">
      <c r="A141" s="39" t="s">
        <v>571</v>
      </c>
      <c r="B141" s="39" t="s">
        <v>1645</v>
      </c>
      <c r="C141" s="40">
        <v>4.3</v>
      </c>
      <c r="D141" s="39">
        <v>1</v>
      </c>
      <c r="E141" s="39">
        <v>1</v>
      </c>
      <c r="F141" s="39">
        <v>1</v>
      </c>
      <c r="G141" s="39">
        <v>1</v>
      </c>
      <c r="H141" s="39">
        <v>1</v>
      </c>
      <c r="I141" s="39">
        <v>0</v>
      </c>
      <c r="J141" s="39">
        <v>0</v>
      </c>
      <c r="K141" s="39">
        <v>0</v>
      </c>
      <c r="L141" s="39">
        <v>0</v>
      </c>
      <c r="M141" s="39">
        <v>1</v>
      </c>
      <c r="N141" s="39">
        <v>1</v>
      </c>
      <c r="O141" s="39">
        <v>0</v>
      </c>
      <c r="P141" s="39">
        <v>0</v>
      </c>
      <c r="Q141" s="39">
        <v>0</v>
      </c>
      <c r="R141" s="39">
        <v>0</v>
      </c>
      <c r="S141" s="39">
        <v>0</v>
      </c>
    </row>
    <row r="142" spans="1:19" x14ac:dyDescent="0.3">
      <c r="A142" s="39" t="s">
        <v>575</v>
      </c>
      <c r="B142" s="39" t="s">
        <v>1646</v>
      </c>
      <c r="C142" s="40">
        <v>3.4</v>
      </c>
      <c r="D142" s="39">
        <v>1</v>
      </c>
      <c r="E142" s="39">
        <v>1</v>
      </c>
      <c r="F142" s="39">
        <v>0</v>
      </c>
      <c r="G142" s="39">
        <v>1</v>
      </c>
      <c r="H142" s="39">
        <v>1</v>
      </c>
      <c r="I142" s="39">
        <v>0</v>
      </c>
      <c r="J142" s="39">
        <v>0</v>
      </c>
      <c r="K142" s="39">
        <v>0</v>
      </c>
      <c r="L142" s="39">
        <v>0</v>
      </c>
      <c r="M142" s="39">
        <v>0</v>
      </c>
      <c r="N142" s="39">
        <v>1</v>
      </c>
      <c r="O142" s="39">
        <v>1</v>
      </c>
      <c r="P142" s="39">
        <v>0</v>
      </c>
      <c r="Q142" s="39">
        <v>0</v>
      </c>
      <c r="R142" s="39">
        <v>1</v>
      </c>
      <c r="S142" s="39">
        <v>0</v>
      </c>
    </row>
    <row r="143" spans="1:19" x14ac:dyDescent="0.3">
      <c r="A143" s="39" t="s">
        <v>152</v>
      </c>
      <c r="B143" s="39" t="s">
        <v>1540</v>
      </c>
      <c r="C143" s="40">
        <v>4.0999999999999996</v>
      </c>
      <c r="D143" s="39">
        <v>0</v>
      </c>
      <c r="E143" s="39">
        <v>0</v>
      </c>
      <c r="F143" s="39">
        <v>0</v>
      </c>
      <c r="G143" s="39">
        <v>0</v>
      </c>
      <c r="H143" s="39">
        <v>1</v>
      </c>
      <c r="I143" s="39">
        <v>0</v>
      </c>
      <c r="J143" s="39">
        <v>0</v>
      </c>
      <c r="K143" s="39">
        <v>0</v>
      </c>
      <c r="L143" s="39">
        <v>0</v>
      </c>
      <c r="M143" s="39">
        <v>0</v>
      </c>
      <c r="N143" s="39">
        <v>1</v>
      </c>
      <c r="O143" s="39">
        <v>0</v>
      </c>
      <c r="P143" s="39">
        <v>0</v>
      </c>
      <c r="Q143" s="39">
        <v>0</v>
      </c>
      <c r="R143" s="39">
        <v>0</v>
      </c>
      <c r="S143" s="39">
        <v>0</v>
      </c>
    </row>
    <row r="144" spans="1:19" x14ac:dyDescent="0.3">
      <c r="A144" s="39" t="s">
        <v>183</v>
      </c>
      <c r="B144" s="39" t="s">
        <v>1546</v>
      </c>
      <c r="C144" s="40">
        <v>4.3</v>
      </c>
      <c r="D144" s="39">
        <v>1</v>
      </c>
      <c r="E144" s="39">
        <v>1</v>
      </c>
      <c r="F144" s="39">
        <v>1</v>
      </c>
      <c r="G144" s="39">
        <v>1</v>
      </c>
      <c r="H144" s="39">
        <v>0</v>
      </c>
      <c r="I144" s="39">
        <v>0</v>
      </c>
      <c r="J144" s="39">
        <v>0</v>
      </c>
      <c r="K144" s="39">
        <v>0</v>
      </c>
      <c r="L144" s="39">
        <v>0</v>
      </c>
      <c r="M144" s="39">
        <v>0</v>
      </c>
      <c r="N144" s="39">
        <v>1</v>
      </c>
      <c r="O144" s="39">
        <v>0</v>
      </c>
      <c r="P144" s="39">
        <v>0</v>
      </c>
      <c r="Q144" s="39">
        <v>0</v>
      </c>
      <c r="R144" s="39">
        <v>0</v>
      </c>
      <c r="S144" s="39">
        <v>0</v>
      </c>
    </row>
    <row r="145" spans="1:19" x14ac:dyDescent="0.3">
      <c r="A145" s="39" t="s">
        <v>578</v>
      </c>
      <c r="B145" s="39" t="s">
        <v>1647</v>
      </c>
      <c r="C145" s="40">
        <v>5</v>
      </c>
      <c r="D145" s="39">
        <v>0</v>
      </c>
      <c r="E145" s="39">
        <v>0</v>
      </c>
      <c r="F145" s="39">
        <v>0</v>
      </c>
      <c r="G145" s="39">
        <v>0</v>
      </c>
      <c r="H145" s="39">
        <v>0</v>
      </c>
      <c r="I145" s="39">
        <v>0</v>
      </c>
      <c r="J145" s="39">
        <v>0</v>
      </c>
      <c r="K145" s="39">
        <v>0</v>
      </c>
      <c r="L145" s="39">
        <v>0</v>
      </c>
      <c r="M145" s="39">
        <v>0</v>
      </c>
      <c r="N145" s="39">
        <v>0</v>
      </c>
      <c r="O145" s="39">
        <v>0</v>
      </c>
      <c r="P145" s="39">
        <v>0</v>
      </c>
      <c r="Q145" s="39">
        <v>0</v>
      </c>
      <c r="R145" s="39">
        <v>0</v>
      </c>
      <c r="S145" s="39">
        <v>0</v>
      </c>
    </row>
    <row r="146" spans="1:19" x14ac:dyDescent="0.3">
      <c r="A146" s="39" t="s">
        <v>413</v>
      </c>
      <c r="B146" s="39" t="s">
        <v>1648</v>
      </c>
      <c r="C146" s="40">
        <v>4.3</v>
      </c>
      <c r="D146" s="39">
        <v>0</v>
      </c>
      <c r="E146" s="39">
        <v>1</v>
      </c>
      <c r="F146" s="39">
        <v>0</v>
      </c>
      <c r="G146" s="39">
        <v>1</v>
      </c>
      <c r="H146" s="39">
        <v>1</v>
      </c>
      <c r="I146" s="39">
        <v>0</v>
      </c>
      <c r="J146" s="39">
        <v>0</v>
      </c>
      <c r="K146" s="39">
        <v>0</v>
      </c>
      <c r="L146" s="39">
        <v>0</v>
      </c>
      <c r="M146" s="39">
        <v>0</v>
      </c>
      <c r="N146" s="39">
        <v>0</v>
      </c>
      <c r="O146" s="39">
        <v>0</v>
      </c>
      <c r="P146" s="39">
        <v>0</v>
      </c>
      <c r="Q146" s="39">
        <v>0</v>
      </c>
      <c r="R146" s="39">
        <v>0</v>
      </c>
      <c r="S146" s="39">
        <v>0</v>
      </c>
    </row>
    <row r="147" spans="1:19" x14ac:dyDescent="0.3">
      <c r="A147" s="39" t="s">
        <v>584</v>
      </c>
      <c r="B147" s="39" t="s">
        <v>1649</v>
      </c>
      <c r="C147" s="40">
        <v>3.7</v>
      </c>
      <c r="D147" s="39">
        <v>1</v>
      </c>
      <c r="E147" s="39">
        <v>0</v>
      </c>
      <c r="F147" s="39">
        <v>0</v>
      </c>
      <c r="G147" s="39">
        <v>0</v>
      </c>
      <c r="H147" s="39">
        <v>1</v>
      </c>
      <c r="I147" s="39">
        <v>0</v>
      </c>
      <c r="J147" s="39">
        <v>0</v>
      </c>
      <c r="K147" s="39">
        <v>0</v>
      </c>
      <c r="L147" s="39">
        <v>0</v>
      </c>
      <c r="M147" s="39">
        <v>0</v>
      </c>
      <c r="N147" s="39">
        <v>0</v>
      </c>
      <c r="O147" s="39">
        <v>0</v>
      </c>
      <c r="P147" s="39">
        <v>0</v>
      </c>
      <c r="Q147" s="39">
        <v>0</v>
      </c>
      <c r="R147" s="39">
        <v>0</v>
      </c>
      <c r="S147" s="39">
        <v>0</v>
      </c>
    </row>
    <row r="148" spans="1:19" x14ac:dyDescent="0.3">
      <c r="A148" s="39" t="s">
        <v>591</v>
      </c>
      <c r="B148" s="39" t="s">
        <v>1650</v>
      </c>
      <c r="C148" s="40">
        <v>4.2</v>
      </c>
      <c r="D148" s="39">
        <v>0</v>
      </c>
      <c r="E148" s="39">
        <v>0</v>
      </c>
      <c r="F148" s="39">
        <v>1</v>
      </c>
      <c r="G148" s="39">
        <v>1</v>
      </c>
      <c r="H148" s="39">
        <v>0</v>
      </c>
      <c r="I148" s="39">
        <v>0</v>
      </c>
      <c r="J148" s="39">
        <v>0</v>
      </c>
      <c r="K148" s="39">
        <v>0</v>
      </c>
      <c r="L148" s="39">
        <v>0</v>
      </c>
      <c r="M148" s="39">
        <v>0</v>
      </c>
      <c r="N148" s="39">
        <v>0</v>
      </c>
      <c r="O148" s="39">
        <v>0</v>
      </c>
      <c r="P148" s="39">
        <v>0</v>
      </c>
      <c r="Q148" s="39">
        <v>0</v>
      </c>
      <c r="R148" s="39">
        <v>0</v>
      </c>
      <c r="S148" s="39">
        <v>0</v>
      </c>
    </row>
    <row r="149" spans="1:19" x14ac:dyDescent="0.3">
      <c r="A149" s="39" t="s">
        <v>594</v>
      </c>
      <c r="B149" s="39" t="s">
        <v>1651</v>
      </c>
      <c r="C149" s="40">
        <v>4.3</v>
      </c>
      <c r="D149" s="39">
        <v>0</v>
      </c>
      <c r="E149" s="39">
        <v>0</v>
      </c>
      <c r="F149" s="39">
        <v>0</v>
      </c>
      <c r="G149" s="39">
        <v>1</v>
      </c>
      <c r="H149" s="39">
        <v>1</v>
      </c>
      <c r="I149" s="39">
        <v>0</v>
      </c>
      <c r="J149" s="39">
        <v>0</v>
      </c>
      <c r="K149" s="39">
        <v>0</v>
      </c>
      <c r="L149" s="39">
        <v>0</v>
      </c>
      <c r="M149" s="39">
        <v>0</v>
      </c>
      <c r="N149" s="39">
        <v>0</v>
      </c>
      <c r="O149" s="39">
        <v>0</v>
      </c>
      <c r="P149" s="39">
        <v>0</v>
      </c>
      <c r="Q149" s="39">
        <v>0</v>
      </c>
      <c r="R149" s="39">
        <v>0</v>
      </c>
      <c r="S149" s="39">
        <v>0</v>
      </c>
    </row>
    <row r="150" spans="1:19" x14ac:dyDescent="0.3">
      <c r="A150" s="39" t="s">
        <v>599</v>
      </c>
      <c r="B150" s="39" t="s">
        <v>1652</v>
      </c>
      <c r="C150" s="40">
        <v>2.6</v>
      </c>
      <c r="D150" s="39">
        <v>1</v>
      </c>
      <c r="E150" s="39">
        <v>0</v>
      </c>
      <c r="F150" s="39">
        <v>0</v>
      </c>
      <c r="G150" s="39">
        <v>1</v>
      </c>
      <c r="H150" s="39">
        <v>0</v>
      </c>
      <c r="I150" s="39">
        <v>0</v>
      </c>
      <c r="J150" s="39">
        <v>0</v>
      </c>
      <c r="K150" s="39">
        <v>0</v>
      </c>
      <c r="L150" s="39">
        <v>0</v>
      </c>
      <c r="M150" s="39">
        <v>0</v>
      </c>
      <c r="N150" s="39">
        <v>0</v>
      </c>
      <c r="O150" s="39">
        <v>0</v>
      </c>
      <c r="P150" s="39">
        <v>0</v>
      </c>
      <c r="Q150" s="39">
        <v>0</v>
      </c>
      <c r="R150" s="39">
        <v>0</v>
      </c>
      <c r="S150" s="39">
        <v>0</v>
      </c>
    </row>
    <row r="151" spans="1:19" x14ac:dyDescent="0.3">
      <c r="A151" s="39" t="s">
        <v>109</v>
      </c>
      <c r="B151" s="39" t="s">
        <v>1583</v>
      </c>
      <c r="C151" s="40">
        <v>3.8</v>
      </c>
      <c r="D151" s="39">
        <v>1</v>
      </c>
      <c r="E151" s="39">
        <v>0</v>
      </c>
      <c r="F151" s="39">
        <v>0</v>
      </c>
      <c r="G151" s="39">
        <v>0</v>
      </c>
      <c r="H151" s="39">
        <v>0</v>
      </c>
      <c r="I151" s="39">
        <v>0</v>
      </c>
      <c r="J151" s="39">
        <v>0</v>
      </c>
      <c r="K151" s="39">
        <v>0</v>
      </c>
      <c r="L151" s="39">
        <v>0</v>
      </c>
      <c r="M151" s="39">
        <v>0</v>
      </c>
      <c r="N151" s="39">
        <v>0</v>
      </c>
      <c r="O151" s="39">
        <v>0</v>
      </c>
      <c r="P151" s="39">
        <v>0</v>
      </c>
      <c r="Q151" s="39">
        <v>0</v>
      </c>
      <c r="R151" s="39">
        <v>0</v>
      </c>
      <c r="S151" s="39">
        <v>0</v>
      </c>
    </row>
    <row r="152" spans="1:19" x14ac:dyDescent="0.3">
      <c r="A152" s="39" t="s">
        <v>603</v>
      </c>
      <c r="B152" s="39" t="s">
        <v>1603</v>
      </c>
      <c r="C152" s="40">
        <v>3.9</v>
      </c>
      <c r="D152" s="39">
        <v>0</v>
      </c>
      <c r="E152" s="39">
        <v>0</v>
      </c>
      <c r="F152" s="39">
        <v>0</v>
      </c>
      <c r="G152" s="39">
        <v>0</v>
      </c>
      <c r="H152" s="39">
        <v>0</v>
      </c>
      <c r="I152" s="39">
        <v>0</v>
      </c>
      <c r="J152" s="39">
        <v>0</v>
      </c>
      <c r="K152" s="39">
        <v>0</v>
      </c>
      <c r="L152" s="39">
        <v>0</v>
      </c>
      <c r="M152" s="39">
        <v>0</v>
      </c>
      <c r="N152" s="39">
        <v>0</v>
      </c>
      <c r="O152" s="39">
        <v>0</v>
      </c>
      <c r="P152" s="39">
        <v>0</v>
      </c>
      <c r="Q152" s="39">
        <v>0</v>
      </c>
      <c r="R152" s="39">
        <v>0</v>
      </c>
      <c r="S152" s="39">
        <v>0</v>
      </c>
    </row>
    <row r="153" spans="1:19" x14ac:dyDescent="0.3">
      <c r="A153" s="39" t="s">
        <v>183</v>
      </c>
      <c r="B153" s="39" t="s">
        <v>1653</v>
      </c>
      <c r="C153" s="40">
        <v>4.3</v>
      </c>
      <c r="D153" s="39">
        <v>1</v>
      </c>
      <c r="E153" s="39">
        <v>1</v>
      </c>
      <c r="F153" s="39">
        <v>1</v>
      </c>
      <c r="G153" s="39">
        <v>1</v>
      </c>
      <c r="H153" s="39">
        <v>0</v>
      </c>
      <c r="I153" s="39">
        <v>0</v>
      </c>
      <c r="J153" s="39">
        <v>1</v>
      </c>
      <c r="K153" s="39">
        <v>0</v>
      </c>
      <c r="L153" s="39">
        <v>1</v>
      </c>
      <c r="M153" s="39">
        <v>1</v>
      </c>
      <c r="N153" s="39">
        <v>1</v>
      </c>
      <c r="O153" s="39">
        <v>0</v>
      </c>
      <c r="P153" s="39">
        <v>0</v>
      </c>
      <c r="Q153" s="39">
        <v>0</v>
      </c>
      <c r="R153" s="39">
        <v>0</v>
      </c>
      <c r="S153" s="39">
        <v>0</v>
      </c>
    </row>
    <row r="154" spans="1:19" x14ac:dyDescent="0.3">
      <c r="A154" s="39" t="s">
        <v>606</v>
      </c>
      <c r="B154" s="39" t="s">
        <v>1654</v>
      </c>
      <c r="C154" s="40">
        <v>3.8</v>
      </c>
      <c r="D154" s="39">
        <v>1</v>
      </c>
      <c r="E154" s="39">
        <v>0</v>
      </c>
      <c r="F154" s="39">
        <v>0</v>
      </c>
      <c r="G154" s="39">
        <v>1</v>
      </c>
      <c r="H154" s="39">
        <v>1</v>
      </c>
      <c r="I154" s="39">
        <v>0</v>
      </c>
      <c r="J154" s="39">
        <v>0</v>
      </c>
      <c r="K154" s="39">
        <v>0</v>
      </c>
      <c r="L154" s="39">
        <v>1</v>
      </c>
      <c r="M154" s="39">
        <v>0</v>
      </c>
      <c r="N154" s="39">
        <v>0</v>
      </c>
      <c r="O154" s="39">
        <v>0</v>
      </c>
      <c r="P154" s="39">
        <v>1</v>
      </c>
      <c r="Q154" s="39">
        <v>0</v>
      </c>
      <c r="R154" s="39">
        <v>0</v>
      </c>
      <c r="S154" s="39">
        <v>0</v>
      </c>
    </row>
    <row r="155" spans="1:19" x14ac:dyDescent="0.3">
      <c r="A155" s="39" t="s">
        <v>610</v>
      </c>
      <c r="B155" s="39" t="s">
        <v>1655</v>
      </c>
      <c r="C155" s="40">
        <v>3.8</v>
      </c>
      <c r="D155" s="39">
        <v>0</v>
      </c>
      <c r="E155" s="39">
        <v>0</v>
      </c>
      <c r="F155" s="39">
        <v>0</v>
      </c>
      <c r="G155" s="39">
        <v>1</v>
      </c>
      <c r="H155" s="39">
        <v>1</v>
      </c>
      <c r="I155" s="39">
        <v>1</v>
      </c>
      <c r="J155" s="39">
        <v>0</v>
      </c>
      <c r="K155" s="39">
        <v>0</v>
      </c>
      <c r="L155" s="39">
        <v>0</v>
      </c>
      <c r="M155" s="39">
        <v>0</v>
      </c>
      <c r="N155" s="39">
        <v>0</v>
      </c>
      <c r="O155" s="39">
        <v>1</v>
      </c>
      <c r="P155" s="39">
        <v>0</v>
      </c>
      <c r="Q155" s="39">
        <v>0</v>
      </c>
      <c r="R155" s="39">
        <v>1</v>
      </c>
      <c r="S155" s="39">
        <v>0</v>
      </c>
    </row>
    <row r="156" spans="1:19" x14ac:dyDescent="0.3">
      <c r="A156" s="39" t="s">
        <v>109</v>
      </c>
      <c r="B156" s="39" t="s">
        <v>1656</v>
      </c>
      <c r="C156" s="40">
        <v>3.8</v>
      </c>
      <c r="D156" s="39">
        <v>0</v>
      </c>
      <c r="E156" s="39">
        <v>0</v>
      </c>
      <c r="F156" s="39">
        <v>0</v>
      </c>
      <c r="G156" s="39">
        <v>0</v>
      </c>
      <c r="H156" s="39">
        <v>0</v>
      </c>
      <c r="I156" s="39">
        <v>0</v>
      </c>
      <c r="J156" s="39">
        <v>0</v>
      </c>
      <c r="K156" s="39">
        <v>0</v>
      </c>
      <c r="L156" s="39">
        <v>0</v>
      </c>
      <c r="M156" s="39">
        <v>0</v>
      </c>
      <c r="N156" s="39">
        <v>0</v>
      </c>
      <c r="O156" s="39">
        <v>0</v>
      </c>
      <c r="P156" s="39">
        <v>0</v>
      </c>
      <c r="Q156" s="39">
        <v>0</v>
      </c>
      <c r="R156" s="39">
        <v>0</v>
      </c>
      <c r="S156" s="39">
        <v>0</v>
      </c>
    </row>
    <row r="157" spans="1:19" x14ac:dyDescent="0.3">
      <c r="A157" s="39" t="s">
        <v>101</v>
      </c>
      <c r="B157" s="39" t="s">
        <v>1657</v>
      </c>
      <c r="C157" s="40">
        <v>4.8</v>
      </c>
      <c r="D157" s="39">
        <v>1</v>
      </c>
      <c r="E157" s="39">
        <v>0</v>
      </c>
      <c r="F157" s="39">
        <v>0</v>
      </c>
      <c r="G157" s="39">
        <v>1</v>
      </c>
      <c r="H157" s="39">
        <v>1</v>
      </c>
      <c r="I157" s="39">
        <v>0</v>
      </c>
      <c r="J157" s="39">
        <v>0</v>
      </c>
      <c r="K157" s="39">
        <v>0</v>
      </c>
      <c r="L157" s="39">
        <v>0</v>
      </c>
      <c r="M157" s="39">
        <v>0</v>
      </c>
      <c r="N157" s="39">
        <v>0</v>
      </c>
      <c r="O157" s="39">
        <v>0</v>
      </c>
      <c r="P157" s="39">
        <v>0</v>
      </c>
      <c r="Q157" s="39">
        <v>0</v>
      </c>
      <c r="R157" s="39">
        <v>0</v>
      </c>
      <c r="S157" s="39">
        <v>0</v>
      </c>
    </row>
    <row r="158" spans="1:19" x14ac:dyDescent="0.3">
      <c r="A158" s="39" t="s">
        <v>616</v>
      </c>
      <c r="B158" s="39" t="s">
        <v>1658</v>
      </c>
      <c r="C158" s="40">
        <v>4.4000000000000004</v>
      </c>
      <c r="D158" s="39">
        <v>1</v>
      </c>
      <c r="E158" s="39">
        <v>1</v>
      </c>
      <c r="F158" s="39">
        <v>1</v>
      </c>
      <c r="G158" s="39">
        <v>0</v>
      </c>
      <c r="H158" s="39">
        <v>1</v>
      </c>
      <c r="I158" s="39">
        <v>0</v>
      </c>
      <c r="J158" s="39">
        <v>0</v>
      </c>
      <c r="K158" s="39">
        <v>0</v>
      </c>
      <c r="L158" s="39">
        <v>0</v>
      </c>
      <c r="M158" s="39">
        <v>0</v>
      </c>
      <c r="N158" s="39">
        <v>0</v>
      </c>
      <c r="O158" s="39">
        <v>0</v>
      </c>
      <c r="P158" s="39">
        <v>0</v>
      </c>
      <c r="Q158" s="39">
        <v>0</v>
      </c>
      <c r="R158" s="39">
        <v>1</v>
      </c>
      <c r="S158" s="39">
        <v>0</v>
      </c>
    </row>
    <row r="159" spans="1:19" x14ac:dyDescent="0.3">
      <c r="A159" s="39" t="s">
        <v>618</v>
      </c>
      <c r="B159" s="39" t="s">
        <v>1659</v>
      </c>
      <c r="C159" s="40">
        <v>3.9</v>
      </c>
      <c r="D159" s="39">
        <v>1</v>
      </c>
      <c r="E159" s="39">
        <v>1</v>
      </c>
      <c r="F159" s="39">
        <v>0</v>
      </c>
      <c r="G159" s="39">
        <v>0</v>
      </c>
      <c r="H159" s="39">
        <v>1</v>
      </c>
      <c r="I159" s="39">
        <v>0</v>
      </c>
      <c r="J159" s="39">
        <v>0</v>
      </c>
      <c r="K159" s="39">
        <v>0</v>
      </c>
      <c r="L159" s="39">
        <v>0</v>
      </c>
      <c r="M159" s="39">
        <v>0</v>
      </c>
      <c r="N159" s="39">
        <v>0</v>
      </c>
      <c r="O159" s="39">
        <v>0</v>
      </c>
      <c r="P159" s="39">
        <v>0</v>
      </c>
      <c r="Q159" s="39">
        <v>0</v>
      </c>
      <c r="R159" s="39">
        <v>0</v>
      </c>
      <c r="S159" s="39">
        <v>0</v>
      </c>
    </row>
    <row r="160" spans="1:19" x14ac:dyDescent="0.3">
      <c r="A160" s="39" t="s">
        <v>622</v>
      </c>
      <c r="B160" s="39" t="s">
        <v>1660</v>
      </c>
      <c r="C160" s="40">
        <v>3.4</v>
      </c>
      <c r="D160" s="39">
        <v>1</v>
      </c>
      <c r="E160" s="39">
        <v>0</v>
      </c>
      <c r="F160" s="39">
        <v>0</v>
      </c>
      <c r="G160" s="39">
        <v>1</v>
      </c>
      <c r="H160" s="39">
        <v>0</v>
      </c>
      <c r="I160" s="39">
        <v>0</v>
      </c>
      <c r="J160" s="39">
        <v>0</v>
      </c>
      <c r="K160" s="39">
        <v>0</v>
      </c>
      <c r="L160" s="39">
        <v>0</v>
      </c>
      <c r="M160" s="39">
        <v>0</v>
      </c>
      <c r="N160" s="39">
        <v>0</v>
      </c>
      <c r="O160" s="39">
        <v>1</v>
      </c>
      <c r="P160" s="39">
        <v>1</v>
      </c>
      <c r="Q160" s="39">
        <v>0</v>
      </c>
      <c r="R160" s="39">
        <v>0</v>
      </c>
      <c r="S160" s="39">
        <v>0</v>
      </c>
    </row>
    <row r="161" spans="1:19" x14ac:dyDescent="0.3">
      <c r="A161" s="39" t="s">
        <v>625</v>
      </c>
      <c r="B161" s="39" t="s">
        <v>1661</v>
      </c>
      <c r="C161" s="40">
        <v>3.6</v>
      </c>
      <c r="D161" s="39">
        <v>1</v>
      </c>
      <c r="E161" s="39">
        <v>1</v>
      </c>
      <c r="F161" s="39">
        <v>1</v>
      </c>
      <c r="G161" s="39">
        <v>0</v>
      </c>
      <c r="H161" s="39">
        <v>1</v>
      </c>
      <c r="I161" s="39">
        <v>0</v>
      </c>
      <c r="J161" s="39">
        <v>0</v>
      </c>
      <c r="K161" s="39">
        <v>0</v>
      </c>
      <c r="L161" s="39">
        <v>1</v>
      </c>
      <c r="M161" s="39">
        <v>0</v>
      </c>
      <c r="N161" s="39">
        <v>1</v>
      </c>
      <c r="O161" s="39">
        <v>0</v>
      </c>
      <c r="P161" s="39">
        <v>0</v>
      </c>
      <c r="Q161" s="39">
        <v>0</v>
      </c>
      <c r="R161" s="39">
        <v>0</v>
      </c>
      <c r="S161" s="39">
        <v>0</v>
      </c>
    </row>
    <row r="162" spans="1:19" x14ac:dyDescent="0.3">
      <c r="A162" s="39" t="s">
        <v>629</v>
      </c>
      <c r="B162" s="39" t="s">
        <v>1662</v>
      </c>
      <c r="C162" s="40">
        <v>3.9</v>
      </c>
      <c r="D162" s="39">
        <v>1</v>
      </c>
      <c r="E162" s="39">
        <v>1</v>
      </c>
      <c r="F162" s="39">
        <v>0</v>
      </c>
      <c r="G162" s="39">
        <v>1</v>
      </c>
      <c r="H162" s="39">
        <v>1</v>
      </c>
      <c r="I162" s="39">
        <v>0</v>
      </c>
      <c r="J162" s="39">
        <v>0</v>
      </c>
      <c r="K162" s="39">
        <v>0</v>
      </c>
      <c r="L162" s="39">
        <v>0</v>
      </c>
      <c r="M162" s="39">
        <v>0</v>
      </c>
      <c r="N162" s="39">
        <v>1</v>
      </c>
      <c r="O162" s="39">
        <v>0</v>
      </c>
      <c r="P162" s="39">
        <v>0</v>
      </c>
      <c r="Q162" s="39">
        <v>0</v>
      </c>
      <c r="R162" s="39">
        <v>0</v>
      </c>
      <c r="S162" s="39">
        <v>0</v>
      </c>
    </row>
    <row r="163" spans="1:19" x14ac:dyDescent="0.3">
      <c r="A163" s="39" t="s">
        <v>239</v>
      </c>
      <c r="B163" s="39" t="s">
        <v>1663</v>
      </c>
      <c r="C163" s="40">
        <v>3.8</v>
      </c>
      <c r="D163" s="39">
        <v>1</v>
      </c>
      <c r="E163" s="39">
        <v>1</v>
      </c>
      <c r="F163" s="39">
        <v>1</v>
      </c>
      <c r="G163" s="39">
        <v>1</v>
      </c>
      <c r="H163" s="39">
        <v>0</v>
      </c>
      <c r="I163" s="39">
        <v>0</v>
      </c>
      <c r="J163" s="39">
        <v>0</v>
      </c>
      <c r="K163" s="39">
        <v>0</v>
      </c>
      <c r="L163" s="39">
        <v>1</v>
      </c>
      <c r="M163" s="39">
        <v>1</v>
      </c>
      <c r="N163" s="39">
        <v>0</v>
      </c>
      <c r="O163" s="39">
        <v>0</v>
      </c>
      <c r="P163" s="39">
        <v>0</v>
      </c>
      <c r="Q163" s="39">
        <v>1</v>
      </c>
      <c r="R163" s="39">
        <v>0</v>
      </c>
      <c r="S163" s="39">
        <v>0</v>
      </c>
    </row>
    <row r="164" spans="1:19" x14ac:dyDescent="0.3">
      <c r="A164" s="39" t="s">
        <v>167</v>
      </c>
      <c r="B164" s="39" t="s">
        <v>1664</v>
      </c>
      <c r="C164" s="40">
        <v>3.7</v>
      </c>
      <c r="D164" s="39">
        <v>0</v>
      </c>
      <c r="E164" s="39">
        <v>0</v>
      </c>
      <c r="F164" s="39">
        <v>0</v>
      </c>
      <c r="G164" s="39">
        <v>1</v>
      </c>
      <c r="H164" s="39">
        <v>0</v>
      </c>
      <c r="I164" s="39">
        <v>0</v>
      </c>
      <c r="J164" s="39">
        <v>0</v>
      </c>
      <c r="K164" s="39">
        <v>0</v>
      </c>
      <c r="L164" s="39">
        <v>0</v>
      </c>
      <c r="M164" s="39">
        <v>0</v>
      </c>
      <c r="N164" s="39">
        <v>0</v>
      </c>
      <c r="O164" s="39">
        <v>0</v>
      </c>
      <c r="P164" s="39">
        <v>0</v>
      </c>
      <c r="Q164" s="39">
        <v>0</v>
      </c>
      <c r="R164" s="39">
        <v>0</v>
      </c>
      <c r="S164" s="39">
        <v>0</v>
      </c>
    </row>
    <row r="165" spans="1:19" x14ac:dyDescent="0.3">
      <c r="A165" s="39" t="s">
        <v>637</v>
      </c>
      <c r="B165" s="39" t="s">
        <v>1665</v>
      </c>
      <c r="C165" s="40">
        <v>3.8</v>
      </c>
      <c r="D165" s="39">
        <v>1</v>
      </c>
      <c r="E165" s="39">
        <v>0</v>
      </c>
      <c r="F165" s="39">
        <v>0</v>
      </c>
      <c r="G165" s="39">
        <v>1</v>
      </c>
      <c r="H165" s="39">
        <v>1</v>
      </c>
      <c r="I165" s="39">
        <v>0</v>
      </c>
      <c r="J165" s="39">
        <v>0</v>
      </c>
      <c r="K165" s="39">
        <v>0</v>
      </c>
      <c r="L165" s="39">
        <v>0</v>
      </c>
      <c r="M165" s="39">
        <v>0</v>
      </c>
      <c r="N165" s="39">
        <v>0</v>
      </c>
      <c r="O165" s="39">
        <v>1</v>
      </c>
      <c r="P165" s="39">
        <v>0</v>
      </c>
      <c r="Q165" s="39">
        <v>0</v>
      </c>
      <c r="R165" s="39">
        <v>0</v>
      </c>
      <c r="S165" s="39">
        <v>0</v>
      </c>
    </row>
    <row r="166" spans="1:19" x14ac:dyDescent="0.3">
      <c r="A166" s="39" t="s">
        <v>640</v>
      </c>
      <c r="B166" s="39" t="s">
        <v>1666</v>
      </c>
      <c r="C166" s="40">
        <v>3.5</v>
      </c>
      <c r="D166" s="39">
        <v>1</v>
      </c>
      <c r="E166" s="39">
        <v>0</v>
      </c>
      <c r="F166" s="39">
        <v>1</v>
      </c>
      <c r="G166" s="39">
        <v>0</v>
      </c>
      <c r="H166" s="39">
        <v>1</v>
      </c>
      <c r="I166" s="39">
        <v>0</v>
      </c>
      <c r="J166" s="39">
        <v>0</v>
      </c>
      <c r="K166" s="39">
        <v>0</v>
      </c>
      <c r="L166" s="39">
        <v>0</v>
      </c>
      <c r="M166" s="39">
        <v>0</v>
      </c>
      <c r="N166" s="39">
        <v>1</v>
      </c>
      <c r="O166" s="39">
        <v>0</v>
      </c>
      <c r="P166" s="39">
        <v>0</v>
      </c>
      <c r="Q166" s="39">
        <v>0</v>
      </c>
      <c r="R166" s="39">
        <v>0</v>
      </c>
      <c r="S166" s="39">
        <v>0</v>
      </c>
    </row>
    <row r="167" spans="1:19" x14ac:dyDescent="0.3">
      <c r="A167" s="39" t="s">
        <v>198</v>
      </c>
      <c r="B167" s="39" t="s">
        <v>1550</v>
      </c>
      <c r="C167" s="40">
        <v>3.9</v>
      </c>
      <c r="D167" s="39">
        <v>0</v>
      </c>
      <c r="E167" s="39">
        <v>0</v>
      </c>
      <c r="F167" s="39">
        <v>0</v>
      </c>
      <c r="G167" s="39">
        <v>1</v>
      </c>
      <c r="H167" s="39">
        <v>0</v>
      </c>
      <c r="I167" s="39">
        <v>0</v>
      </c>
      <c r="J167" s="39">
        <v>0</v>
      </c>
      <c r="K167" s="39">
        <v>0</v>
      </c>
      <c r="L167" s="39">
        <v>0</v>
      </c>
      <c r="M167" s="39">
        <v>0</v>
      </c>
      <c r="N167" s="39">
        <v>0</v>
      </c>
      <c r="O167" s="39">
        <v>0</v>
      </c>
      <c r="P167" s="39">
        <v>0</v>
      </c>
      <c r="Q167" s="39">
        <v>0</v>
      </c>
      <c r="R167" s="39">
        <v>0</v>
      </c>
      <c r="S167" s="39">
        <v>0</v>
      </c>
    </row>
    <row r="168" spans="1:19" x14ac:dyDescent="0.3">
      <c r="A168" s="39" t="s">
        <v>186</v>
      </c>
      <c r="B168" s="39" t="s">
        <v>1547</v>
      </c>
      <c r="C168" s="40">
        <v>4.2</v>
      </c>
      <c r="D168" s="39">
        <v>0</v>
      </c>
      <c r="E168" s="39">
        <v>0</v>
      </c>
      <c r="F168" s="39">
        <v>0</v>
      </c>
      <c r="G168" s="39">
        <v>0</v>
      </c>
      <c r="H168" s="39">
        <v>1</v>
      </c>
      <c r="I168" s="39">
        <v>0</v>
      </c>
      <c r="J168" s="39">
        <v>0</v>
      </c>
      <c r="K168" s="39">
        <v>0</v>
      </c>
      <c r="L168" s="39">
        <v>0</v>
      </c>
      <c r="M168" s="39">
        <v>0</v>
      </c>
      <c r="N168" s="39">
        <v>0</v>
      </c>
      <c r="O168" s="39">
        <v>0</v>
      </c>
      <c r="P168" s="39">
        <v>0</v>
      </c>
      <c r="Q168" s="39">
        <v>0</v>
      </c>
      <c r="R168" s="39">
        <v>0</v>
      </c>
      <c r="S168" s="39">
        <v>0</v>
      </c>
    </row>
    <row r="169" spans="1:19" x14ac:dyDescent="0.3">
      <c r="A169" s="39" t="s">
        <v>591</v>
      </c>
      <c r="B169" s="39" t="s">
        <v>1667</v>
      </c>
      <c r="C169" s="40">
        <v>4.2</v>
      </c>
      <c r="D169" s="39">
        <v>0</v>
      </c>
      <c r="E169" s="39">
        <v>0</v>
      </c>
      <c r="F169" s="39">
        <v>0</v>
      </c>
      <c r="G169" s="39">
        <v>1</v>
      </c>
      <c r="H169" s="39">
        <v>0</v>
      </c>
      <c r="I169" s="39">
        <v>0</v>
      </c>
      <c r="J169" s="39">
        <v>0</v>
      </c>
      <c r="K169" s="39">
        <v>0</v>
      </c>
      <c r="L169" s="39">
        <v>0</v>
      </c>
      <c r="M169" s="39">
        <v>0</v>
      </c>
      <c r="N169" s="39">
        <v>0</v>
      </c>
      <c r="O169" s="39">
        <v>0</v>
      </c>
      <c r="P169" s="39">
        <v>0</v>
      </c>
      <c r="Q169" s="39">
        <v>0</v>
      </c>
      <c r="R169" s="39">
        <v>0</v>
      </c>
      <c r="S169" s="39">
        <v>0</v>
      </c>
    </row>
    <row r="170" spans="1:19" x14ac:dyDescent="0.3">
      <c r="A170" s="39" t="s">
        <v>645</v>
      </c>
      <c r="B170" s="39" t="s">
        <v>1668</v>
      </c>
      <c r="C170" s="40">
        <v>3.5</v>
      </c>
      <c r="D170" s="39">
        <v>1</v>
      </c>
      <c r="E170" s="39">
        <v>0</v>
      </c>
      <c r="F170" s="39">
        <v>0</v>
      </c>
      <c r="G170" s="39">
        <v>1</v>
      </c>
      <c r="H170" s="39">
        <v>0</v>
      </c>
      <c r="I170" s="39">
        <v>0</v>
      </c>
      <c r="J170" s="39">
        <v>0</v>
      </c>
      <c r="K170" s="39">
        <v>0</v>
      </c>
      <c r="L170" s="39">
        <v>0</v>
      </c>
      <c r="M170" s="39">
        <v>0</v>
      </c>
      <c r="N170" s="39">
        <v>0</v>
      </c>
      <c r="O170" s="39">
        <v>0</v>
      </c>
      <c r="P170" s="39">
        <v>0</v>
      </c>
      <c r="Q170" s="39">
        <v>0</v>
      </c>
      <c r="R170" s="39">
        <v>0</v>
      </c>
      <c r="S170" s="39">
        <v>0</v>
      </c>
    </row>
    <row r="171" spans="1:19" x14ac:dyDescent="0.3">
      <c r="A171" s="39" t="s">
        <v>647</v>
      </c>
      <c r="B171" s="39" t="s">
        <v>1669</v>
      </c>
      <c r="C171" s="40">
        <v>2.9</v>
      </c>
      <c r="D171" s="39">
        <v>1</v>
      </c>
      <c r="E171" s="39">
        <v>0</v>
      </c>
      <c r="F171" s="39">
        <v>0</v>
      </c>
      <c r="G171" s="39">
        <v>1</v>
      </c>
      <c r="H171" s="39">
        <v>1</v>
      </c>
      <c r="I171" s="39">
        <v>0</v>
      </c>
      <c r="J171" s="39">
        <v>0</v>
      </c>
      <c r="K171" s="39">
        <v>0</v>
      </c>
      <c r="L171" s="39">
        <v>0</v>
      </c>
      <c r="M171" s="39">
        <v>0</v>
      </c>
      <c r="N171" s="39">
        <v>0</v>
      </c>
      <c r="O171" s="39">
        <v>1</v>
      </c>
      <c r="P171" s="39">
        <v>1</v>
      </c>
      <c r="Q171" s="39">
        <v>0</v>
      </c>
      <c r="R171" s="39">
        <v>0</v>
      </c>
      <c r="S171" s="39">
        <v>0</v>
      </c>
    </row>
    <row r="172" spans="1:19" x14ac:dyDescent="0.3">
      <c r="A172" s="39" t="s">
        <v>652</v>
      </c>
      <c r="B172" s="39" t="s">
        <v>1670</v>
      </c>
      <c r="C172" s="40">
        <v>3.6</v>
      </c>
      <c r="D172" s="39">
        <v>0</v>
      </c>
      <c r="E172" s="39">
        <v>0</v>
      </c>
      <c r="F172" s="39">
        <v>0</v>
      </c>
      <c r="G172" s="39">
        <v>0</v>
      </c>
      <c r="H172" s="39">
        <v>0</v>
      </c>
      <c r="I172" s="39">
        <v>0</v>
      </c>
      <c r="J172" s="39">
        <v>0</v>
      </c>
      <c r="K172" s="39">
        <v>0</v>
      </c>
      <c r="L172" s="39">
        <v>0</v>
      </c>
      <c r="M172" s="39">
        <v>0</v>
      </c>
      <c r="N172" s="39">
        <v>0</v>
      </c>
      <c r="O172" s="39">
        <v>0</v>
      </c>
      <c r="P172" s="39">
        <v>0</v>
      </c>
      <c r="Q172" s="39">
        <v>0</v>
      </c>
      <c r="R172" s="39">
        <v>0</v>
      </c>
      <c r="S172" s="39">
        <v>0</v>
      </c>
    </row>
    <row r="173" spans="1:19" x14ac:dyDescent="0.3">
      <c r="A173" s="39" t="s">
        <v>657</v>
      </c>
      <c r="B173" s="39" t="s">
        <v>1671</v>
      </c>
      <c r="C173" s="40">
        <v>2.7</v>
      </c>
      <c r="D173" s="39">
        <v>1</v>
      </c>
      <c r="E173" s="39">
        <v>0</v>
      </c>
      <c r="F173" s="39">
        <v>0</v>
      </c>
      <c r="G173" s="39">
        <v>0</v>
      </c>
      <c r="H173" s="39">
        <v>1</v>
      </c>
      <c r="I173" s="39">
        <v>0</v>
      </c>
      <c r="J173" s="39">
        <v>0</v>
      </c>
      <c r="K173" s="39">
        <v>0</v>
      </c>
      <c r="L173" s="39">
        <v>0</v>
      </c>
      <c r="M173" s="39">
        <v>0</v>
      </c>
      <c r="N173" s="39">
        <v>0</v>
      </c>
      <c r="O173" s="39">
        <v>1</v>
      </c>
      <c r="P173" s="39">
        <v>1</v>
      </c>
      <c r="Q173" s="39">
        <v>0</v>
      </c>
      <c r="R173" s="39">
        <v>0</v>
      </c>
      <c r="S173" s="39">
        <v>0</v>
      </c>
    </row>
    <row r="174" spans="1:19" x14ac:dyDescent="0.3">
      <c r="A174" s="39" t="s">
        <v>660</v>
      </c>
      <c r="B174" s="39" t="s">
        <v>1672</v>
      </c>
      <c r="C174" s="40">
        <v>4.4000000000000004</v>
      </c>
      <c r="D174" s="39">
        <v>0</v>
      </c>
      <c r="E174" s="39">
        <v>0</v>
      </c>
      <c r="F174" s="39">
        <v>0</v>
      </c>
      <c r="G174" s="39">
        <v>0</v>
      </c>
      <c r="H174" s="39">
        <v>0</v>
      </c>
      <c r="I174" s="39">
        <v>0</v>
      </c>
      <c r="J174" s="39">
        <v>0</v>
      </c>
      <c r="K174" s="39">
        <v>0</v>
      </c>
      <c r="L174" s="39">
        <v>0</v>
      </c>
      <c r="M174" s="39">
        <v>0</v>
      </c>
      <c r="N174" s="39">
        <v>0</v>
      </c>
      <c r="O174" s="39">
        <v>0</v>
      </c>
      <c r="P174" s="39">
        <v>0</v>
      </c>
      <c r="Q174" s="39">
        <v>0</v>
      </c>
      <c r="R174" s="39">
        <v>0</v>
      </c>
      <c r="S174" s="39">
        <v>0</v>
      </c>
    </row>
    <row r="175" spans="1:19" x14ac:dyDescent="0.3">
      <c r="A175" s="39" t="s">
        <v>504</v>
      </c>
      <c r="B175" s="39" t="s">
        <v>1673</v>
      </c>
      <c r="C175" s="40">
        <v>4</v>
      </c>
      <c r="D175" s="39">
        <v>1</v>
      </c>
      <c r="E175" s="39">
        <v>1</v>
      </c>
      <c r="F175" s="39">
        <v>0</v>
      </c>
      <c r="G175" s="39">
        <v>0</v>
      </c>
      <c r="H175" s="39">
        <v>1</v>
      </c>
      <c r="I175" s="39">
        <v>1</v>
      </c>
      <c r="J175" s="39">
        <v>0</v>
      </c>
      <c r="K175" s="39">
        <v>0</v>
      </c>
      <c r="L175" s="39">
        <v>1</v>
      </c>
      <c r="M175" s="39">
        <v>1</v>
      </c>
      <c r="N175" s="39">
        <v>1</v>
      </c>
      <c r="O175" s="39">
        <v>0</v>
      </c>
      <c r="P175" s="39">
        <v>0</v>
      </c>
      <c r="Q175" s="39">
        <v>0</v>
      </c>
      <c r="R175" s="39">
        <v>0</v>
      </c>
      <c r="S175" s="39">
        <v>0</v>
      </c>
    </row>
    <row r="176" spans="1:19" x14ac:dyDescent="0.3">
      <c r="A176" s="39" t="s">
        <v>665</v>
      </c>
      <c r="B176" s="39" t="s">
        <v>1674</v>
      </c>
      <c r="C176" s="40">
        <v>4.3</v>
      </c>
      <c r="D176" s="39">
        <v>0</v>
      </c>
      <c r="E176" s="39">
        <v>0</v>
      </c>
      <c r="F176" s="39">
        <v>0</v>
      </c>
      <c r="G176" s="39">
        <v>1</v>
      </c>
      <c r="H176" s="39">
        <v>1</v>
      </c>
      <c r="I176" s="39">
        <v>0</v>
      </c>
      <c r="J176" s="39">
        <v>0</v>
      </c>
      <c r="K176" s="39">
        <v>0</v>
      </c>
      <c r="L176" s="39">
        <v>0</v>
      </c>
      <c r="M176" s="39">
        <v>0</v>
      </c>
      <c r="N176" s="39">
        <v>0</v>
      </c>
      <c r="O176" s="39">
        <v>1</v>
      </c>
      <c r="P176" s="39">
        <v>0</v>
      </c>
      <c r="Q176" s="39">
        <v>0</v>
      </c>
      <c r="R176" s="39">
        <v>0</v>
      </c>
      <c r="S176" s="39">
        <v>0</v>
      </c>
    </row>
    <row r="177" spans="1:19" x14ac:dyDescent="0.3">
      <c r="A177" s="39" t="s">
        <v>668</v>
      </c>
      <c r="B177" s="39" t="s">
        <v>1675</v>
      </c>
      <c r="C177" s="40">
        <v>4.2</v>
      </c>
      <c r="D177" s="39">
        <v>1</v>
      </c>
      <c r="E177" s="39">
        <v>1</v>
      </c>
      <c r="F177" s="39">
        <v>1</v>
      </c>
      <c r="G177" s="39">
        <v>1</v>
      </c>
      <c r="H177" s="39">
        <v>1</v>
      </c>
      <c r="I177" s="39">
        <v>0</v>
      </c>
      <c r="J177" s="39">
        <v>0</v>
      </c>
      <c r="K177" s="39">
        <v>0</v>
      </c>
      <c r="L177" s="39">
        <v>0</v>
      </c>
      <c r="M177" s="39">
        <v>0</v>
      </c>
      <c r="N177" s="39">
        <v>1</v>
      </c>
      <c r="O177" s="39">
        <v>0</v>
      </c>
      <c r="P177" s="39">
        <v>0</v>
      </c>
      <c r="Q177" s="39">
        <v>0</v>
      </c>
      <c r="R177" s="39">
        <v>0</v>
      </c>
      <c r="S177" s="39">
        <v>0</v>
      </c>
    </row>
    <row r="178" spans="1:19" x14ac:dyDescent="0.3">
      <c r="A178" s="39" t="s">
        <v>671</v>
      </c>
      <c r="B178" s="39" t="s">
        <v>1676</v>
      </c>
      <c r="C178" s="40">
        <v>3.6</v>
      </c>
      <c r="D178" s="39">
        <v>0</v>
      </c>
      <c r="E178" s="39">
        <v>0</v>
      </c>
      <c r="F178" s="39">
        <v>0</v>
      </c>
      <c r="G178" s="39">
        <v>1</v>
      </c>
      <c r="H178" s="39">
        <v>0</v>
      </c>
      <c r="I178" s="39">
        <v>0</v>
      </c>
      <c r="J178" s="39">
        <v>0</v>
      </c>
      <c r="K178" s="39">
        <v>0</v>
      </c>
      <c r="L178" s="39">
        <v>0</v>
      </c>
      <c r="M178" s="39">
        <v>0</v>
      </c>
      <c r="N178" s="39">
        <v>0</v>
      </c>
      <c r="O178" s="39">
        <v>0</v>
      </c>
      <c r="P178" s="39">
        <v>0</v>
      </c>
      <c r="Q178" s="39">
        <v>0</v>
      </c>
      <c r="R178" s="39">
        <v>0</v>
      </c>
      <c r="S178" s="39">
        <v>1</v>
      </c>
    </row>
    <row r="179" spans="1:19" x14ac:dyDescent="0.3">
      <c r="A179" s="39" t="s">
        <v>167</v>
      </c>
      <c r="B179" s="39" t="s">
        <v>1677</v>
      </c>
      <c r="C179" s="40">
        <v>3.7</v>
      </c>
      <c r="D179" s="39">
        <v>0</v>
      </c>
      <c r="E179" s="39">
        <v>0</v>
      </c>
      <c r="F179" s="39">
        <v>0</v>
      </c>
      <c r="G179" s="39">
        <v>1</v>
      </c>
      <c r="H179" s="39">
        <v>0</v>
      </c>
      <c r="I179" s="39">
        <v>0</v>
      </c>
      <c r="J179" s="39">
        <v>0</v>
      </c>
      <c r="K179" s="39">
        <v>0</v>
      </c>
      <c r="L179" s="39">
        <v>0</v>
      </c>
      <c r="M179" s="39">
        <v>0</v>
      </c>
      <c r="N179" s="39">
        <v>0</v>
      </c>
      <c r="O179" s="39">
        <v>0</v>
      </c>
      <c r="P179" s="39">
        <v>0</v>
      </c>
      <c r="Q179" s="39">
        <v>0</v>
      </c>
      <c r="R179" s="39">
        <v>0</v>
      </c>
      <c r="S179" s="39">
        <v>0</v>
      </c>
    </row>
    <row r="180" spans="1:19" x14ac:dyDescent="0.3">
      <c r="A180" s="39" t="s">
        <v>676</v>
      </c>
      <c r="B180" s="39" t="s">
        <v>1602</v>
      </c>
      <c r="C180" s="40">
        <v>2.8</v>
      </c>
      <c r="D180" s="39">
        <v>1</v>
      </c>
      <c r="E180" s="39">
        <v>0</v>
      </c>
      <c r="F180" s="39">
        <v>0</v>
      </c>
      <c r="G180" s="39">
        <v>1</v>
      </c>
      <c r="H180" s="39">
        <v>1</v>
      </c>
      <c r="I180" s="39">
        <v>0</v>
      </c>
      <c r="J180" s="39">
        <v>0</v>
      </c>
      <c r="K180" s="39">
        <v>0</v>
      </c>
      <c r="L180" s="39">
        <v>0</v>
      </c>
      <c r="M180" s="39">
        <v>0</v>
      </c>
      <c r="N180" s="39">
        <v>0</v>
      </c>
      <c r="O180" s="39">
        <v>1</v>
      </c>
      <c r="P180" s="39">
        <v>0</v>
      </c>
      <c r="Q180" s="39">
        <v>0</v>
      </c>
      <c r="R180" s="39">
        <v>0</v>
      </c>
      <c r="S180" s="39">
        <v>0</v>
      </c>
    </row>
    <row r="181" spans="1:19" x14ac:dyDescent="0.3">
      <c r="A181" s="39" t="s">
        <v>167</v>
      </c>
      <c r="B181" s="39" t="s">
        <v>1678</v>
      </c>
      <c r="C181" s="40">
        <v>3.7</v>
      </c>
      <c r="D181" s="39">
        <v>0</v>
      </c>
      <c r="E181" s="39">
        <v>0</v>
      </c>
      <c r="F181" s="39">
        <v>0</v>
      </c>
      <c r="G181" s="39">
        <v>1</v>
      </c>
      <c r="H181" s="39">
        <v>0</v>
      </c>
      <c r="I181" s="39">
        <v>0</v>
      </c>
      <c r="J181" s="39">
        <v>0</v>
      </c>
      <c r="K181" s="39">
        <v>0</v>
      </c>
      <c r="L181" s="39">
        <v>0</v>
      </c>
      <c r="M181" s="39">
        <v>0</v>
      </c>
      <c r="N181" s="39">
        <v>0</v>
      </c>
      <c r="O181" s="39">
        <v>0</v>
      </c>
      <c r="P181" s="39">
        <v>0</v>
      </c>
      <c r="Q181" s="39">
        <v>0</v>
      </c>
      <c r="R181" s="39">
        <v>0</v>
      </c>
      <c r="S181" s="39">
        <v>0</v>
      </c>
    </row>
    <row r="182" spans="1:19" x14ac:dyDescent="0.3">
      <c r="A182" s="39" t="s">
        <v>681</v>
      </c>
      <c r="B182" s="39" t="s">
        <v>1679</v>
      </c>
      <c r="C182" s="40">
        <v>3.3</v>
      </c>
      <c r="D182" s="39">
        <v>0</v>
      </c>
      <c r="E182" s="39">
        <v>0</v>
      </c>
      <c r="F182" s="39">
        <v>0</v>
      </c>
      <c r="G182" s="39">
        <v>1</v>
      </c>
      <c r="H182" s="39">
        <v>1</v>
      </c>
      <c r="I182" s="39">
        <v>1</v>
      </c>
      <c r="J182" s="39">
        <v>0</v>
      </c>
      <c r="K182" s="39">
        <v>0</v>
      </c>
      <c r="L182" s="39">
        <v>0</v>
      </c>
      <c r="M182" s="39">
        <v>0</v>
      </c>
      <c r="N182" s="39">
        <v>0</v>
      </c>
      <c r="O182" s="39">
        <v>0</v>
      </c>
      <c r="P182" s="39">
        <v>0</v>
      </c>
      <c r="Q182" s="39">
        <v>0</v>
      </c>
      <c r="R182" s="39">
        <v>0</v>
      </c>
      <c r="S182" s="39">
        <v>0</v>
      </c>
    </row>
    <row r="183" spans="1:19" x14ac:dyDescent="0.3">
      <c r="A183" s="39" t="s">
        <v>684</v>
      </c>
      <c r="B183" s="39" t="s">
        <v>1680</v>
      </c>
      <c r="C183" s="40">
        <v>-1</v>
      </c>
      <c r="D183" s="39">
        <v>1</v>
      </c>
      <c r="E183" s="39">
        <v>0</v>
      </c>
      <c r="F183" s="39">
        <v>1</v>
      </c>
      <c r="G183" s="39">
        <v>1</v>
      </c>
      <c r="H183" s="39">
        <v>0</v>
      </c>
      <c r="I183" s="39">
        <v>0</v>
      </c>
      <c r="J183" s="39">
        <v>0</v>
      </c>
      <c r="K183" s="39">
        <v>0</v>
      </c>
      <c r="L183" s="39">
        <v>0</v>
      </c>
      <c r="M183" s="39">
        <v>0</v>
      </c>
      <c r="N183" s="39">
        <v>0</v>
      </c>
      <c r="O183" s="39">
        <v>1</v>
      </c>
      <c r="P183" s="39">
        <v>0</v>
      </c>
      <c r="Q183" s="39">
        <v>0</v>
      </c>
      <c r="R183" s="39">
        <v>0</v>
      </c>
      <c r="S183" s="39">
        <v>0</v>
      </c>
    </row>
    <row r="184" spans="1:19" x14ac:dyDescent="0.3">
      <c r="A184" s="39" t="s">
        <v>688</v>
      </c>
      <c r="B184" s="39" t="s">
        <v>1681</v>
      </c>
      <c r="C184" s="40">
        <v>3.6</v>
      </c>
      <c r="D184" s="39">
        <v>0</v>
      </c>
      <c r="E184" s="39">
        <v>0</v>
      </c>
      <c r="F184" s="39">
        <v>0</v>
      </c>
      <c r="G184" s="39">
        <v>0</v>
      </c>
      <c r="H184" s="39">
        <v>0</v>
      </c>
      <c r="I184" s="39">
        <v>0</v>
      </c>
      <c r="J184" s="39">
        <v>0</v>
      </c>
      <c r="K184" s="39">
        <v>0</v>
      </c>
      <c r="L184" s="39">
        <v>0</v>
      </c>
      <c r="M184" s="39">
        <v>0</v>
      </c>
      <c r="N184" s="39">
        <v>0</v>
      </c>
      <c r="O184" s="39">
        <v>0</v>
      </c>
      <c r="P184" s="39">
        <v>0</v>
      </c>
      <c r="Q184" s="39">
        <v>0</v>
      </c>
      <c r="R184" s="39">
        <v>0</v>
      </c>
      <c r="S184" s="39">
        <v>0</v>
      </c>
    </row>
    <row r="185" spans="1:19" x14ac:dyDescent="0.3">
      <c r="A185" s="39" t="s">
        <v>167</v>
      </c>
      <c r="B185" s="39" t="s">
        <v>1682</v>
      </c>
      <c r="C185" s="40">
        <v>3.7</v>
      </c>
      <c r="D185" s="39">
        <v>0</v>
      </c>
      <c r="E185" s="39">
        <v>0</v>
      </c>
      <c r="F185" s="39">
        <v>0</v>
      </c>
      <c r="G185" s="39">
        <v>0</v>
      </c>
      <c r="H185" s="39">
        <v>0</v>
      </c>
      <c r="I185" s="39">
        <v>0</v>
      </c>
      <c r="J185" s="39">
        <v>0</v>
      </c>
      <c r="K185" s="39">
        <v>0</v>
      </c>
      <c r="L185" s="39">
        <v>0</v>
      </c>
      <c r="M185" s="39">
        <v>0</v>
      </c>
      <c r="N185" s="39">
        <v>0</v>
      </c>
      <c r="O185" s="39">
        <v>0</v>
      </c>
      <c r="P185" s="39">
        <v>0</v>
      </c>
      <c r="Q185" s="39">
        <v>0</v>
      </c>
      <c r="R185" s="39">
        <v>0</v>
      </c>
      <c r="S185" s="39">
        <v>0</v>
      </c>
    </row>
    <row r="186" spans="1:19" x14ac:dyDescent="0.3">
      <c r="A186" s="39" t="s">
        <v>694</v>
      </c>
      <c r="B186" s="39" t="s">
        <v>1683</v>
      </c>
      <c r="C186" s="40">
        <v>3.4</v>
      </c>
      <c r="D186" s="39">
        <v>1</v>
      </c>
      <c r="E186" s="39">
        <v>1</v>
      </c>
      <c r="F186" s="39">
        <v>1</v>
      </c>
      <c r="G186" s="39">
        <v>0</v>
      </c>
      <c r="H186" s="39">
        <v>1</v>
      </c>
      <c r="I186" s="39">
        <v>0</v>
      </c>
      <c r="J186" s="39">
        <v>1</v>
      </c>
      <c r="K186" s="39">
        <v>1</v>
      </c>
      <c r="L186" s="39">
        <v>1</v>
      </c>
      <c r="M186" s="39">
        <v>1</v>
      </c>
      <c r="N186" s="39">
        <v>1</v>
      </c>
      <c r="O186" s="39">
        <v>0</v>
      </c>
      <c r="P186" s="39">
        <v>0</v>
      </c>
      <c r="Q186" s="39">
        <v>0</v>
      </c>
      <c r="R186" s="39">
        <v>0</v>
      </c>
      <c r="S186" s="39">
        <v>0</v>
      </c>
    </row>
    <row r="187" spans="1:19" x14ac:dyDescent="0.3">
      <c r="A187" s="39" t="s">
        <v>698</v>
      </c>
      <c r="B187" s="39" t="s">
        <v>1657</v>
      </c>
      <c r="C187" s="40">
        <v>4.0999999999999996</v>
      </c>
      <c r="D187" s="39">
        <v>0</v>
      </c>
      <c r="E187" s="39">
        <v>0</v>
      </c>
      <c r="F187" s="39">
        <v>0</v>
      </c>
      <c r="G187" s="39">
        <v>1</v>
      </c>
      <c r="H187" s="39">
        <v>1</v>
      </c>
      <c r="I187" s="39">
        <v>0</v>
      </c>
      <c r="J187" s="39">
        <v>0</v>
      </c>
      <c r="K187" s="39">
        <v>0</v>
      </c>
      <c r="L187" s="39">
        <v>0</v>
      </c>
      <c r="M187" s="39">
        <v>0</v>
      </c>
      <c r="N187" s="39">
        <v>0</v>
      </c>
      <c r="O187" s="39">
        <v>0</v>
      </c>
      <c r="P187" s="39">
        <v>0</v>
      </c>
      <c r="Q187" s="39">
        <v>0</v>
      </c>
      <c r="R187" s="39">
        <v>0</v>
      </c>
      <c r="S187" s="39">
        <v>0</v>
      </c>
    </row>
    <row r="188" spans="1:19" x14ac:dyDescent="0.3">
      <c r="A188" s="39" t="s">
        <v>599</v>
      </c>
      <c r="B188" s="39" t="s">
        <v>1684</v>
      </c>
      <c r="C188" s="40">
        <v>2.6</v>
      </c>
      <c r="D188" s="39">
        <v>1</v>
      </c>
      <c r="E188" s="39">
        <v>0</v>
      </c>
      <c r="F188" s="39">
        <v>0</v>
      </c>
      <c r="G188" s="39">
        <v>0</v>
      </c>
      <c r="H188" s="39">
        <v>0</v>
      </c>
      <c r="I188" s="39">
        <v>0</v>
      </c>
      <c r="J188" s="39">
        <v>0</v>
      </c>
      <c r="K188" s="39">
        <v>0</v>
      </c>
      <c r="L188" s="39">
        <v>0</v>
      </c>
      <c r="M188" s="39">
        <v>0</v>
      </c>
      <c r="N188" s="39">
        <v>0</v>
      </c>
      <c r="O188" s="39">
        <v>0</v>
      </c>
      <c r="P188" s="39">
        <v>0</v>
      </c>
      <c r="Q188" s="39">
        <v>0</v>
      </c>
      <c r="R188" s="39">
        <v>0</v>
      </c>
      <c r="S188" s="39">
        <v>0</v>
      </c>
    </row>
    <row r="189" spans="1:19" x14ac:dyDescent="0.3">
      <c r="A189" s="39" t="s">
        <v>705</v>
      </c>
      <c r="B189" s="39" t="s">
        <v>1685</v>
      </c>
      <c r="C189" s="40">
        <v>3.2</v>
      </c>
      <c r="D189" s="39">
        <v>1</v>
      </c>
      <c r="E189" s="39">
        <v>0</v>
      </c>
      <c r="F189" s="39">
        <v>0</v>
      </c>
      <c r="G189" s="39">
        <v>1</v>
      </c>
      <c r="H189" s="39">
        <v>1</v>
      </c>
      <c r="I189" s="39">
        <v>0</v>
      </c>
      <c r="J189" s="39">
        <v>1</v>
      </c>
      <c r="K189" s="39">
        <v>0</v>
      </c>
      <c r="L189" s="39">
        <v>0</v>
      </c>
      <c r="M189" s="39">
        <v>1</v>
      </c>
      <c r="N189" s="39">
        <v>0</v>
      </c>
      <c r="O189" s="39">
        <v>0</v>
      </c>
      <c r="P189" s="39">
        <v>0</v>
      </c>
      <c r="Q189" s="39">
        <v>0</v>
      </c>
      <c r="R189" s="39">
        <v>0</v>
      </c>
      <c r="S189" s="39">
        <v>0</v>
      </c>
    </row>
    <row r="190" spans="1:19" x14ac:dyDescent="0.3">
      <c r="A190" s="39" t="s">
        <v>708</v>
      </c>
      <c r="B190" s="39" t="s">
        <v>1686</v>
      </c>
      <c r="C190" s="40">
        <v>3.9</v>
      </c>
      <c r="D190" s="39">
        <v>1</v>
      </c>
      <c r="E190" s="39">
        <v>0</v>
      </c>
      <c r="F190" s="39">
        <v>0</v>
      </c>
      <c r="G190" s="39">
        <v>0</v>
      </c>
      <c r="H190" s="39">
        <v>0</v>
      </c>
      <c r="I190" s="39">
        <v>0</v>
      </c>
      <c r="J190" s="39">
        <v>0</v>
      </c>
      <c r="K190" s="39">
        <v>0</v>
      </c>
      <c r="L190" s="39">
        <v>0</v>
      </c>
      <c r="M190" s="39">
        <v>0</v>
      </c>
      <c r="N190" s="39">
        <v>0</v>
      </c>
      <c r="O190" s="39">
        <v>0</v>
      </c>
      <c r="P190" s="39">
        <v>0</v>
      </c>
      <c r="Q190" s="39">
        <v>0</v>
      </c>
      <c r="R190" s="39">
        <v>0</v>
      </c>
      <c r="S190" s="39">
        <v>0</v>
      </c>
    </row>
    <row r="191" spans="1:19" x14ac:dyDescent="0.3">
      <c r="A191" s="39" t="s">
        <v>711</v>
      </c>
      <c r="B191" s="39" t="s">
        <v>1687</v>
      </c>
      <c r="C191" s="40">
        <v>4.7</v>
      </c>
      <c r="D191" s="39">
        <v>1</v>
      </c>
      <c r="E191" s="39">
        <v>0</v>
      </c>
      <c r="F191" s="39">
        <v>0</v>
      </c>
      <c r="G191" s="39">
        <v>1</v>
      </c>
      <c r="H191" s="39">
        <v>0</v>
      </c>
      <c r="I191" s="39">
        <v>0</v>
      </c>
      <c r="J191" s="39">
        <v>0</v>
      </c>
      <c r="K191" s="39">
        <v>0</v>
      </c>
      <c r="L191" s="39">
        <v>0</v>
      </c>
      <c r="M191" s="39">
        <v>0</v>
      </c>
      <c r="N191" s="39">
        <v>0</v>
      </c>
      <c r="O191" s="39">
        <v>0</v>
      </c>
      <c r="P191" s="39">
        <v>0</v>
      </c>
      <c r="Q191" s="39">
        <v>0</v>
      </c>
      <c r="R191" s="39">
        <v>0</v>
      </c>
      <c r="S191" s="39">
        <v>0</v>
      </c>
    </row>
    <row r="192" spans="1:19" x14ac:dyDescent="0.3">
      <c r="A192" s="39" t="s">
        <v>224</v>
      </c>
      <c r="B192" s="39" t="s">
        <v>1688</v>
      </c>
      <c r="C192" s="40">
        <v>3.7</v>
      </c>
      <c r="D192" s="39">
        <v>1</v>
      </c>
      <c r="E192" s="39">
        <v>0</v>
      </c>
      <c r="F192" s="39">
        <v>0</v>
      </c>
      <c r="G192" s="39">
        <v>1</v>
      </c>
      <c r="H192" s="39">
        <v>1</v>
      </c>
      <c r="I192" s="39">
        <v>1</v>
      </c>
      <c r="J192" s="39">
        <v>0</v>
      </c>
      <c r="K192" s="39">
        <v>0</v>
      </c>
      <c r="L192" s="39">
        <v>0</v>
      </c>
      <c r="M192" s="39">
        <v>0</v>
      </c>
      <c r="N192" s="39">
        <v>0</v>
      </c>
      <c r="O192" s="39">
        <v>0</v>
      </c>
      <c r="P192" s="39">
        <v>0</v>
      </c>
      <c r="Q192" s="39">
        <v>0</v>
      </c>
      <c r="R192" s="39">
        <v>0</v>
      </c>
      <c r="S192" s="39">
        <v>0</v>
      </c>
    </row>
    <row r="193" spans="1:19" x14ac:dyDescent="0.3">
      <c r="A193" s="39" t="s">
        <v>717</v>
      </c>
      <c r="B193" s="39" t="s">
        <v>1689</v>
      </c>
      <c r="C193" s="40">
        <v>2.9</v>
      </c>
      <c r="D193" s="39">
        <v>0</v>
      </c>
      <c r="E193" s="39">
        <v>0</v>
      </c>
      <c r="F193" s="39">
        <v>0</v>
      </c>
      <c r="G193" s="39">
        <v>1</v>
      </c>
      <c r="H193" s="39">
        <v>0</v>
      </c>
      <c r="I193" s="39">
        <v>0</v>
      </c>
      <c r="J193" s="39">
        <v>0</v>
      </c>
      <c r="K193" s="39">
        <v>0</v>
      </c>
      <c r="L193" s="39">
        <v>0</v>
      </c>
      <c r="M193" s="39">
        <v>0</v>
      </c>
      <c r="N193" s="39">
        <v>0</v>
      </c>
      <c r="O193" s="39">
        <v>0</v>
      </c>
      <c r="P193" s="39">
        <v>0</v>
      </c>
      <c r="Q193" s="39">
        <v>0</v>
      </c>
      <c r="R193" s="39">
        <v>0</v>
      </c>
      <c r="S193" s="39">
        <v>0</v>
      </c>
    </row>
    <row r="194" spans="1:19" x14ac:dyDescent="0.3">
      <c r="A194" s="39" t="s">
        <v>720</v>
      </c>
      <c r="B194" s="39" t="s">
        <v>1690</v>
      </c>
      <c r="C194" s="40">
        <v>3</v>
      </c>
      <c r="D194" s="39">
        <v>1</v>
      </c>
      <c r="E194" s="39">
        <v>0</v>
      </c>
      <c r="F194" s="39">
        <v>1</v>
      </c>
      <c r="G194" s="39">
        <v>0</v>
      </c>
      <c r="H194" s="39">
        <v>1</v>
      </c>
      <c r="I194" s="39">
        <v>0</v>
      </c>
      <c r="J194" s="39">
        <v>0</v>
      </c>
      <c r="K194" s="39">
        <v>1</v>
      </c>
      <c r="L194" s="39">
        <v>1</v>
      </c>
      <c r="M194" s="39">
        <v>1</v>
      </c>
      <c r="N194" s="39">
        <v>0</v>
      </c>
      <c r="O194" s="39">
        <v>0</v>
      </c>
      <c r="P194" s="39">
        <v>0</v>
      </c>
      <c r="Q194" s="39">
        <v>0</v>
      </c>
      <c r="R194" s="39">
        <v>0</v>
      </c>
      <c r="S194" s="39">
        <v>0</v>
      </c>
    </row>
    <row r="195" spans="1:19" x14ac:dyDescent="0.3">
      <c r="A195" s="39" t="s">
        <v>723</v>
      </c>
      <c r="B195" s="39" t="s">
        <v>1691</v>
      </c>
      <c r="C195" s="40">
        <v>4.7</v>
      </c>
      <c r="D195" s="39">
        <v>1</v>
      </c>
      <c r="E195" s="39">
        <v>0</v>
      </c>
      <c r="F195" s="39">
        <v>1</v>
      </c>
      <c r="G195" s="39">
        <v>0</v>
      </c>
      <c r="H195" s="39">
        <v>0</v>
      </c>
      <c r="I195" s="39">
        <v>0</v>
      </c>
      <c r="J195" s="39">
        <v>1</v>
      </c>
      <c r="K195" s="39">
        <v>1</v>
      </c>
      <c r="L195" s="39">
        <v>1</v>
      </c>
      <c r="M195" s="39">
        <v>1</v>
      </c>
      <c r="N195" s="39">
        <v>0</v>
      </c>
      <c r="O195" s="39">
        <v>0</v>
      </c>
      <c r="P195" s="39">
        <v>0</v>
      </c>
      <c r="Q195" s="39">
        <v>0</v>
      </c>
      <c r="R195" s="39">
        <v>0</v>
      </c>
      <c r="S195" s="39">
        <v>0</v>
      </c>
    </row>
    <row r="196" spans="1:19" x14ac:dyDescent="0.3">
      <c r="A196" s="39" t="s">
        <v>726</v>
      </c>
      <c r="B196" s="39" t="s">
        <v>1692</v>
      </c>
      <c r="C196" s="40">
        <v>3.7</v>
      </c>
      <c r="D196" s="39">
        <v>0</v>
      </c>
      <c r="E196" s="39">
        <v>0</v>
      </c>
      <c r="F196" s="39">
        <v>0</v>
      </c>
      <c r="G196" s="39">
        <v>1</v>
      </c>
      <c r="H196" s="39">
        <v>1</v>
      </c>
      <c r="I196" s="39">
        <v>0</v>
      </c>
      <c r="J196" s="39">
        <v>0</v>
      </c>
      <c r="K196" s="39">
        <v>0</v>
      </c>
      <c r="L196" s="39">
        <v>0</v>
      </c>
      <c r="M196" s="39">
        <v>0</v>
      </c>
      <c r="N196" s="39">
        <v>0</v>
      </c>
      <c r="O196" s="39">
        <v>0</v>
      </c>
      <c r="P196" s="39">
        <v>0</v>
      </c>
      <c r="Q196" s="39">
        <v>0</v>
      </c>
      <c r="R196" s="39">
        <v>0</v>
      </c>
      <c r="S196" s="39">
        <v>0</v>
      </c>
    </row>
    <row r="197" spans="1:19" x14ac:dyDescent="0.3">
      <c r="A197" s="39" t="s">
        <v>136</v>
      </c>
      <c r="B197" s="39" t="s">
        <v>1693</v>
      </c>
      <c r="C197" s="40">
        <v>3.3</v>
      </c>
      <c r="D197" s="39">
        <v>0</v>
      </c>
      <c r="E197" s="39">
        <v>0</v>
      </c>
      <c r="F197" s="39">
        <v>0</v>
      </c>
      <c r="G197" s="39">
        <v>0</v>
      </c>
      <c r="H197" s="39">
        <v>0</v>
      </c>
      <c r="I197" s="39">
        <v>0</v>
      </c>
      <c r="J197" s="39">
        <v>0</v>
      </c>
      <c r="K197" s="39">
        <v>0</v>
      </c>
      <c r="L197" s="39">
        <v>0</v>
      </c>
      <c r="M197" s="39">
        <v>0</v>
      </c>
      <c r="N197" s="39">
        <v>0</v>
      </c>
      <c r="O197" s="39">
        <v>0</v>
      </c>
      <c r="P197" s="39">
        <v>0</v>
      </c>
      <c r="Q197" s="39">
        <v>0</v>
      </c>
      <c r="R197" s="39">
        <v>0</v>
      </c>
      <c r="S197" s="39">
        <v>0</v>
      </c>
    </row>
    <row r="198" spans="1:19" x14ac:dyDescent="0.3">
      <c r="A198" s="39" t="s">
        <v>732</v>
      </c>
      <c r="B198" s="39" t="s">
        <v>1694</v>
      </c>
      <c r="C198" s="40">
        <v>4</v>
      </c>
      <c r="D198" s="39">
        <v>0</v>
      </c>
      <c r="E198" s="39">
        <v>0</v>
      </c>
      <c r="F198" s="39">
        <v>0</v>
      </c>
      <c r="G198" s="39">
        <v>1</v>
      </c>
      <c r="H198" s="39">
        <v>0</v>
      </c>
      <c r="I198" s="39">
        <v>0</v>
      </c>
      <c r="J198" s="39">
        <v>0</v>
      </c>
      <c r="K198" s="39">
        <v>0</v>
      </c>
      <c r="L198" s="39">
        <v>0</v>
      </c>
      <c r="M198" s="39">
        <v>0</v>
      </c>
      <c r="N198" s="39">
        <v>0</v>
      </c>
      <c r="O198" s="39">
        <v>0</v>
      </c>
      <c r="P198" s="39">
        <v>0</v>
      </c>
      <c r="Q198" s="39">
        <v>0</v>
      </c>
      <c r="R198" s="39">
        <v>0</v>
      </c>
      <c r="S198" s="39">
        <v>0</v>
      </c>
    </row>
    <row r="199" spans="1:19" x14ac:dyDescent="0.3">
      <c r="A199" s="39" t="s">
        <v>660</v>
      </c>
      <c r="B199" s="39" t="s">
        <v>1695</v>
      </c>
      <c r="C199" s="40">
        <v>4.4000000000000004</v>
      </c>
      <c r="D199" s="39">
        <v>0</v>
      </c>
      <c r="E199" s="39">
        <v>0</v>
      </c>
      <c r="F199" s="39">
        <v>0</v>
      </c>
      <c r="G199" s="39">
        <v>0</v>
      </c>
      <c r="H199" s="39">
        <v>0</v>
      </c>
      <c r="I199" s="39">
        <v>0</v>
      </c>
      <c r="J199" s="39">
        <v>0</v>
      </c>
      <c r="K199" s="39">
        <v>0</v>
      </c>
      <c r="L199" s="39">
        <v>0</v>
      </c>
      <c r="M199" s="39">
        <v>0</v>
      </c>
      <c r="N199" s="39">
        <v>0</v>
      </c>
      <c r="O199" s="39">
        <v>0</v>
      </c>
      <c r="P199" s="39">
        <v>0</v>
      </c>
      <c r="Q199" s="39">
        <v>0</v>
      </c>
      <c r="R199" s="39">
        <v>0</v>
      </c>
      <c r="S199" s="39">
        <v>0</v>
      </c>
    </row>
    <row r="200" spans="1:19" x14ac:dyDescent="0.3">
      <c r="A200" s="39" t="s">
        <v>737</v>
      </c>
      <c r="B200" s="39" t="s">
        <v>1696</v>
      </c>
      <c r="C200" s="40">
        <v>3.9</v>
      </c>
      <c r="D200" s="39">
        <v>1</v>
      </c>
      <c r="E200" s="39">
        <v>1</v>
      </c>
      <c r="F200" s="39">
        <v>0</v>
      </c>
      <c r="G200" s="39">
        <v>0</v>
      </c>
      <c r="H200" s="39">
        <v>1</v>
      </c>
      <c r="I200" s="39">
        <v>0</v>
      </c>
      <c r="J200" s="39">
        <v>0</v>
      </c>
      <c r="K200" s="39">
        <v>0</v>
      </c>
      <c r="L200" s="39">
        <v>1</v>
      </c>
      <c r="M200" s="39">
        <v>1</v>
      </c>
      <c r="N200" s="39">
        <v>0</v>
      </c>
      <c r="O200" s="39">
        <v>0</v>
      </c>
      <c r="P200" s="39">
        <v>0</v>
      </c>
      <c r="Q200" s="39">
        <v>0</v>
      </c>
      <c r="R200" s="39">
        <v>0</v>
      </c>
      <c r="S200" s="39">
        <v>0</v>
      </c>
    </row>
    <row r="201" spans="1:19" x14ac:dyDescent="0.3">
      <c r="A201" s="39" t="s">
        <v>136</v>
      </c>
      <c r="B201" s="39" t="s">
        <v>1693</v>
      </c>
      <c r="C201" s="40">
        <v>3.3</v>
      </c>
      <c r="D201" s="39">
        <v>0</v>
      </c>
      <c r="E201" s="39">
        <v>0</v>
      </c>
      <c r="F201" s="39">
        <v>0</v>
      </c>
      <c r="G201" s="39">
        <v>0</v>
      </c>
      <c r="H201" s="39">
        <v>0</v>
      </c>
      <c r="I201" s="39">
        <v>0</v>
      </c>
      <c r="J201" s="39">
        <v>0</v>
      </c>
      <c r="K201" s="39">
        <v>0</v>
      </c>
      <c r="L201" s="39">
        <v>0</v>
      </c>
      <c r="M201" s="39">
        <v>0</v>
      </c>
      <c r="N201" s="39">
        <v>0</v>
      </c>
      <c r="O201" s="39">
        <v>0</v>
      </c>
      <c r="P201" s="39">
        <v>0</v>
      </c>
      <c r="Q201" s="39">
        <v>0</v>
      </c>
      <c r="R201" s="39">
        <v>0</v>
      </c>
      <c r="S201" s="39">
        <v>0</v>
      </c>
    </row>
    <row r="202" spans="1:19" x14ac:dyDescent="0.3">
      <c r="A202" s="39" t="s">
        <v>742</v>
      </c>
      <c r="B202" s="39" t="s">
        <v>1697</v>
      </c>
      <c r="C202" s="40">
        <v>4.0999999999999996</v>
      </c>
      <c r="D202" s="39">
        <v>1</v>
      </c>
      <c r="E202" s="39">
        <v>1</v>
      </c>
      <c r="F202" s="39">
        <v>1</v>
      </c>
      <c r="G202" s="39">
        <v>0</v>
      </c>
      <c r="H202" s="39">
        <v>1</v>
      </c>
      <c r="I202" s="39">
        <v>0</v>
      </c>
      <c r="J202" s="39">
        <v>0</v>
      </c>
      <c r="K202" s="39">
        <v>0</v>
      </c>
      <c r="L202" s="39">
        <v>0</v>
      </c>
      <c r="M202" s="39">
        <v>0</v>
      </c>
      <c r="N202" s="39">
        <v>0</v>
      </c>
      <c r="O202" s="39">
        <v>0</v>
      </c>
      <c r="P202" s="39">
        <v>0</v>
      </c>
      <c r="Q202" s="39">
        <v>0</v>
      </c>
      <c r="R202" s="39">
        <v>0</v>
      </c>
      <c r="S202" s="39">
        <v>0</v>
      </c>
    </row>
    <row r="203" spans="1:19" x14ac:dyDescent="0.3">
      <c r="A203" s="39" t="s">
        <v>748</v>
      </c>
      <c r="B203" s="39" t="s">
        <v>1698</v>
      </c>
      <c r="C203" s="40">
        <v>3.6</v>
      </c>
      <c r="D203" s="39">
        <v>0</v>
      </c>
      <c r="E203" s="39">
        <v>0</v>
      </c>
      <c r="F203" s="39">
        <v>0</v>
      </c>
      <c r="G203" s="39">
        <v>1</v>
      </c>
      <c r="H203" s="39">
        <v>1</v>
      </c>
      <c r="I203" s="39">
        <v>1</v>
      </c>
      <c r="J203" s="39">
        <v>0</v>
      </c>
      <c r="K203" s="39">
        <v>0</v>
      </c>
      <c r="L203" s="39">
        <v>0</v>
      </c>
      <c r="M203" s="39">
        <v>0</v>
      </c>
      <c r="N203" s="39">
        <v>0</v>
      </c>
      <c r="O203" s="39">
        <v>1</v>
      </c>
      <c r="P203" s="39">
        <v>0</v>
      </c>
      <c r="Q203" s="39">
        <v>0</v>
      </c>
      <c r="R203" s="39">
        <v>0</v>
      </c>
      <c r="S203" s="39">
        <v>1</v>
      </c>
    </row>
    <row r="204" spans="1:19" x14ac:dyDescent="0.3">
      <c r="A204" s="39" t="s">
        <v>753</v>
      </c>
      <c r="B204" s="39" t="s">
        <v>1699</v>
      </c>
      <c r="C204" s="40">
        <v>4</v>
      </c>
      <c r="D204" s="39">
        <v>0</v>
      </c>
      <c r="E204" s="39">
        <v>0</v>
      </c>
      <c r="F204" s="39">
        <v>1</v>
      </c>
      <c r="G204" s="39">
        <v>0</v>
      </c>
      <c r="H204" s="39">
        <v>0</v>
      </c>
      <c r="I204" s="39">
        <v>0</v>
      </c>
      <c r="J204" s="39">
        <v>0</v>
      </c>
      <c r="K204" s="39">
        <v>0</v>
      </c>
      <c r="L204" s="39">
        <v>0</v>
      </c>
      <c r="M204" s="39">
        <v>0</v>
      </c>
      <c r="N204" s="39">
        <v>0</v>
      </c>
      <c r="O204" s="39">
        <v>0</v>
      </c>
      <c r="P204" s="39">
        <v>0</v>
      </c>
      <c r="Q204" s="39">
        <v>0</v>
      </c>
      <c r="R204" s="39">
        <v>0</v>
      </c>
      <c r="S204" s="39">
        <v>0</v>
      </c>
    </row>
    <row r="205" spans="1:19" x14ac:dyDescent="0.3">
      <c r="A205" s="39" t="s">
        <v>759</v>
      </c>
      <c r="B205" s="39" t="s">
        <v>1700</v>
      </c>
      <c r="C205" s="40">
        <v>2.4</v>
      </c>
      <c r="D205" s="39">
        <v>0</v>
      </c>
      <c r="E205" s="39">
        <v>0</v>
      </c>
      <c r="F205" s="39">
        <v>0</v>
      </c>
      <c r="G205" s="39">
        <v>0</v>
      </c>
      <c r="H205" s="39">
        <v>0</v>
      </c>
      <c r="I205" s="39">
        <v>0</v>
      </c>
      <c r="J205" s="39">
        <v>0</v>
      </c>
      <c r="K205" s="39">
        <v>0</v>
      </c>
      <c r="L205" s="39">
        <v>0</v>
      </c>
      <c r="M205" s="39">
        <v>0</v>
      </c>
      <c r="N205" s="39">
        <v>0</v>
      </c>
      <c r="O205" s="39">
        <v>0</v>
      </c>
      <c r="P205" s="39">
        <v>0</v>
      </c>
      <c r="Q205" s="39">
        <v>0</v>
      </c>
      <c r="R205" s="39">
        <v>0</v>
      </c>
      <c r="S205" s="39">
        <v>0</v>
      </c>
    </row>
    <row r="206" spans="1:19" x14ac:dyDescent="0.3">
      <c r="A206" s="39" t="s">
        <v>599</v>
      </c>
      <c r="B206" s="39" t="s">
        <v>1652</v>
      </c>
      <c r="C206" s="40">
        <v>2.6</v>
      </c>
      <c r="D206" s="39">
        <v>0</v>
      </c>
      <c r="E206" s="39">
        <v>0</v>
      </c>
      <c r="F206" s="39">
        <v>0</v>
      </c>
      <c r="G206" s="39">
        <v>0</v>
      </c>
      <c r="H206" s="39">
        <v>0</v>
      </c>
      <c r="I206" s="39">
        <v>0</v>
      </c>
      <c r="J206" s="39">
        <v>0</v>
      </c>
      <c r="K206" s="39">
        <v>0</v>
      </c>
      <c r="L206" s="39">
        <v>0</v>
      </c>
      <c r="M206" s="39">
        <v>0</v>
      </c>
      <c r="N206" s="39">
        <v>0</v>
      </c>
      <c r="O206" s="39">
        <v>0</v>
      </c>
      <c r="P206" s="39">
        <v>0</v>
      </c>
      <c r="Q206" s="39">
        <v>0</v>
      </c>
      <c r="R206" s="39">
        <v>0</v>
      </c>
      <c r="S206" s="39">
        <v>0</v>
      </c>
    </row>
    <row r="207" spans="1:19" x14ac:dyDescent="0.3">
      <c r="A207" s="39" t="s">
        <v>765</v>
      </c>
      <c r="B207" s="39" t="s">
        <v>1701</v>
      </c>
      <c r="C207" s="40">
        <v>3.5</v>
      </c>
      <c r="D207" s="39">
        <v>0</v>
      </c>
      <c r="E207" s="39">
        <v>0</v>
      </c>
      <c r="F207" s="39">
        <v>0</v>
      </c>
      <c r="G207" s="39">
        <v>0</v>
      </c>
      <c r="H207" s="39">
        <v>1</v>
      </c>
      <c r="I207" s="39">
        <v>0</v>
      </c>
      <c r="J207" s="39">
        <v>0</v>
      </c>
      <c r="K207" s="39">
        <v>0</v>
      </c>
      <c r="L207" s="39">
        <v>0</v>
      </c>
      <c r="M207" s="39">
        <v>0</v>
      </c>
      <c r="N207" s="39">
        <v>0</v>
      </c>
      <c r="O207" s="39">
        <v>1</v>
      </c>
      <c r="P207" s="39">
        <v>0</v>
      </c>
      <c r="Q207" s="39">
        <v>0</v>
      </c>
      <c r="R207" s="39">
        <v>0</v>
      </c>
      <c r="S207" s="39">
        <v>0</v>
      </c>
    </row>
    <row r="208" spans="1:19" x14ac:dyDescent="0.3">
      <c r="A208" s="39" t="s">
        <v>770</v>
      </c>
      <c r="B208" s="39" t="s">
        <v>1702</v>
      </c>
      <c r="C208" s="40">
        <v>3</v>
      </c>
      <c r="D208" s="39">
        <v>1</v>
      </c>
      <c r="E208" s="39">
        <v>0</v>
      </c>
      <c r="F208" s="39">
        <v>0</v>
      </c>
      <c r="G208" s="39">
        <v>0</v>
      </c>
      <c r="H208" s="39">
        <v>1</v>
      </c>
      <c r="I208" s="39">
        <v>0</v>
      </c>
      <c r="J208" s="39">
        <v>0</v>
      </c>
      <c r="K208" s="39">
        <v>0</v>
      </c>
      <c r="L208" s="39">
        <v>0</v>
      </c>
      <c r="M208" s="39">
        <v>0</v>
      </c>
      <c r="N208" s="39">
        <v>0</v>
      </c>
      <c r="O208" s="39">
        <v>0</v>
      </c>
      <c r="P208" s="39">
        <v>0</v>
      </c>
      <c r="Q208" s="39">
        <v>0</v>
      </c>
      <c r="R208" s="39">
        <v>0</v>
      </c>
      <c r="S208" s="39">
        <v>0</v>
      </c>
    </row>
    <row r="209" spans="1:19" x14ac:dyDescent="0.3">
      <c r="A209" s="39" t="s">
        <v>688</v>
      </c>
      <c r="B209" s="39" t="s">
        <v>1681</v>
      </c>
      <c r="C209" s="40">
        <v>3.6</v>
      </c>
      <c r="D209" s="39">
        <v>0</v>
      </c>
      <c r="E209" s="39">
        <v>0</v>
      </c>
      <c r="F209" s="39">
        <v>0</v>
      </c>
      <c r="G209" s="39">
        <v>0</v>
      </c>
      <c r="H209" s="39">
        <v>0</v>
      </c>
      <c r="I209" s="39">
        <v>0</v>
      </c>
      <c r="J209" s="39">
        <v>0</v>
      </c>
      <c r="K209" s="39">
        <v>0</v>
      </c>
      <c r="L209" s="39">
        <v>0</v>
      </c>
      <c r="M209" s="39">
        <v>0</v>
      </c>
      <c r="N209" s="39">
        <v>0</v>
      </c>
      <c r="O209" s="39">
        <v>0</v>
      </c>
      <c r="P209" s="39">
        <v>0</v>
      </c>
      <c r="Q209" s="39">
        <v>0</v>
      </c>
      <c r="R209" s="39">
        <v>0</v>
      </c>
      <c r="S209" s="39">
        <v>0</v>
      </c>
    </row>
    <row r="210" spans="1:19" x14ac:dyDescent="0.3">
      <c r="A210" s="39" t="s">
        <v>776</v>
      </c>
      <c r="B210" s="39" t="s">
        <v>1703</v>
      </c>
      <c r="C210" s="40">
        <v>3.3</v>
      </c>
      <c r="D210" s="39">
        <v>0</v>
      </c>
      <c r="E210" s="39">
        <v>0</v>
      </c>
      <c r="F210" s="39">
        <v>0</v>
      </c>
      <c r="G210" s="39">
        <v>0</v>
      </c>
      <c r="H210" s="39">
        <v>0</v>
      </c>
      <c r="I210" s="39">
        <v>0</v>
      </c>
      <c r="J210" s="39">
        <v>0</v>
      </c>
      <c r="K210" s="39">
        <v>0</v>
      </c>
      <c r="L210" s="39">
        <v>0</v>
      </c>
      <c r="M210" s="39">
        <v>0</v>
      </c>
      <c r="N210" s="39">
        <v>0</v>
      </c>
      <c r="O210" s="39">
        <v>0</v>
      </c>
      <c r="P210" s="39">
        <v>0</v>
      </c>
      <c r="Q210" s="39">
        <v>0</v>
      </c>
      <c r="R210" s="39">
        <v>0</v>
      </c>
      <c r="S210" s="39">
        <v>0</v>
      </c>
    </row>
    <row r="211" spans="1:19" x14ac:dyDescent="0.3">
      <c r="A211" s="39" t="s">
        <v>779</v>
      </c>
      <c r="B211" s="39" t="s">
        <v>1704</v>
      </c>
      <c r="C211" s="40">
        <v>2.7</v>
      </c>
      <c r="D211" s="39">
        <v>0</v>
      </c>
      <c r="E211" s="39">
        <v>0</v>
      </c>
      <c r="F211" s="39">
        <v>0</v>
      </c>
      <c r="G211" s="39">
        <v>1</v>
      </c>
      <c r="H211" s="39">
        <v>0</v>
      </c>
      <c r="I211" s="39">
        <v>0</v>
      </c>
      <c r="J211" s="39">
        <v>0</v>
      </c>
      <c r="K211" s="39">
        <v>0</v>
      </c>
      <c r="L211" s="39">
        <v>0</v>
      </c>
      <c r="M211" s="39">
        <v>0</v>
      </c>
      <c r="N211" s="39">
        <v>0</v>
      </c>
      <c r="O211" s="39">
        <v>0</v>
      </c>
      <c r="P211" s="39">
        <v>0</v>
      </c>
      <c r="Q211" s="39">
        <v>0</v>
      </c>
      <c r="R211" s="39">
        <v>0</v>
      </c>
      <c r="S211" s="39">
        <v>0</v>
      </c>
    </row>
    <row r="212" spans="1:19" x14ac:dyDescent="0.3">
      <c r="A212" s="39" t="s">
        <v>783</v>
      </c>
      <c r="B212" s="39" t="s">
        <v>1705</v>
      </c>
      <c r="C212" s="40">
        <v>3.4</v>
      </c>
      <c r="D212" s="39">
        <v>0</v>
      </c>
      <c r="E212" s="39">
        <v>0</v>
      </c>
      <c r="F212" s="39">
        <v>0</v>
      </c>
      <c r="G212" s="39">
        <v>0</v>
      </c>
      <c r="H212" s="39">
        <v>1</v>
      </c>
      <c r="I212" s="39">
        <v>0</v>
      </c>
      <c r="J212" s="39">
        <v>0</v>
      </c>
      <c r="K212" s="39">
        <v>0</v>
      </c>
      <c r="L212" s="39">
        <v>0</v>
      </c>
      <c r="M212" s="39">
        <v>0</v>
      </c>
      <c r="N212" s="39">
        <v>0</v>
      </c>
      <c r="O212" s="39">
        <v>0</v>
      </c>
      <c r="P212" s="39">
        <v>0</v>
      </c>
      <c r="Q212" s="39">
        <v>0</v>
      </c>
      <c r="R212" s="39">
        <v>0</v>
      </c>
      <c r="S212" s="39">
        <v>0</v>
      </c>
    </row>
    <row r="213" spans="1:19" x14ac:dyDescent="0.3">
      <c r="A213" s="39" t="s">
        <v>205</v>
      </c>
      <c r="B213" s="39" t="s">
        <v>1551</v>
      </c>
      <c r="C213" s="40">
        <v>3.8</v>
      </c>
      <c r="D213" s="39">
        <v>1</v>
      </c>
      <c r="E213" s="39">
        <v>0</v>
      </c>
      <c r="F213" s="39">
        <v>1</v>
      </c>
      <c r="G213" s="39">
        <v>1</v>
      </c>
      <c r="H213" s="39">
        <v>1</v>
      </c>
      <c r="I213" s="39">
        <v>0</v>
      </c>
      <c r="J213" s="39">
        <v>0</v>
      </c>
      <c r="K213" s="39">
        <v>0</v>
      </c>
      <c r="L213" s="39">
        <v>0</v>
      </c>
      <c r="M213" s="39">
        <v>0</v>
      </c>
      <c r="N213" s="39">
        <v>0</v>
      </c>
      <c r="O213" s="39">
        <v>0</v>
      </c>
      <c r="P213" s="39">
        <v>0</v>
      </c>
      <c r="Q213" s="39">
        <v>0</v>
      </c>
      <c r="R213" s="39">
        <v>1</v>
      </c>
      <c r="S213" s="39">
        <v>0</v>
      </c>
    </row>
    <row r="214" spans="1:19" x14ac:dyDescent="0.3">
      <c r="A214" s="39" t="s">
        <v>786</v>
      </c>
      <c r="B214" s="39" t="s">
        <v>1706</v>
      </c>
      <c r="C214" s="40">
        <v>3.7</v>
      </c>
      <c r="D214" s="39">
        <v>1</v>
      </c>
      <c r="E214" s="39">
        <v>1</v>
      </c>
      <c r="F214" s="39">
        <v>0</v>
      </c>
      <c r="G214" s="39">
        <v>1</v>
      </c>
      <c r="H214" s="39">
        <v>1</v>
      </c>
      <c r="I214" s="39">
        <v>0</v>
      </c>
      <c r="J214" s="39">
        <v>0</v>
      </c>
      <c r="K214" s="39">
        <v>0</v>
      </c>
      <c r="L214" s="39">
        <v>0</v>
      </c>
      <c r="M214" s="39">
        <v>0</v>
      </c>
      <c r="N214" s="39">
        <v>1</v>
      </c>
      <c r="O214" s="39">
        <v>1</v>
      </c>
      <c r="P214" s="39">
        <v>0</v>
      </c>
      <c r="Q214" s="39">
        <v>0</v>
      </c>
      <c r="R214" s="39">
        <v>0</v>
      </c>
      <c r="S214" s="39">
        <v>0</v>
      </c>
    </row>
    <row r="215" spans="1:19" x14ac:dyDescent="0.3">
      <c r="A215" s="39" t="s">
        <v>790</v>
      </c>
      <c r="B215" s="39" t="s">
        <v>1707</v>
      </c>
      <c r="C215" s="40">
        <v>4.8</v>
      </c>
      <c r="D215" s="39">
        <v>0</v>
      </c>
      <c r="E215" s="39">
        <v>0</v>
      </c>
      <c r="F215" s="39">
        <v>0</v>
      </c>
      <c r="G215" s="39">
        <v>0</v>
      </c>
      <c r="H215" s="39">
        <v>0</v>
      </c>
      <c r="I215" s="39">
        <v>1</v>
      </c>
      <c r="J215" s="39">
        <v>0</v>
      </c>
      <c r="K215" s="39">
        <v>0</v>
      </c>
      <c r="L215" s="39">
        <v>0</v>
      </c>
      <c r="M215" s="39">
        <v>0</v>
      </c>
      <c r="N215" s="39">
        <v>0</v>
      </c>
      <c r="O215" s="39">
        <v>0</v>
      </c>
      <c r="P215" s="39">
        <v>0</v>
      </c>
      <c r="Q215" s="39">
        <v>0</v>
      </c>
      <c r="R215" s="39">
        <v>0</v>
      </c>
      <c r="S215" s="39">
        <v>0</v>
      </c>
    </row>
    <row r="216" spans="1:19" x14ac:dyDescent="0.3">
      <c r="A216" s="39" t="s">
        <v>793</v>
      </c>
      <c r="B216" s="39" t="s">
        <v>1708</v>
      </c>
      <c r="C216" s="40">
        <v>3.8</v>
      </c>
      <c r="D216" s="39">
        <v>0</v>
      </c>
      <c r="E216" s="39">
        <v>0</v>
      </c>
      <c r="F216" s="39">
        <v>0</v>
      </c>
      <c r="G216" s="39">
        <v>1</v>
      </c>
      <c r="H216" s="39">
        <v>1</v>
      </c>
      <c r="I216" s="39">
        <v>0</v>
      </c>
      <c r="J216" s="39">
        <v>0</v>
      </c>
      <c r="K216" s="39">
        <v>0</v>
      </c>
      <c r="L216" s="39">
        <v>0</v>
      </c>
      <c r="M216" s="39">
        <v>0</v>
      </c>
      <c r="N216" s="39">
        <v>0</v>
      </c>
      <c r="O216" s="39">
        <v>1</v>
      </c>
      <c r="P216" s="39">
        <v>1</v>
      </c>
      <c r="Q216" s="39">
        <v>0</v>
      </c>
      <c r="R216" s="39">
        <v>0</v>
      </c>
      <c r="S216" s="39">
        <v>0</v>
      </c>
    </row>
    <row r="217" spans="1:19" x14ac:dyDescent="0.3">
      <c r="A217" s="39" t="s">
        <v>796</v>
      </c>
      <c r="B217" s="39" t="s">
        <v>1709</v>
      </c>
      <c r="C217" s="40">
        <v>3.4</v>
      </c>
      <c r="D217" s="39">
        <v>0</v>
      </c>
      <c r="E217" s="39">
        <v>0</v>
      </c>
      <c r="F217" s="39">
        <v>0</v>
      </c>
      <c r="G217" s="39">
        <v>0</v>
      </c>
      <c r="H217" s="39">
        <v>0</v>
      </c>
      <c r="I217" s="39">
        <v>0</v>
      </c>
      <c r="J217" s="39">
        <v>0</v>
      </c>
      <c r="K217" s="39">
        <v>0</v>
      </c>
      <c r="L217" s="39">
        <v>0</v>
      </c>
      <c r="M217" s="39">
        <v>0</v>
      </c>
      <c r="N217" s="39">
        <v>0</v>
      </c>
      <c r="O217" s="39">
        <v>0</v>
      </c>
      <c r="P217" s="39">
        <v>0</v>
      </c>
      <c r="Q217" s="39">
        <v>0</v>
      </c>
      <c r="R217" s="39">
        <v>0</v>
      </c>
      <c r="S217" s="39">
        <v>0</v>
      </c>
    </row>
    <row r="218" spans="1:19" x14ac:dyDescent="0.3">
      <c r="A218" s="39" t="s">
        <v>798</v>
      </c>
      <c r="B218" s="39" t="s">
        <v>1710</v>
      </c>
      <c r="C218" s="40">
        <v>4.3</v>
      </c>
      <c r="D218" s="39">
        <v>1</v>
      </c>
      <c r="E218" s="39">
        <v>1</v>
      </c>
      <c r="F218" s="39">
        <v>1</v>
      </c>
      <c r="G218" s="39">
        <v>1</v>
      </c>
      <c r="H218" s="39">
        <v>1</v>
      </c>
      <c r="I218" s="39">
        <v>0</v>
      </c>
      <c r="J218" s="39">
        <v>0</v>
      </c>
      <c r="K218" s="39">
        <v>0</v>
      </c>
      <c r="L218" s="39">
        <v>0</v>
      </c>
      <c r="M218" s="39">
        <v>0</v>
      </c>
      <c r="N218" s="39">
        <v>1</v>
      </c>
      <c r="O218" s="39">
        <v>1</v>
      </c>
      <c r="P218" s="39">
        <v>1</v>
      </c>
      <c r="Q218" s="39">
        <v>0</v>
      </c>
      <c r="R218" s="39">
        <v>0</v>
      </c>
      <c r="S218" s="39">
        <v>0</v>
      </c>
    </row>
    <row r="219" spans="1:19" x14ac:dyDescent="0.3">
      <c r="A219" s="39" t="s">
        <v>101</v>
      </c>
      <c r="B219" s="39" t="s">
        <v>1657</v>
      </c>
      <c r="C219" s="40">
        <v>4.8</v>
      </c>
      <c r="D219" s="39">
        <v>1</v>
      </c>
      <c r="E219" s="39">
        <v>0</v>
      </c>
      <c r="F219" s="39">
        <v>0</v>
      </c>
      <c r="G219" s="39">
        <v>1</v>
      </c>
      <c r="H219" s="39">
        <v>1</v>
      </c>
      <c r="I219" s="39">
        <v>0</v>
      </c>
      <c r="J219" s="39">
        <v>0</v>
      </c>
      <c r="K219" s="39">
        <v>0</v>
      </c>
      <c r="L219" s="39">
        <v>0</v>
      </c>
      <c r="M219" s="39">
        <v>0</v>
      </c>
      <c r="N219" s="39">
        <v>0</v>
      </c>
      <c r="O219" s="39">
        <v>0</v>
      </c>
      <c r="P219" s="39">
        <v>0</v>
      </c>
      <c r="Q219" s="39">
        <v>0</v>
      </c>
      <c r="R219" s="39">
        <v>0</v>
      </c>
      <c r="S219" s="39">
        <v>0</v>
      </c>
    </row>
    <row r="220" spans="1:19" x14ac:dyDescent="0.3">
      <c r="A220" s="39" t="s">
        <v>622</v>
      </c>
      <c r="B220" s="39" t="s">
        <v>1660</v>
      </c>
      <c r="C220" s="40">
        <v>3.4</v>
      </c>
      <c r="D220" s="39">
        <v>1</v>
      </c>
      <c r="E220" s="39">
        <v>0</v>
      </c>
      <c r="F220" s="39">
        <v>0</v>
      </c>
      <c r="G220" s="39">
        <v>1</v>
      </c>
      <c r="H220" s="39">
        <v>0</v>
      </c>
      <c r="I220" s="39">
        <v>0</v>
      </c>
      <c r="J220" s="39">
        <v>0</v>
      </c>
      <c r="K220" s="39">
        <v>0</v>
      </c>
      <c r="L220" s="39">
        <v>0</v>
      </c>
      <c r="M220" s="39">
        <v>0</v>
      </c>
      <c r="N220" s="39">
        <v>0</v>
      </c>
      <c r="O220" s="39">
        <v>1</v>
      </c>
      <c r="P220" s="39">
        <v>1</v>
      </c>
      <c r="Q220" s="39">
        <v>0</v>
      </c>
      <c r="R220" s="39">
        <v>0</v>
      </c>
      <c r="S220" s="39">
        <v>0</v>
      </c>
    </row>
    <row r="221" spans="1:19" x14ac:dyDescent="0.3">
      <c r="A221" s="39" t="s">
        <v>618</v>
      </c>
      <c r="B221" s="39" t="s">
        <v>1659</v>
      </c>
      <c r="C221" s="40">
        <v>3.9</v>
      </c>
      <c r="D221" s="39">
        <v>1</v>
      </c>
      <c r="E221" s="39">
        <v>1</v>
      </c>
      <c r="F221" s="39">
        <v>0</v>
      </c>
      <c r="G221" s="39">
        <v>0</v>
      </c>
      <c r="H221" s="39">
        <v>1</v>
      </c>
      <c r="I221" s="39">
        <v>0</v>
      </c>
      <c r="J221" s="39">
        <v>0</v>
      </c>
      <c r="K221" s="39">
        <v>0</v>
      </c>
      <c r="L221" s="39">
        <v>0</v>
      </c>
      <c r="M221" s="39">
        <v>0</v>
      </c>
      <c r="N221" s="39">
        <v>0</v>
      </c>
      <c r="O221" s="39">
        <v>0</v>
      </c>
      <c r="P221" s="39">
        <v>0</v>
      </c>
      <c r="Q221" s="39">
        <v>0</v>
      </c>
      <c r="R221" s="39">
        <v>0</v>
      </c>
      <c r="S221" s="39">
        <v>0</v>
      </c>
    </row>
    <row r="222" spans="1:19" x14ac:dyDescent="0.3">
      <c r="A222" s="39" t="s">
        <v>800</v>
      </c>
      <c r="B222" s="39" t="s">
        <v>1548</v>
      </c>
      <c r="C222" s="40">
        <v>3.4</v>
      </c>
      <c r="D222" s="39">
        <v>0</v>
      </c>
      <c r="E222" s="39">
        <v>0</v>
      </c>
      <c r="F222" s="39">
        <v>0</v>
      </c>
      <c r="G222" s="39">
        <v>0</v>
      </c>
      <c r="H222" s="39">
        <v>1</v>
      </c>
      <c r="I222" s="39">
        <v>1</v>
      </c>
      <c r="J222" s="39">
        <v>0</v>
      </c>
      <c r="K222" s="39">
        <v>0</v>
      </c>
      <c r="L222" s="39">
        <v>0</v>
      </c>
      <c r="M222" s="39">
        <v>0</v>
      </c>
      <c r="N222" s="39">
        <v>0</v>
      </c>
      <c r="O222" s="39">
        <v>0</v>
      </c>
      <c r="P222" s="39">
        <v>0</v>
      </c>
      <c r="Q222" s="39">
        <v>0</v>
      </c>
      <c r="R222" s="39">
        <v>0</v>
      </c>
      <c r="S222" s="39">
        <v>0</v>
      </c>
    </row>
    <row r="223" spans="1:19" x14ac:dyDescent="0.3">
      <c r="A223" s="39" t="s">
        <v>805</v>
      </c>
      <c r="B223" s="39" t="s">
        <v>1711</v>
      </c>
      <c r="C223" s="40">
        <v>3.1</v>
      </c>
      <c r="D223" s="39">
        <v>1</v>
      </c>
      <c r="E223" s="39">
        <v>0</v>
      </c>
      <c r="F223" s="39">
        <v>0</v>
      </c>
      <c r="G223" s="39">
        <v>1</v>
      </c>
      <c r="H223" s="39">
        <v>1</v>
      </c>
      <c r="I223" s="39">
        <v>0</v>
      </c>
      <c r="J223" s="39">
        <v>0</v>
      </c>
      <c r="K223" s="39">
        <v>0</v>
      </c>
      <c r="L223" s="39">
        <v>0</v>
      </c>
      <c r="M223" s="39">
        <v>0</v>
      </c>
      <c r="N223" s="39">
        <v>1</v>
      </c>
      <c r="O223" s="39">
        <v>1</v>
      </c>
      <c r="P223" s="39">
        <v>0</v>
      </c>
      <c r="Q223" s="39">
        <v>0</v>
      </c>
      <c r="R223" s="39">
        <v>0</v>
      </c>
      <c r="S223" s="39">
        <v>0</v>
      </c>
    </row>
    <row r="224" spans="1:19" x14ac:dyDescent="0.3">
      <c r="A224" s="39" t="s">
        <v>454</v>
      </c>
      <c r="B224" s="39" t="s">
        <v>1712</v>
      </c>
      <c r="C224" s="40">
        <v>3.2</v>
      </c>
      <c r="D224" s="39">
        <v>1</v>
      </c>
      <c r="E224" s="39">
        <v>1</v>
      </c>
      <c r="F224" s="39">
        <v>0</v>
      </c>
      <c r="G224" s="39">
        <v>0</v>
      </c>
      <c r="H224" s="39">
        <v>0</v>
      </c>
      <c r="I224" s="39">
        <v>0</v>
      </c>
      <c r="J224" s="39">
        <v>0</v>
      </c>
      <c r="K224" s="39">
        <v>0</v>
      </c>
      <c r="L224" s="39">
        <v>0</v>
      </c>
      <c r="M224" s="39">
        <v>0</v>
      </c>
      <c r="N224" s="39">
        <v>1</v>
      </c>
      <c r="O224" s="39">
        <v>0</v>
      </c>
      <c r="P224" s="39">
        <v>0</v>
      </c>
      <c r="Q224" s="39">
        <v>0</v>
      </c>
      <c r="R224" s="39">
        <v>0</v>
      </c>
      <c r="S224" s="39">
        <v>0</v>
      </c>
    </row>
    <row r="225" spans="1:19" x14ac:dyDescent="0.3">
      <c r="A225" s="39" t="s">
        <v>812</v>
      </c>
      <c r="B225" s="39" t="s">
        <v>1713</v>
      </c>
      <c r="C225" s="40">
        <v>4.3</v>
      </c>
      <c r="D225" s="39">
        <v>0</v>
      </c>
      <c r="E225" s="39">
        <v>0</v>
      </c>
      <c r="F225" s="39">
        <v>0</v>
      </c>
      <c r="G225" s="39">
        <v>0</v>
      </c>
      <c r="H225" s="39">
        <v>1</v>
      </c>
      <c r="I225" s="39">
        <v>0</v>
      </c>
      <c r="J225" s="39">
        <v>0</v>
      </c>
      <c r="K225" s="39">
        <v>0</v>
      </c>
      <c r="L225" s="39">
        <v>0</v>
      </c>
      <c r="M225" s="39">
        <v>0</v>
      </c>
      <c r="N225" s="39">
        <v>0</v>
      </c>
      <c r="O225" s="39">
        <v>0</v>
      </c>
      <c r="P225" s="39">
        <v>0</v>
      </c>
      <c r="Q225" s="39">
        <v>0</v>
      </c>
      <c r="R225" s="39">
        <v>0</v>
      </c>
      <c r="S225" s="39">
        <v>0</v>
      </c>
    </row>
    <row r="226" spans="1:19" x14ac:dyDescent="0.3">
      <c r="A226" s="39" t="s">
        <v>625</v>
      </c>
      <c r="B226" s="39" t="s">
        <v>1661</v>
      </c>
      <c r="C226" s="40">
        <v>3.6</v>
      </c>
      <c r="D226" s="39">
        <v>1</v>
      </c>
      <c r="E226" s="39">
        <v>1</v>
      </c>
      <c r="F226" s="39">
        <v>1</v>
      </c>
      <c r="G226" s="39">
        <v>0</v>
      </c>
      <c r="H226" s="39">
        <v>1</v>
      </c>
      <c r="I226" s="39">
        <v>0</v>
      </c>
      <c r="J226" s="39">
        <v>0</v>
      </c>
      <c r="K226" s="39">
        <v>0</v>
      </c>
      <c r="L226" s="39">
        <v>1</v>
      </c>
      <c r="M226" s="39">
        <v>0</v>
      </c>
      <c r="N226" s="39">
        <v>1</v>
      </c>
      <c r="O226" s="39">
        <v>0</v>
      </c>
      <c r="P226" s="39">
        <v>0</v>
      </c>
      <c r="Q226" s="39">
        <v>0</v>
      </c>
      <c r="R226" s="39">
        <v>0</v>
      </c>
      <c r="S226" s="39">
        <v>0</v>
      </c>
    </row>
    <row r="227" spans="1:19" x14ac:dyDescent="0.3">
      <c r="A227" s="39" t="s">
        <v>629</v>
      </c>
      <c r="B227" s="39" t="s">
        <v>1662</v>
      </c>
      <c r="C227" s="40">
        <v>3.9</v>
      </c>
      <c r="D227" s="39">
        <v>1</v>
      </c>
      <c r="E227" s="39">
        <v>1</v>
      </c>
      <c r="F227" s="39">
        <v>0</v>
      </c>
      <c r="G227" s="39">
        <v>1</v>
      </c>
      <c r="H227" s="39">
        <v>1</v>
      </c>
      <c r="I227" s="39">
        <v>0</v>
      </c>
      <c r="J227" s="39">
        <v>0</v>
      </c>
      <c r="K227" s="39">
        <v>0</v>
      </c>
      <c r="L227" s="39">
        <v>0</v>
      </c>
      <c r="M227" s="39">
        <v>0</v>
      </c>
      <c r="N227" s="39">
        <v>1</v>
      </c>
      <c r="O227" s="39">
        <v>0</v>
      </c>
      <c r="P227" s="39">
        <v>0</v>
      </c>
      <c r="Q227" s="39">
        <v>0</v>
      </c>
      <c r="R227" s="39">
        <v>0</v>
      </c>
      <c r="S227" s="39">
        <v>0</v>
      </c>
    </row>
    <row r="228" spans="1:19" x14ac:dyDescent="0.3">
      <c r="A228" s="39" t="s">
        <v>239</v>
      </c>
      <c r="B228" s="39" t="s">
        <v>1663</v>
      </c>
      <c r="C228" s="40">
        <v>3.8</v>
      </c>
      <c r="D228" s="39">
        <v>1</v>
      </c>
      <c r="E228" s="39">
        <v>1</v>
      </c>
      <c r="F228" s="39">
        <v>1</v>
      </c>
      <c r="G228" s="39">
        <v>1</v>
      </c>
      <c r="H228" s="39">
        <v>0</v>
      </c>
      <c r="I228" s="39">
        <v>0</v>
      </c>
      <c r="J228" s="39">
        <v>0</v>
      </c>
      <c r="K228" s="39">
        <v>0</v>
      </c>
      <c r="L228" s="39">
        <v>1</v>
      </c>
      <c r="M228" s="39">
        <v>1</v>
      </c>
      <c r="N228" s="39">
        <v>0</v>
      </c>
      <c r="O228" s="39">
        <v>0</v>
      </c>
      <c r="P228" s="39">
        <v>0</v>
      </c>
      <c r="Q228" s="39">
        <v>1</v>
      </c>
      <c r="R228" s="39">
        <v>0</v>
      </c>
      <c r="S228" s="39">
        <v>0</v>
      </c>
    </row>
    <row r="229" spans="1:19" x14ac:dyDescent="0.3">
      <c r="A229" s="39" t="s">
        <v>817</v>
      </c>
      <c r="B229" s="39" t="s">
        <v>1714</v>
      </c>
      <c r="C229" s="40">
        <v>2.8</v>
      </c>
      <c r="D229" s="39">
        <v>0</v>
      </c>
      <c r="E229" s="39">
        <v>0</v>
      </c>
      <c r="F229" s="39">
        <v>0</v>
      </c>
      <c r="G229" s="39">
        <v>1</v>
      </c>
      <c r="H229" s="39">
        <v>0</v>
      </c>
      <c r="I229" s="39">
        <v>0</v>
      </c>
      <c r="J229" s="39">
        <v>0</v>
      </c>
      <c r="K229" s="39">
        <v>0</v>
      </c>
      <c r="L229" s="39">
        <v>0</v>
      </c>
      <c r="M229" s="39">
        <v>0</v>
      </c>
      <c r="N229" s="39">
        <v>0</v>
      </c>
      <c r="O229" s="39">
        <v>0</v>
      </c>
      <c r="P229" s="39">
        <v>0</v>
      </c>
      <c r="Q229" s="39">
        <v>0</v>
      </c>
      <c r="R229" s="39">
        <v>0</v>
      </c>
      <c r="S229" s="39">
        <v>0</v>
      </c>
    </row>
    <row r="230" spans="1:19" x14ac:dyDescent="0.3">
      <c r="A230" s="39" t="s">
        <v>167</v>
      </c>
      <c r="B230" s="39" t="s">
        <v>1664</v>
      </c>
      <c r="C230" s="40">
        <v>3.7</v>
      </c>
      <c r="D230" s="39">
        <v>0</v>
      </c>
      <c r="E230" s="39">
        <v>0</v>
      </c>
      <c r="F230" s="39">
        <v>0</v>
      </c>
      <c r="G230" s="39">
        <v>1</v>
      </c>
      <c r="H230" s="39">
        <v>0</v>
      </c>
      <c r="I230" s="39">
        <v>0</v>
      </c>
      <c r="J230" s="39">
        <v>0</v>
      </c>
      <c r="K230" s="39">
        <v>0</v>
      </c>
      <c r="L230" s="39">
        <v>0</v>
      </c>
      <c r="M230" s="39">
        <v>0</v>
      </c>
      <c r="N230" s="39">
        <v>0</v>
      </c>
      <c r="O230" s="39">
        <v>0</v>
      </c>
      <c r="P230" s="39">
        <v>0</v>
      </c>
      <c r="Q230" s="39">
        <v>0</v>
      </c>
      <c r="R230" s="39">
        <v>0</v>
      </c>
      <c r="S230" s="39">
        <v>0</v>
      </c>
    </row>
    <row r="231" spans="1:19" x14ac:dyDescent="0.3">
      <c r="A231" s="39" t="s">
        <v>819</v>
      </c>
      <c r="B231" s="39" t="s">
        <v>1715</v>
      </c>
      <c r="C231" s="40">
        <v>3.4</v>
      </c>
      <c r="D231" s="39">
        <v>1</v>
      </c>
      <c r="E231" s="39">
        <v>0</v>
      </c>
      <c r="F231" s="39">
        <v>0</v>
      </c>
      <c r="G231" s="39">
        <v>1</v>
      </c>
      <c r="H231" s="39">
        <v>1</v>
      </c>
      <c r="I231" s="39">
        <v>0</v>
      </c>
      <c r="J231" s="39">
        <v>0</v>
      </c>
      <c r="K231" s="39">
        <v>0</v>
      </c>
      <c r="L231" s="39">
        <v>0</v>
      </c>
      <c r="M231" s="39">
        <v>0</v>
      </c>
      <c r="N231" s="39">
        <v>0</v>
      </c>
      <c r="O231" s="39">
        <v>1</v>
      </c>
      <c r="P231" s="39">
        <v>1</v>
      </c>
      <c r="Q231" s="39">
        <v>0</v>
      </c>
      <c r="R231" s="39">
        <v>0</v>
      </c>
      <c r="S231" s="39">
        <v>0</v>
      </c>
    </row>
    <row r="232" spans="1:19" x14ac:dyDescent="0.3">
      <c r="A232" s="39" t="s">
        <v>823</v>
      </c>
      <c r="B232" s="39" t="s">
        <v>1716</v>
      </c>
      <c r="C232" s="40">
        <v>4</v>
      </c>
      <c r="D232" s="39">
        <v>1</v>
      </c>
      <c r="E232" s="39">
        <v>0</v>
      </c>
      <c r="F232" s="39">
        <v>0</v>
      </c>
      <c r="G232" s="39">
        <v>1</v>
      </c>
      <c r="H232" s="39">
        <v>1</v>
      </c>
      <c r="I232" s="39">
        <v>0</v>
      </c>
      <c r="J232" s="39">
        <v>0</v>
      </c>
      <c r="K232" s="39">
        <v>0</v>
      </c>
      <c r="L232" s="39">
        <v>0</v>
      </c>
      <c r="M232" s="39">
        <v>0</v>
      </c>
      <c r="N232" s="39">
        <v>0</v>
      </c>
      <c r="O232" s="39">
        <v>1</v>
      </c>
      <c r="P232" s="39">
        <v>0</v>
      </c>
      <c r="Q232" s="39">
        <v>0</v>
      </c>
      <c r="R232" s="39">
        <v>0</v>
      </c>
      <c r="S232" s="39">
        <v>0</v>
      </c>
    </row>
    <row r="233" spans="1:19" x14ac:dyDescent="0.3">
      <c r="A233" s="39" t="s">
        <v>640</v>
      </c>
      <c r="B233" s="39" t="s">
        <v>1666</v>
      </c>
      <c r="C233" s="40">
        <v>3.5</v>
      </c>
      <c r="D233" s="39">
        <v>1</v>
      </c>
      <c r="E233" s="39">
        <v>0</v>
      </c>
      <c r="F233" s="39">
        <v>1</v>
      </c>
      <c r="G233" s="39">
        <v>0</v>
      </c>
      <c r="H233" s="39">
        <v>1</v>
      </c>
      <c r="I233" s="39">
        <v>0</v>
      </c>
      <c r="J233" s="39">
        <v>0</v>
      </c>
      <c r="K233" s="39">
        <v>0</v>
      </c>
      <c r="L233" s="39">
        <v>0</v>
      </c>
      <c r="M233" s="39">
        <v>0</v>
      </c>
      <c r="N233" s="39">
        <v>1</v>
      </c>
      <c r="O233" s="39">
        <v>0</v>
      </c>
      <c r="P233" s="39">
        <v>0</v>
      </c>
      <c r="Q233" s="39">
        <v>0</v>
      </c>
      <c r="R233" s="39">
        <v>0</v>
      </c>
      <c r="S233" s="39">
        <v>0</v>
      </c>
    </row>
    <row r="234" spans="1:19" x14ac:dyDescent="0.3">
      <c r="A234" s="39" t="s">
        <v>637</v>
      </c>
      <c r="B234" s="39" t="s">
        <v>1665</v>
      </c>
      <c r="C234" s="40">
        <v>3.8</v>
      </c>
      <c r="D234" s="39">
        <v>1</v>
      </c>
      <c r="E234" s="39">
        <v>0</v>
      </c>
      <c r="F234" s="39">
        <v>0</v>
      </c>
      <c r="G234" s="39">
        <v>1</v>
      </c>
      <c r="H234" s="39">
        <v>1</v>
      </c>
      <c r="I234" s="39">
        <v>0</v>
      </c>
      <c r="J234" s="39">
        <v>0</v>
      </c>
      <c r="K234" s="39">
        <v>0</v>
      </c>
      <c r="L234" s="39">
        <v>0</v>
      </c>
      <c r="M234" s="39">
        <v>0</v>
      </c>
      <c r="N234" s="39">
        <v>0</v>
      </c>
      <c r="O234" s="39">
        <v>1</v>
      </c>
      <c r="P234" s="39">
        <v>0</v>
      </c>
      <c r="Q234" s="39">
        <v>0</v>
      </c>
      <c r="R234" s="39">
        <v>0</v>
      </c>
      <c r="S234" s="39">
        <v>0</v>
      </c>
    </row>
    <row r="235" spans="1:19" x14ac:dyDescent="0.3">
      <c r="A235" s="39" t="s">
        <v>827</v>
      </c>
      <c r="B235" s="39" t="s">
        <v>1687</v>
      </c>
      <c r="C235" s="40">
        <v>3.7</v>
      </c>
      <c r="D235" s="39">
        <v>0</v>
      </c>
      <c r="E235" s="39">
        <v>0</v>
      </c>
      <c r="F235" s="39">
        <v>0</v>
      </c>
      <c r="G235" s="39">
        <v>1</v>
      </c>
      <c r="H235" s="39">
        <v>0</v>
      </c>
      <c r="I235" s="39">
        <v>0</v>
      </c>
      <c r="J235" s="39">
        <v>0</v>
      </c>
      <c r="K235" s="39">
        <v>0</v>
      </c>
      <c r="L235" s="39">
        <v>0</v>
      </c>
      <c r="M235" s="39">
        <v>0</v>
      </c>
      <c r="N235" s="39">
        <v>0</v>
      </c>
      <c r="O235" s="39">
        <v>0</v>
      </c>
      <c r="P235" s="39">
        <v>0</v>
      </c>
      <c r="Q235" s="39">
        <v>0</v>
      </c>
      <c r="R235" s="39">
        <v>0</v>
      </c>
      <c r="S235" s="39">
        <v>0</v>
      </c>
    </row>
    <row r="236" spans="1:19" x14ac:dyDescent="0.3">
      <c r="A236" s="39" t="s">
        <v>829</v>
      </c>
      <c r="B236" s="39" t="s">
        <v>1717</v>
      </c>
      <c r="C236" s="40">
        <v>3.5</v>
      </c>
      <c r="D236" s="39">
        <v>0</v>
      </c>
      <c r="E236" s="39">
        <v>0</v>
      </c>
      <c r="F236" s="39">
        <v>1</v>
      </c>
      <c r="G236" s="39">
        <v>0</v>
      </c>
      <c r="H236" s="39">
        <v>0</v>
      </c>
      <c r="I236" s="39">
        <v>0</v>
      </c>
      <c r="J236" s="39">
        <v>0</v>
      </c>
      <c r="K236" s="39">
        <v>0</v>
      </c>
      <c r="L236" s="39">
        <v>0</v>
      </c>
      <c r="M236" s="39">
        <v>0</v>
      </c>
      <c r="N236" s="39">
        <v>0</v>
      </c>
      <c r="O236" s="39">
        <v>0</v>
      </c>
      <c r="P236" s="39">
        <v>0</v>
      </c>
      <c r="Q236" s="39">
        <v>0</v>
      </c>
      <c r="R236" s="39">
        <v>0</v>
      </c>
      <c r="S236" s="39">
        <v>0</v>
      </c>
    </row>
    <row r="237" spans="1:19" x14ac:dyDescent="0.3">
      <c r="A237" s="39" t="s">
        <v>591</v>
      </c>
      <c r="B237" s="39" t="s">
        <v>1667</v>
      </c>
      <c r="C237" s="40">
        <v>4.2</v>
      </c>
      <c r="D237" s="39">
        <v>0</v>
      </c>
      <c r="E237" s="39">
        <v>0</v>
      </c>
      <c r="F237" s="39">
        <v>0</v>
      </c>
      <c r="G237" s="39">
        <v>1</v>
      </c>
      <c r="H237" s="39">
        <v>0</v>
      </c>
      <c r="I237" s="39">
        <v>0</v>
      </c>
      <c r="J237" s="39">
        <v>0</v>
      </c>
      <c r="K237" s="39">
        <v>0</v>
      </c>
      <c r="L237" s="39">
        <v>0</v>
      </c>
      <c r="M237" s="39">
        <v>0</v>
      </c>
      <c r="N237" s="39">
        <v>0</v>
      </c>
      <c r="O237" s="39">
        <v>0</v>
      </c>
      <c r="P237" s="39">
        <v>0</v>
      </c>
      <c r="Q237" s="39">
        <v>0</v>
      </c>
      <c r="R237" s="39">
        <v>0</v>
      </c>
      <c r="S237" s="39">
        <v>0</v>
      </c>
    </row>
    <row r="238" spans="1:19" x14ac:dyDescent="0.3">
      <c r="A238" s="39" t="s">
        <v>216</v>
      </c>
      <c r="B238" s="39" t="s">
        <v>1554</v>
      </c>
      <c r="C238" s="40">
        <v>4</v>
      </c>
      <c r="D238" s="39">
        <v>1</v>
      </c>
      <c r="E238" s="39">
        <v>0</v>
      </c>
      <c r="F238" s="39">
        <v>1</v>
      </c>
      <c r="G238" s="39">
        <v>1</v>
      </c>
      <c r="H238" s="39">
        <v>0</v>
      </c>
      <c r="I238" s="39">
        <v>0</v>
      </c>
      <c r="J238" s="39">
        <v>0</v>
      </c>
      <c r="K238" s="39">
        <v>0</v>
      </c>
      <c r="L238" s="39">
        <v>0</v>
      </c>
      <c r="M238" s="39">
        <v>0</v>
      </c>
      <c r="N238" s="39">
        <v>0</v>
      </c>
      <c r="O238" s="39">
        <v>0</v>
      </c>
      <c r="P238" s="39">
        <v>0</v>
      </c>
      <c r="Q238" s="39">
        <v>0</v>
      </c>
      <c r="R238" s="39">
        <v>0</v>
      </c>
      <c r="S238" s="39">
        <v>0</v>
      </c>
    </row>
    <row r="239" spans="1:19" x14ac:dyDescent="0.3">
      <c r="A239" s="39" t="s">
        <v>210</v>
      </c>
      <c r="B239" s="39" t="s">
        <v>1552</v>
      </c>
      <c r="C239" s="40">
        <v>4.3</v>
      </c>
      <c r="D239" s="39">
        <v>1</v>
      </c>
      <c r="E239" s="39">
        <v>0</v>
      </c>
      <c r="F239" s="39">
        <v>0</v>
      </c>
      <c r="G239" s="39">
        <v>1</v>
      </c>
      <c r="H239" s="39">
        <v>1</v>
      </c>
      <c r="I239" s="39">
        <v>0</v>
      </c>
      <c r="J239" s="39">
        <v>0</v>
      </c>
      <c r="K239" s="39">
        <v>0</v>
      </c>
      <c r="L239" s="39">
        <v>0</v>
      </c>
      <c r="M239" s="39">
        <v>0</v>
      </c>
      <c r="N239" s="39">
        <v>0</v>
      </c>
      <c r="O239" s="39">
        <v>1</v>
      </c>
      <c r="P239" s="39">
        <v>0</v>
      </c>
      <c r="Q239" s="39">
        <v>0</v>
      </c>
      <c r="R239" s="39">
        <v>0</v>
      </c>
      <c r="S239" s="39">
        <v>0</v>
      </c>
    </row>
    <row r="240" spans="1:19" x14ac:dyDescent="0.3">
      <c r="A240" s="39" t="s">
        <v>832</v>
      </c>
      <c r="B240" s="39" t="s">
        <v>1718</v>
      </c>
      <c r="C240" s="40">
        <v>4.7</v>
      </c>
      <c r="D240" s="39">
        <v>1</v>
      </c>
      <c r="E240" s="39">
        <v>0</v>
      </c>
      <c r="F240" s="39">
        <v>0</v>
      </c>
      <c r="G240" s="39">
        <v>1</v>
      </c>
      <c r="H240" s="39">
        <v>1</v>
      </c>
      <c r="I240" s="39">
        <v>0</v>
      </c>
      <c r="J240" s="39">
        <v>0</v>
      </c>
      <c r="K240" s="39">
        <v>0</v>
      </c>
      <c r="L240" s="39">
        <v>0</v>
      </c>
      <c r="M240" s="39">
        <v>0</v>
      </c>
      <c r="N240" s="39">
        <v>0</v>
      </c>
      <c r="O240" s="39">
        <v>1</v>
      </c>
      <c r="P240" s="39">
        <v>0</v>
      </c>
      <c r="Q240" s="39">
        <v>0</v>
      </c>
      <c r="R240" s="39">
        <v>0</v>
      </c>
      <c r="S240" s="39">
        <v>0</v>
      </c>
    </row>
    <row r="241" spans="1:19" x14ac:dyDescent="0.3">
      <c r="A241" s="39" t="s">
        <v>645</v>
      </c>
      <c r="B241" s="39" t="s">
        <v>1668</v>
      </c>
      <c r="C241" s="40">
        <v>3.5</v>
      </c>
      <c r="D241" s="39">
        <v>1</v>
      </c>
      <c r="E241" s="39">
        <v>0</v>
      </c>
      <c r="F241" s="39">
        <v>0</v>
      </c>
      <c r="G241" s="39">
        <v>1</v>
      </c>
      <c r="H241" s="39">
        <v>0</v>
      </c>
      <c r="I241" s="39">
        <v>0</v>
      </c>
      <c r="J241" s="39">
        <v>0</v>
      </c>
      <c r="K241" s="39">
        <v>0</v>
      </c>
      <c r="L241" s="39">
        <v>0</v>
      </c>
      <c r="M241" s="39">
        <v>0</v>
      </c>
      <c r="N241" s="39">
        <v>0</v>
      </c>
      <c r="O241" s="39">
        <v>0</v>
      </c>
      <c r="P241" s="39">
        <v>0</v>
      </c>
      <c r="Q241" s="39">
        <v>0</v>
      </c>
      <c r="R241" s="39">
        <v>0</v>
      </c>
      <c r="S241" s="39">
        <v>0</v>
      </c>
    </row>
    <row r="242" spans="1:19" x14ac:dyDescent="0.3">
      <c r="A242" s="39" t="s">
        <v>835</v>
      </c>
      <c r="B242" s="39" t="s">
        <v>1719</v>
      </c>
      <c r="C242" s="40">
        <v>4.4000000000000004</v>
      </c>
      <c r="D242" s="39">
        <v>1</v>
      </c>
      <c r="E242" s="39">
        <v>1</v>
      </c>
      <c r="F242" s="39">
        <v>1</v>
      </c>
      <c r="G242" s="39">
        <v>1</v>
      </c>
      <c r="H242" s="39">
        <v>1</v>
      </c>
      <c r="I242" s="39">
        <v>0</v>
      </c>
      <c r="J242" s="39">
        <v>0</v>
      </c>
      <c r="K242" s="39">
        <v>0</v>
      </c>
      <c r="L242" s="39">
        <v>0</v>
      </c>
      <c r="M242" s="39">
        <v>0</v>
      </c>
      <c r="N242" s="39">
        <v>1</v>
      </c>
      <c r="O242" s="39">
        <v>0</v>
      </c>
      <c r="P242" s="39">
        <v>0</v>
      </c>
      <c r="Q242" s="39">
        <v>0</v>
      </c>
      <c r="R242" s="39">
        <v>0</v>
      </c>
      <c r="S242" s="39">
        <v>0</v>
      </c>
    </row>
    <row r="243" spans="1:19" x14ac:dyDescent="0.3">
      <c r="A243" s="39" t="s">
        <v>838</v>
      </c>
      <c r="B243" s="39" t="s">
        <v>1720</v>
      </c>
      <c r="C243" s="40">
        <v>4.0999999999999996</v>
      </c>
      <c r="D243" s="39">
        <v>1</v>
      </c>
      <c r="E243" s="39">
        <v>1</v>
      </c>
      <c r="F243" s="39">
        <v>1</v>
      </c>
      <c r="G243" s="39">
        <v>0</v>
      </c>
      <c r="H243" s="39">
        <v>1</v>
      </c>
      <c r="I243" s="39">
        <v>0</v>
      </c>
      <c r="J243" s="39">
        <v>0</v>
      </c>
      <c r="K243" s="39">
        <v>0</v>
      </c>
      <c r="L243" s="39">
        <v>0</v>
      </c>
      <c r="M243" s="39">
        <v>0</v>
      </c>
      <c r="N243" s="39">
        <v>1</v>
      </c>
      <c r="O243" s="39">
        <v>0</v>
      </c>
      <c r="P243" s="39">
        <v>0</v>
      </c>
      <c r="Q243" s="39">
        <v>0</v>
      </c>
      <c r="R243" s="39">
        <v>0</v>
      </c>
      <c r="S243" s="39">
        <v>0</v>
      </c>
    </row>
    <row r="244" spans="1:19" x14ac:dyDescent="0.3">
      <c r="A244" s="39" t="s">
        <v>647</v>
      </c>
      <c r="B244" s="39" t="s">
        <v>1669</v>
      </c>
      <c r="C244" s="40">
        <v>2.9</v>
      </c>
      <c r="D244" s="39">
        <v>1</v>
      </c>
      <c r="E244" s="39">
        <v>0</v>
      </c>
      <c r="F244" s="39">
        <v>0</v>
      </c>
      <c r="G244" s="39">
        <v>1</v>
      </c>
      <c r="H244" s="39">
        <v>1</v>
      </c>
      <c r="I244" s="39">
        <v>0</v>
      </c>
      <c r="J244" s="39">
        <v>0</v>
      </c>
      <c r="K244" s="39">
        <v>0</v>
      </c>
      <c r="L244" s="39">
        <v>0</v>
      </c>
      <c r="M244" s="39">
        <v>0</v>
      </c>
      <c r="N244" s="39">
        <v>0</v>
      </c>
      <c r="O244" s="39">
        <v>1</v>
      </c>
      <c r="P244" s="39">
        <v>1</v>
      </c>
      <c r="Q244" s="39">
        <v>0</v>
      </c>
      <c r="R244" s="39">
        <v>0</v>
      </c>
      <c r="S244" s="39">
        <v>0</v>
      </c>
    </row>
    <row r="245" spans="1:19" x14ac:dyDescent="0.3">
      <c r="A245" s="39" t="s">
        <v>841</v>
      </c>
      <c r="B245" s="39" t="s">
        <v>1721</v>
      </c>
      <c r="C245" s="40">
        <v>2.5</v>
      </c>
      <c r="D245" s="39">
        <v>1</v>
      </c>
      <c r="E245" s="39">
        <v>1</v>
      </c>
      <c r="F245" s="39">
        <v>0</v>
      </c>
      <c r="G245" s="39">
        <v>0</v>
      </c>
      <c r="H245" s="39">
        <v>1</v>
      </c>
      <c r="I245" s="39">
        <v>0</v>
      </c>
      <c r="J245" s="39">
        <v>0</v>
      </c>
      <c r="K245" s="39">
        <v>0</v>
      </c>
      <c r="L245" s="39">
        <v>0</v>
      </c>
      <c r="M245" s="39">
        <v>0</v>
      </c>
      <c r="N245" s="39">
        <v>0</v>
      </c>
      <c r="O245" s="39">
        <v>0</v>
      </c>
      <c r="P245" s="39">
        <v>0</v>
      </c>
      <c r="Q245" s="39">
        <v>0</v>
      </c>
      <c r="R245" s="39">
        <v>0</v>
      </c>
      <c r="S245" s="39">
        <v>0</v>
      </c>
    </row>
    <row r="246" spans="1:19" x14ac:dyDescent="0.3">
      <c r="A246" s="39" t="s">
        <v>844</v>
      </c>
      <c r="B246" s="39" t="s">
        <v>1722</v>
      </c>
      <c r="C246" s="40">
        <v>4.2</v>
      </c>
      <c r="D246" s="39">
        <v>1</v>
      </c>
      <c r="E246" s="39">
        <v>0</v>
      </c>
      <c r="F246" s="39">
        <v>0</v>
      </c>
      <c r="G246" s="39">
        <v>1</v>
      </c>
      <c r="H246" s="39">
        <v>1</v>
      </c>
      <c r="I246" s="39">
        <v>0</v>
      </c>
      <c r="J246" s="39">
        <v>0</v>
      </c>
      <c r="K246" s="39">
        <v>0</v>
      </c>
      <c r="L246" s="39">
        <v>0</v>
      </c>
      <c r="M246" s="39">
        <v>0</v>
      </c>
      <c r="N246" s="39">
        <v>0</v>
      </c>
      <c r="O246" s="39">
        <v>0</v>
      </c>
      <c r="P246" s="39">
        <v>0</v>
      </c>
      <c r="Q246" s="39">
        <v>0</v>
      </c>
      <c r="R246" s="39">
        <v>0</v>
      </c>
      <c r="S246" s="39">
        <v>0</v>
      </c>
    </row>
    <row r="247" spans="1:19" x14ac:dyDescent="0.3">
      <c r="A247" s="39" t="s">
        <v>847</v>
      </c>
      <c r="B247" s="39" t="s">
        <v>1723</v>
      </c>
      <c r="C247" s="40">
        <v>3.9</v>
      </c>
      <c r="D247" s="39">
        <v>0</v>
      </c>
      <c r="E247" s="39">
        <v>0</v>
      </c>
      <c r="F247" s="39">
        <v>0</v>
      </c>
      <c r="G247" s="39">
        <v>1</v>
      </c>
      <c r="H247" s="39">
        <v>0</v>
      </c>
      <c r="I247" s="39">
        <v>0</v>
      </c>
      <c r="J247" s="39">
        <v>0</v>
      </c>
      <c r="K247" s="39">
        <v>0</v>
      </c>
      <c r="L247" s="39">
        <v>0</v>
      </c>
      <c r="M247" s="39">
        <v>0</v>
      </c>
      <c r="N247" s="39">
        <v>0</v>
      </c>
      <c r="O247" s="39">
        <v>0</v>
      </c>
      <c r="P247" s="39">
        <v>0</v>
      </c>
      <c r="Q247" s="39">
        <v>0</v>
      </c>
      <c r="R247" s="39">
        <v>0</v>
      </c>
      <c r="S247" s="39">
        <v>0</v>
      </c>
    </row>
    <row r="248" spans="1:19" x14ac:dyDescent="0.3">
      <c r="A248" s="39" t="s">
        <v>850</v>
      </c>
      <c r="B248" s="39" t="s">
        <v>1724</v>
      </c>
      <c r="C248" s="40">
        <v>4.3</v>
      </c>
      <c r="D248" s="39">
        <v>1</v>
      </c>
      <c r="E248" s="39">
        <v>0</v>
      </c>
      <c r="F248" s="39">
        <v>0</v>
      </c>
      <c r="G248" s="39">
        <v>1</v>
      </c>
      <c r="H248" s="39">
        <v>1</v>
      </c>
      <c r="I248" s="39">
        <v>0</v>
      </c>
      <c r="J248" s="39">
        <v>0</v>
      </c>
      <c r="K248" s="39">
        <v>0</v>
      </c>
      <c r="L248" s="39">
        <v>0</v>
      </c>
      <c r="M248" s="39">
        <v>0</v>
      </c>
      <c r="N248" s="39">
        <v>0</v>
      </c>
      <c r="O248" s="39">
        <v>0</v>
      </c>
      <c r="P248" s="39">
        <v>0</v>
      </c>
      <c r="Q248" s="39">
        <v>0</v>
      </c>
      <c r="R248" s="39">
        <v>0</v>
      </c>
      <c r="S248" s="39">
        <v>1</v>
      </c>
    </row>
    <row r="249" spans="1:19" x14ac:dyDescent="0.3">
      <c r="A249" s="39" t="s">
        <v>657</v>
      </c>
      <c r="B249" s="39" t="s">
        <v>1671</v>
      </c>
      <c r="C249" s="40">
        <v>2.7</v>
      </c>
      <c r="D249" s="39">
        <v>1</v>
      </c>
      <c r="E249" s="39">
        <v>0</v>
      </c>
      <c r="F249" s="39">
        <v>0</v>
      </c>
      <c r="G249" s="39">
        <v>0</v>
      </c>
      <c r="H249" s="39">
        <v>1</v>
      </c>
      <c r="I249" s="39">
        <v>0</v>
      </c>
      <c r="J249" s="39">
        <v>0</v>
      </c>
      <c r="K249" s="39">
        <v>0</v>
      </c>
      <c r="L249" s="39">
        <v>0</v>
      </c>
      <c r="M249" s="39">
        <v>0</v>
      </c>
      <c r="N249" s="39">
        <v>0</v>
      </c>
      <c r="O249" s="39">
        <v>1</v>
      </c>
      <c r="P249" s="39">
        <v>1</v>
      </c>
      <c r="Q249" s="39">
        <v>0</v>
      </c>
      <c r="R249" s="39">
        <v>0</v>
      </c>
      <c r="S249" s="39">
        <v>0</v>
      </c>
    </row>
    <row r="250" spans="1:19" x14ac:dyDescent="0.3">
      <c r="A250" s="39" t="s">
        <v>629</v>
      </c>
      <c r="B250" s="39" t="s">
        <v>1725</v>
      </c>
      <c r="C250" s="40">
        <v>3.9</v>
      </c>
      <c r="D250" s="39">
        <v>0</v>
      </c>
      <c r="E250" s="39">
        <v>0</v>
      </c>
      <c r="F250" s="39">
        <v>0</v>
      </c>
      <c r="G250" s="39">
        <v>1</v>
      </c>
      <c r="H250" s="39">
        <v>1</v>
      </c>
      <c r="I250" s="39">
        <v>1</v>
      </c>
      <c r="J250" s="39">
        <v>0</v>
      </c>
      <c r="K250" s="39">
        <v>0</v>
      </c>
      <c r="L250" s="39">
        <v>0</v>
      </c>
      <c r="M250" s="39">
        <v>0</v>
      </c>
      <c r="N250" s="39">
        <v>0</v>
      </c>
      <c r="O250" s="39">
        <v>0</v>
      </c>
      <c r="P250" s="39">
        <v>0</v>
      </c>
      <c r="Q250" s="39">
        <v>0</v>
      </c>
      <c r="R250" s="39">
        <v>0</v>
      </c>
      <c r="S250" s="39">
        <v>0</v>
      </c>
    </row>
    <row r="251" spans="1:19" x14ac:dyDescent="0.3">
      <c r="A251" s="39" t="s">
        <v>855</v>
      </c>
      <c r="B251" s="39" t="s">
        <v>1726</v>
      </c>
      <c r="C251" s="40">
        <v>3.4</v>
      </c>
      <c r="D251" s="39">
        <v>0</v>
      </c>
      <c r="E251" s="39">
        <v>0</v>
      </c>
      <c r="F251" s="39">
        <v>1</v>
      </c>
      <c r="G251" s="39">
        <v>0</v>
      </c>
      <c r="H251" s="39">
        <v>1</v>
      </c>
      <c r="I251" s="39">
        <v>1</v>
      </c>
      <c r="J251" s="39">
        <v>0</v>
      </c>
      <c r="K251" s="39">
        <v>0</v>
      </c>
      <c r="L251" s="39">
        <v>0</v>
      </c>
      <c r="M251" s="39">
        <v>0</v>
      </c>
      <c r="N251" s="39">
        <v>0</v>
      </c>
      <c r="O251" s="39">
        <v>0</v>
      </c>
      <c r="P251" s="39">
        <v>0</v>
      </c>
      <c r="Q251" s="39">
        <v>0</v>
      </c>
      <c r="R251" s="39">
        <v>0</v>
      </c>
      <c r="S251" s="39">
        <v>0</v>
      </c>
    </row>
    <row r="252" spans="1:19" x14ac:dyDescent="0.3">
      <c r="A252" s="39" t="s">
        <v>857</v>
      </c>
      <c r="B252" s="39" t="s">
        <v>1727</v>
      </c>
      <c r="C252" s="40">
        <v>3.8</v>
      </c>
      <c r="D252" s="39">
        <v>0</v>
      </c>
      <c r="E252" s="39">
        <v>0</v>
      </c>
      <c r="F252" s="39">
        <v>0</v>
      </c>
      <c r="G252" s="39">
        <v>1</v>
      </c>
      <c r="H252" s="39">
        <v>0</v>
      </c>
      <c r="I252" s="39">
        <v>0</v>
      </c>
      <c r="J252" s="39">
        <v>0</v>
      </c>
      <c r="K252" s="39">
        <v>0</v>
      </c>
      <c r="L252" s="39">
        <v>0</v>
      </c>
      <c r="M252" s="39">
        <v>0</v>
      </c>
      <c r="N252" s="39">
        <v>0</v>
      </c>
      <c r="O252" s="39">
        <v>0</v>
      </c>
      <c r="P252" s="39">
        <v>0</v>
      </c>
      <c r="Q252" s="39">
        <v>0</v>
      </c>
      <c r="R252" s="39">
        <v>0</v>
      </c>
      <c r="S252" s="39">
        <v>0</v>
      </c>
    </row>
    <row r="253" spans="1:19" x14ac:dyDescent="0.3">
      <c r="A253" s="39" t="s">
        <v>652</v>
      </c>
      <c r="B253" s="39" t="s">
        <v>1670</v>
      </c>
      <c r="C253" s="40">
        <v>3.6</v>
      </c>
      <c r="D253" s="39">
        <v>0</v>
      </c>
      <c r="E253" s="39">
        <v>0</v>
      </c>
      <c r="F253" s="39">
        <v>0</v>
      </c>
      <c r="G253" s="39">
        <v>0</v>
      </c>
      <c r="H253" s="39">
        <v>0</v>
      </c>
      <c r="I253" s="39">
        <v>0</v>
      </c>
      <c r="J253" s="39">
        <v>0</v>
      </c>
      <c r="K253" s="39">
        <v>0</v>
      </c>
      <c r="L253" s="39">
        <v>0</v>
      </c>
      <c r="M253" s="39">
        <v>0</v>
      </c>
      <c r="N253" s="39">
        <v>0</v>
      </c>
      <c r="O253" s="39">
        <v>0</v>
      </c>
      <c r="P253" s="39">
        <v>0</v>
      </c>
      <c r="Q253" s="39">
        <v>0</v>
      </c>
      <c r="R253" s="39">
        <v>0</v>
      </c>
      <c r="S253" s="39">
        <v>0</v>
      </c>
    </row>
    <row r="254" spans="1:19" x14ac:dyDescent="0.3">
      <c r="A254" s="39" t="s">
        <v>860</v>
      </c>
      <c r="B254" s="39" t="s">
        <v>1728</v>
      </c>
      <c r="C254" s="40">
        <v>3.3</v>
      </c>
      <c r="D254" s="39">
        <v>0</v>
      </c>
      <c r="E254" s="39">
        <v>0</v>
      </c>
      <c r="F254" s="39">
        <v>0</v>
      </c>
      <c r="G254" s="39">
        <v>1</v>
      </c>
      <c r="H254" s="39">
        <v>1</v>
      </c>
      <c r="I254" s="39">
        <v>0</v>
      </c>
      <c r="J254" s="39">
        <v>0</v>
      </c>
      <c r="K254" s="39">
        <v>0</v>
      </c>
      <c r="L254" s="39">
        <v>0</v>
      </c>
      <c r="M254" s="39">
        <v>0</v>
      </c>
      <c r="N254" s="39">
        <v>0</v>
      </c>
      <c r="O254" s="39">
        <v>1</v>
      </c>
      <c r="P254" s="39">
        <v>1</v>
      </c>
      <c r="Q254" s="39">
        <v>0</v>
      </c>
      <c r="R254" s="39">
        <v>0</v>
      </c>
      <c r="S254" s="39">
        <v>0</v>
      </c>
    </row>
    <row r="255" spans="1:19" x14ac:dyDescent="0.3">
      <c r="A255" s="39" t="s">
        <v>863</v>
      </c>
      <c r="B255" s="39" t="s">
        <v>1729</v>
      </c>
      <c r="C255" s="40">
        <v>3.4</v>
      </c>
      <c r="D255" s="39">
        <v>1</v>
      </c>
      <c r="E255" s="39">
        <v>0</v>
      </c>
      <c r="F255" s="39">
        <v>1</v>
      </c>
      <c r="G255" s="39">
        <v>0</v>
      </c>
      <c r="H255" s="39">
        <v>1</v>
      </c>
      <c r="I255" s="39">
        <v>0</v>
      </c>
      <c r="J255" s="39">
        <v>0</v>
      </c>
      <c r="K255" s="39">
        <v>0</v>
      </c>
      <c r="L255" s="39">
        <v>0</v>
      </c>
      <c r="M255" s="39">
        <v>0</v>
      </c>
      <c r="N255" s="39">
        <v>1</v>
      </c>
      <c r="O255" s="39">
        <v>1</v>
      </c>
      <c r="P255" s="39">
        <v>1</v>
      </c>
      <c r="Q255" s="39">
        <v>0</v>
      </c>
      <c r="R255" s="39">
        <v>0</v>
      </c>
      <c r="S255" s="39">
        <v>0</v>
      </c>
    </row>
    <row r="256" spans="1:19" x14ac:dyDescent="0.3">
      <c r="A256" s="39" t="s">
        <v>866</v>
      </c>
      <c r="B256" s="39" t="s">
        <v>1730</v>
      </c>
      <c r="C256" s="40">
        <v>3</v>
      </c>
      <c r="D256" s="39">
        <v>1</v>
      </c>
      <c r="E256" s="39">
        <v>0</v>
      </c>
      <c r="F256" s="39">
        <v>0</v>
      </c>
      <c r="G256" s="39">
        <v>0</v>
      </c>
      <c r="H256" s="39">
        <v>1</v>
      </c>
      <c r="I256" s="39">
        <v>1</v>
      </c>
      <c r="J256" s="39">
        <v>0</v>
      </c>
      <c r="K256" s="39">
        <v>0</v>
      </c>
      <c r="L256" s="39">
        <v>0</v>
      </c>
      <c r="M256" s="39">
        <v>0</v>
      </c>
      <c r="N256" s="39">
        <v>0</v>
      </c>
      <c r="O256" s="39">
        <v>0</v>
      </c>
      <c r="P256" s="39">
        <v>0</v>
      </c>
      <c r="Q256" s="39">
        <v>0</v>
      </c>
      <c r="R256" s="39">
        <v>0</v>
      </c>
      <c r="S256" s="39">
        <v>0</v>
      </c>
    </row>
    <row r="257" spans="1:19" x14ac:dyDescent="0.3">
      <c r="A257" s="39" t="s">
        <v>504</v>
      </c>
      <c r="B257" s="39" t="s">
        <v>1673</v>
      </c>
      <c r="C257" s="40">
        <v>4</v>
      </c>
      <c r="D257" s="39">
        <v>1</v>
      </c>
      <c r="E257" s="39">
        <v>1</v>
      </c>
      <c r="F257" s="39">
        <v>0</v>
      </c>
      <c r="G257" s="39">
        <v>0</v>
      </c>
      <c r="H257" s="39">
        <v>1</v>
      </c>
      <c r="I257" s="39">
        <v>1</v>
      </c>
      <c r="J257" s="39">
        <v>0</v>
      </c>
      <c r="K257" s="39">
        <v>0</v>
      </c>
      <c r="L257" s="39">
        <v>1</v>
      </c>
      <c r="M257" s="39">
        <v>1</v>
      </c>
      <c r="N257" s="39">
        <v>1</v>
      </c>
      <c r="O257" s="39">
        <v>0</v>
      </c>
      <c r="P257" s="39">
        <v>0</v>
      </c>
      <c r="Q257" s="39">
        <v>0</v>
      </c>
      <c r="R257" s="39">
        <v>0</v>
      </c>
      <c r="S257" s="39">
        <v>0</v>
      </c>
    </row>
    <row r="258" spans="1:19" x14ac:dyDescent="0.3">
      <c r="A258" s="39" t="s">
        <v>869</v>
      </c>
      <c r="B258" s="39" t="s">
        <v>1731</v>
      </c>
      <c r="C258" s="40">
        <v>3.7</v>
      </c>
      <c r="D258" s="39">
        <v>1</v>
      </c>
      <c r="E258" s="39">
        <v>1</v>
      </c>
      <c r="F258" s="39">
        <v>1</v>
      </c>
      <c r="G258" s="39">
        <v>1</v>
      </c>
      <c r="H258" s="39">
        <v>1</v>
      </c>
      <c r="I258" s="39">
        <v>1</v>
      </c>
      <c r="J258" s="39">
        <v>0</v>
      </c>
      <c r="K258" s="39">
        <v>0</v>
      </c>
      <c r="L258" s="39">
        <v>1</v>
      </c>
      <c r="M258" s="39">
        <v>0</v>
      </c>
      <c r="N258" s="39">
        <v>1</v>
      </c>
      <c r="O258" s="39">
        <v>1</v>
      </c>
      <c r="P258" s="39">
        <v>0</v>
      </c>
      <c r="Q258" s="39">
        <v>0</v>
      </c>
      <c r="R258" s="39">
        <v>0</v>
      </c>
      <c r="S258" s="39">
        <v>0</v>
      </c>
    </row>
    <row r="259" spans="1:19" x14ac:dyDescent="0.3">
      <c r="A259" s="39" t="s">
        <v>660</v>
      </c>
      <c r="B259" s="39" t="s">
        <v>1672</v>
      </c>
      <c r="C259" s="40">
        <v>4.4000000000000004</v>
      </c>
      <c r="D259" s="39">
        <v>0</v>
      </c>
      <c r="E259" s="39">
        <v>0</v>
      </c>
      <c r="F259" s="39">
        <v>0</v>
      </c>
      <c r="G259" s="39">
        <v>0</v>
      </c>
      <c r="H259" s="39">
        <v>0</v>
      </c>
      <c r="I259" s="39">
        <v>0</v>
      </c>
      <c r="J259" s="39">
        <v>0</v>
      </c>
      <c r="K259" s="39">
        <v>0</v>
      </c>
      <c r="L259" s="39">
        <v>0</v>
      </c>
      <c r="M259" s="39">
        <v>0</v>
      </c>
      <c r="N259" s="39">
        <v>0</v>
      </c>
      <c r="O259" s="39">
        <v>0</v>
      </c>
      <c r="P259" s="39">
        <v>0</v>
      </c>
      <c r="Q259" s="39">
        <v>0</v>
      </c>
      <c r="R259" s="39">
        <v>0</v>
      </c>
      <c r="S259" s="39">
        <v>0</v>
      </c>
    </row>
    <row r="260" spans="1:19" x14ac:dyDescent="0.3">
      <c r="A260" s="39" t="s">
        <v>665</v>
      </c>
      <c r="B260" s="39" t="s">
        <v>1674</v>
      </c>
      <c r="C260" s="40">
        <v>4.3</v>
      </c>
      <c r="D260" s="39">
        <v>0</v>
      </c>
      <c r="E260" s="39">
        <v>0</v>
      </c>
      <c r="F260" s="39">
        <v>0</v>
      </c>
      <c r="G260" s="39">
        <v>1</v>
      </c>
      <c r="H260" s="39">
        <v>1</v>
      </c>
      <c r="I260" s="39">
        <v>0</v>
      </c>
      <c r="J260" s="39">
        <v>0</v>
      </c>
      <c r="K260" s="39">
        <v>0</v>
      </c>
      <c r="L260" s="39">
        <v>0</v>
      </c>
      <c r="M260" s="39">
        <v>0</v>
      </c>
      <c r="N260" s="39">
        <v>0</v>
      </c>
      <c r="O260" s="39">
        <v>1</v>
      </c>
      <c r="P260" s="39">
        <v>0</v>
      </c>
      <c r="Q260" s="39">
        <v>0</v>
      </c>
      <c r="R260" s="39">
        <v>0</v>
      </c>
      <c r="S260" s="39">
        <v>0</v>
      </c>
    </row>
    <row r="261" spans="1:19" x14ac:dyDescent="0.3">
      <c r="A261" s="39" t="s">
        <v>216</v>
      </c>
      <c r="B261" s="39" t="s">
        <v>1552</v>
      </c>
      <c r="C261" s="40">
        <v>4</v>
      </c>
      <c r="D261" s="39">
        <v>0</v>
      </c>
      <c r="E261" s="39">
        <v>0</v>
      </c>
      <c r="F261" s="39">
        <v>1</v>
      </c>
      <c r="G261" s="39">
        <v>1</v>
      </c>
      <c r="H261" s="39">
        <v>0</v>
      </c>
      <c r="I261" s="39">
        <v>0</v>
      </c>
      <c r="J261" s="39">
        <v>0</v>
      </c>
      <c r="K261" s="39">
        <v>0</v>
      </c>
      <c r="L261" s="39">
        <v>0</v>
      </c>
      <c r="M261" s="39">
        <v>0</v>
      </c>
      <c r="N261" s="39">
        <v>0</v>
      </c>
      <c r="O261" s="39">
        <v>0</v>
      </c>
      <c r="P261" s="39">
        <v>0</v>
      </c>
      <c r="Q261" s="39">
        <v>0</v>
      </c>
      <c r="R261" s="39">
        <v>0</v>
      </c>
      <c r="S261" s="39">
        <v>0</v>
      </c>
    </row>
    <row r="262" spans="1:19" x14ac:dyDescent="0.3">
      <c r="A262" s="39" t="s">
        <v>213</v>
      </c>
      <c r="B262" s="39" t="s">
        <v>1553</v>
      </c>
      <c r="C262" s="40">
        <v>4</v>
      </c>
      <c r="D262" s="39">
        <v>1</v>
      </c>
      <c r="E262" s="39">
        <v>0</v>
      </c>
      <c r="F262" s="39">
        <v>1</v>
      </c>
      <c r="G262" s="39">
        <v>0</v>
      </c>
      <c r="H262" s="39">
        <v>0</v>
      </c>
      <c r="I262" s="39">
        <v>0</v>
      </c>
      <c r="J262" s="39">
        <v>1</v>
      </c>
      <c r="K262" s="39">
        <v>0</v>
      </c>
      <c r="L262" s="39">
        <v>0</v>
      </c>
      <c r="M262" s="39">
        <v>1</v>
      </c>
      <c r="N262" s="39">
        <v>0</v>
      </c>
      <c r="O262" s="39">
        <v>0</v>
      </c>
      <c r="P262" s="39">
        <v>0</v>
      </c>
      <c r="Q262" s="39">
        <v>0</v>
      </c>
      <c r="R262" s="39">
        <v>0</v>
      </c>
      <c r="S262" s="39">
        <v>0</v>
      </c>
    </row>
    <row r="263" spans="1:19" x14ac:dyDescent="0.3">
      <c r="A263" s="39" t="s">
        <v>364</v>
      </c>
      <c r="B263" s="39" t="s">
        <v>1732</v>
      </c>
      <c r="C263" s="40">
        <v>3.2</v>
      </c>
      <c r="D263" s="39">
        <v>1</v>
      </c>
      <c r="E263" s="39">
        <v>1</v>
      </c>
      <c r="F263" s="39">
        <v>1</v>
      </c>
      <c r="G263" s="39">
        <v>1</v>
      </c>
      <c r="H263" s="39">
        <v>0</v>
      </c>
      <c r="I263" s="39">
        <v>0</v>
      </c>
      <c r="J263" s="39">
        <v>0</v>
      </c>
      <c r="K263" s="39">
        <v>0</v>
      </c>
      <c r="L263" s="39">
        <v>1</v>
      </c>
      <c r="M263" s="39">
        <v>0</v>
      </c>
      <c r="N263" s="39">
        <v>1</v>
      </c>
      <c r="O263" s="39">
        <v>0</v>
      </c>
      <c r="P263" s="39">
        <v>0</v>
      </c>
      <c r="Q263" s="39">
        <v>0</v>
      </c>
      <c r="R263" s="39">
        <v>0</v>
      </c>
      <c r="S263" s="39">
        <v>0</v>
      </c>
    </row>
    <row r="264" spans="1:19" x14ac:dyDescent="0.3">
      <c r="A264" s="39" t="s">
        <v>668</v>
      </c>
      <c r="B264" s="39" t="s">
        <v>1675</v>
      </c>
      <c r="C264" s="40">
        <v>4.2</v>
      </c>
      <c r="D264" s="39">
        <v>1</v>
      </c>
      <c r="E264" s="39">
        <v>1</v>
      </c>
      <c r="F264" s="39">
        <v>1</v>
      </c>
      <c r="G264" s="39">
        <v>1</v>
      </c>
      <c r="H264" s="39">
        <v>1</v>
      </c>
      <c r="I264" s="39">
        <v>0</v>
      </c>
      <c r="J264" s="39">
        <v>0</v>
      </c>
      <c r="K264" s="39">
        <v>0</v>
      </c>
      <c r="L264" s="39">
        <v>0</v>
      </c>
      <c r="M264" s="39">
        <v>0</v>
      </c>
      <c r="N264" s="39">
        <v>1</v>
      </c>
      <c r="O264" s="39">
        <v>0</v>
      </c>
      <c r="P264" s="39">
        <v>0</v>
      </c>
      <c r="Q264" s="39">
        <v>0</v>
      </c>
      <c r="R264" s="39">
        <v>0</v>
      </c>
      <c r="S264" s="39">
        <v>0</v>
      </c>
    </row>
    <row r="265" spans="1:19" x14ac:dyDescent="0.3">
      <c r="A265" s="39" t="s">
        <v>876</v>
      </c>
      <c r="B265" s="39" t="s">
        <v>1733</v>
      </c>
      <c r="C265" s="40">
        <v>3.9</v>
      </c>
      <c r="D265" s="39">
        <v>1</v>
      </c>
      <c r="E265" s="39">
        <v>1</v>
      </c>
      <c r="F265" s="39">
        <v>0</v>
      </c>
      <c r="G265" s="39">
        <v>0</v>
      </c>
      <c r="H265" s="39">
        <v>1</v>
      </c>
      <c r="I265" s="39">
        <v>1</v>
      </c>
      <c r="J265" s="39">
        <v>0</v>
      </c>
      <c r="K265" s="39">
        <v>1</v>
      </c>
      <c r="L265" s="39">
        <v>1</v>
      </c>
      <c r="M265" s="39">
        <v>1</v>
      </c>
      <c r="N265" s="39">
        <v>0</v>
      </c>
      <c r="O265" s="39">
        <v>0</v>
      </c>
      <c r="P265" s="39">
        <v>0</v>
      </c>
      <c r="Q265" s="39">
        <v>0</v>
      </c>
      <c r="R265" s="39">
        <v>0</v>
      </c>
      <c r="S265" s="39">
        <v>0</v>
      </c>
    </row>
    <row r="266" spans="1:19" x14ac:dyDescent="0.3">
      <c r="A266" s="39" t="s">
        <v>167</v>
      </c>
      <c r="B266" s="39" t="s">
        <v>1677</v>
      </c>
      <c r="C266" s="40">
        <v>3.7</v>
      </c>
      <c r="D266" s="39">
        <v>0</v>
      </c>
      <c r="E266" s="39">
        <v>0</v>
      </c>
      <c r="F266" s="39">
        <v>0</v>
      </c>
      <c r="G266" s="39">
        <v>1</v>
      </c>
      <c r="H266" s="39">
        <v>0</v>
      </c>
      <c r="I266" s="39">
        <v>0</v>
      </c>
      <c r="J266" s="39">
        <v>0</v>
      </c>
      <c r="K266" s="39">
        <v>0</v>
      </c>
      <c r="L266" s="39">
        <v>0</v>
      </c>
      <c r="M266" s="39">
        <v>0</v>
      </c>
      <c r="N266" s="39">
        <v>0</v>
      </c>
      <c r="O266" s="39">
        <v>0</v>
      </c>
      <c r="P266" s="39">
        <v>0</v>
      </c>
      <c r="Q266" s="39">
        <v>0</v>
      </c>
      <c r="R266" s="39">
        <v>0</v>
      </c>
      <c r="S266" s="39">
        <v>0</v>
      </c>
    </row>
    <row r="267" spans="1:19" x14ac:dyDescent="0.3">
      <c r="A267" s="39" t="s">
        <v>671</v>
      </c>
      <c r="B267" s="39" t="s">
        <v>1676</v>
      </c>
      <c r="C267" s="40">
        <v>3.6</v>
      </c>
      <c r="D267" s="39">
        <v>0</v>
      </c>
      <c r="E267" s="39">
        <v>0</v>
      </c>
      <c r="F267" s="39">
        <v>0</v>
      </c>
      <c r="G267" s="39">
        <v>1</v>
      </c>
      <c r="H267" s="39">
        <v>0</v>
      </c>
      <c r="I267" s="39">
        <v>0</v>
      </c>
      <c r="J267" s="39">
        <v>0</v>
      </c>
      <c r="K267" s="39">
        <v>0</v>
      </c>
      <c r="L267" s="39">
        <v>0</v>
      </c>
      <c r="M267" s="39">
        <v>0</v>
      </c>
      <c r="N267" s="39">
        <v>0</v>
      </c>
      <c r="O267" s="39">
        <v>0</v>
      </c>
      <c r="P267" s="39">
        <v>0</v>
      </c>
      <c r="Q267" s="39">
        <v>0</v>
      </c>
      <c r="R267" s="39">
        <v>0</v>
      </c>
      <c r="S267" s="39">
        <v>1</v>
      </c>
    </row>
    <row r="268" spans="1:19" x14ac:dyDescent="0.3">
      <c r="A268" s="39" t="s">
        <v>167</v>
      </c>
      <c r="B268" s="39" t="s">
        <v>1678</v>
      </c>
      <c r="C268" s="40">
        <v>3.7</v>
      </c>
      <c r="D268" s="39">
        <v>0</v>
      </c>
      <c r="E268" s="39">
        <v>0</v>
      </c>
      <c r="F268" s="39">
        <v>0</v>
      </c>
      <c r="G268" s="39">
        <v>1</v>
      </c>
      <c r="H268" s="39">
        <v>0</v>
      </c>
      <c r="I268" s="39">
        <v>0</v>
      </c>
      <c r="J268" s="39">
        <v>0</v>
      </c>
      <c r="K268" s="39">
        <v>0</v>
      </c>
      <c r="L268" s="39">
        <v>0</v>
      </c>
      <c r="M268" s="39">
        <v>0</v>
      </c>
      <c r="N268" s="39">
        <v>0</v>
      </c>
      <c r="O268" s="39">
        <v>0</v>
      </c>
      <c r="P268" s="39">
        <v>0</v>
      </c>
      <c r="Q268" s="39">
        <v>0</v>
      </c>
      <c r="R268" s="39">
        <v>0</v>
      </c>
      <c r="S268" s="39">
        <v>0</v>
      </c>
    </row>
    <row r="269" spans="1:19" x14ac:dyDescent="0.3">
      <c r="A269" s="39" t="s">
        <v>676</v>
      </c>
      <c r="B269" s="39" t="s">
        <v>1602</v>
      </c>
      <c r="C269" s="40">
        <v>2.8</v>
      </c>
      <c r="D269" s="39">
        <v>1</v>
      </c>
      <c r="E269" s="39">
        <v>0</v>
      </c>
      <c r="F269" s="39">
        <v>0</v>
      </c>
      <c r="G269" s="39">
        <v>1</v>
      </c>
      <c r="H269" s="39">
        <v>1</v>
      </c>
      <c r="I269" s="39">
        <v>0</v>
      </c>
      <c r="J269" s="39">
        <v>0</v>
      </c>
      <c r="K269" s="39">
        <v>0</v>
      </c>
      <c r="L269" s="39">
        <v>0</v>
      </c>
      <c r="M269" s="39">
        <v>0</v>
      </c>
      <c r="N269" s="39">
        <v>0</v>
      </c>
      <c r="O269" s="39">
        <v>1</v>
      </c>
      <c r="P269" s="39">
        <v>0</v>
      </c>
      <c r="Q269" s="39">
        <v>0</v>
      </c>
      <c r="R269" s="39">
        <v>0</v>
      </c>
      <c r="S269" s="39">
        <v>0</v>
      </c>
    </row>
    <row r="270" spans="1:19" x14ac:dyDescent="0.3">
      <c r="A270" s="39" t="s">
        <v>880</v>
      </c>
      <c r="B270" s="39" t="s">
        <v>1734</v>
      </c>
      <c r="C270" s="40">
        <v>4.2</v>
      </c>
      <c r="D270" s="39">
        <v>0</v>
      </c>
      <c r="E270" s="39">
        <v>0</v>
      </c>
      <c r="F270" s="39">
        <v>0</v>
      </c>
      <c r="G270" s="39">
        <v>1</v>
      </c>
      <c r="H270" s="39">
        <v>1</v>
      </c>
      <c r="I270" s="39">
        <v>0</v>
      </c>
      <c r="J270" s="39">
        <v>0</v>
      </c>
      <c r="K270" s="39">
        <v>0</v>
      </c>
      <c r="L270" s="39">
        <v>0</v>
      </c>
      <c r="M270" s="39">
        <v>0</v>
      </c>
      <c r="N270" s="39">
        <v>0</v>
      </c>
      <c r="O270" s="39">
        <v>0</v>
      </c>
      <c r="P270" s="39">
        <v>0</v>
      </c>
      <c r="Q270" s="39">
        <v>0</v>
      </c>
      <c r="R270" s="39">
        <v>0</v>
      </c>
      <c r="S270" s="39">
        <v>0</v>
      </c>
    </row>
    <row r="271" spans="1:19" x14ac:dyDescent="0.3">
      <c r="A271" s="39" t="s">
        <v>882</v>
      </c>
      <c r="B271" s="39" t="s">
        <v>1735</v>
      </c>
      <c r="C271" s="40">
        <v>4</v>
      </c>
      <c r="D271" s="39">
        <v>1</v>
      </c>
      <c r="E271" s="39">
        <v>0</v>
      </c>
      <c r="F271" s="39">
        <v>0</v>
      </c>
      <c r="G271" s="39">
        <v>0</v>
      </c>
      <c r="H271" s="39">
        <v>1</v>
      </c>
      <c r="I271" s="39">
        <v>0</v>
      </c>
      <c r="J271" s="39">
        <v>0</v>
      </c>
      <c r="K271" s="39">
        <v>0</v>
      </c>
      <c r="L271" s="39">
        <v>0</v>
      </c>
      <c r="M271" s="39">
        <v>0</v>
      </c>
      <c r="N271" s="39">
        <v>0</v>
      </c>
      <c r="O271" s="39">
        <v>1</v>
      </c>
      <c r="P271" s="39">
        <v>0</v>
      </c>
      <c r="Q271" s="39">
        <v>0</v>
      </c>
      <c r="R271" s="39">
        <v>0</v>
      </c>
      <c r="S271" s="39">
        <v>0</v>
      </c>
    </row>
    <row r="272" spans="1:19" x14ac:dyDescent="0.3">
      <c r="A272" s="39" t="s">
        <v>886</v>
      </c>
      <c r="B272" s="39" t="s">
        <v>1736</v>
      </c>
      <c r="C272" s="40">
        <v>3.5</v>
      </c>
      <c r="D272" s="39">
        <v>1</v>
      </c>
      <c r="E272" s="39">
        <v>0</v>
      </c>
      <c r="F272" s="39">
        <v>0</v>
      </c>
      <c r="G272" s="39">
        <v>0</v>
      </c>
      <c r="H272" s="39">
        <v>0</v>
      </c>
      <c r="I272" s="39">
        <v>0</v>
      </c>
      <c r="J272" s="39">
        <v>1</v>
      </c>
      <c r="K272" s="39">
        <v>1</v>
      </c>
      <c r="L272" s="39">
        <v>0</v>
      </c>
      <c r="M272" s="39">
        <v>1</v>
      </c>
      <c r="N272" s="39">
        <v>0</v>
      </c>
      <c r="O272" s="39">
        <v>0</v>
      </c>
      <c r="P272" s="39">
        <v>0</v>
      </c>
      <c r="Q272" s="39">
        <v>0</v>
      </c>
      <c r="R272" s="39">
        <v>0</v>
      </c>
      <c r="S272" s="39">
        <v>0</v>
      </c>
    </row>
    <row r="273" spans="1:19" x14ac:dyDescent="0.3">
      <c r="A273" s="39" t="s">
        <v>684</v>
      </c>
      <c r="B273" s="39" t="s">
        <v>1680</v>
      </c>
      <c r="C273" s="40">
        <v>-1</v>
      </c>
      <c r="D273" s="39">
        <v>1</v>
      </c>
      <c r="E273" s="39">
        <v>0</v>
      </c>
      <c r="F273" s="39">
        <v>1</v>
      </c>
      <c r="G273" s="39">
        <v>1</v>
      </c>
      <c r="H273" s="39">
        <v>0</v>
      </c>
      <c r="I273" s="39">
        <v>0</v>
      </c>
      <c r="J273" s="39">
        <v>0</v>
      </c>
      <c r="K273" s="39">
        <v>0</v>
      </c>
      <c r="L273" s="39">
        <v>0</v>
      </c>
      <c r="M273" s="39">
        <v>0</v>
      </c>
      <c r="N273" s="39">
        <v>0</v>
      </c>
      <c r="O273" s="39">
        <v>1</v>
      </c>
      <c r="P273" s="39">
        <v>0</v>
      </c>
      <c r="Q273" s="39">
        <v>0</v>
      </c>
      <c r="R273" s="39">
        <v>0</v>
      </c>
      <c r="S273" s="39">
        <v>0</v>
      </c>
    </row>
    <row r="274" spans="1:19" x14ac:dyDescent="0.3">
      <c r="A274" s="39" t="s">
        <v>705</v>
      </c>
      <c r="B274" s="39" t="s">
        <v>1737</v>
      </c>
      <c r="C274" s="40">
        <v>3.2</v>
      </c>
      <c r="D274" s="39">
        <v>1</v>
      </c>
      <c r="E274" s="39">
        <v>0</v>
      </c>
      <c r="F274" s="39">
        <v>1</v>
      </c>
      <c r="G274" s="39">
        <v>1</v>
      </c>
      <c r="H274" s="39">
        <v>1</v>
      </c>
      <c r="I274" s="39">
        <v>0</v>
      </c>
      <c r="J274" s="39">
        <v>0</v>
      </c>
      <c r="K274" s="39">
        <v>0</v>
      </c>
      <c r="L274" s="39">
        <v>0</v>
      </c>
      <c r="M274" s="39">
        <v>0</v>
      </c>
      <c r="N274" s="39">
        <v>0</v>
      </c>
      <c r="O274" s="39">
        <v>1</v>
      </c>
      <c r="P274" s="39">
        <v>0</v>
      </c>
      <c r="Q274" s="39">
        <v>0</v>
      </c>
      <c r="R274" s="39">
        <v>0</v>
      </c>
      <c r="S274" s="39">
        <v>0</v>
      </c>
    </row>
    <row r="275" spans="1:19" x14ac:dyDescent="0.3">
      <c r="A275" s="39" t="s">
        <v>681</v>
      </c>
      <c r="B275" s="39" t="s">
        <v>1679</v>
      </c>
      <c r="C275" s="40">
        <v>3.3</v>
      </c>
      <c r="D275" s="39">
        <v>0</v>
      </c>
      <c r="E275" s="39">
        <v>0</v>
      </c>
      <c r="F275" s="39">
        <v>0</v>
      </c>
      <c r="G275" s="39">
        <v>1</v>
      </c>
      <c r="H275" s="39">
        <v>1</v>
      </c>
      <c r="I275" s="39">
        <v>1</v>
      </c>
      <c r="J275" s="39">
        <v>0</v>
      </c>
      <c r="K275" s="39">
        <v>0</v>
      </c>
      <c r="L275" s="39">
        <v>0</v>
      </c>
      <c r="M275" s="39">
        <v>0</v>
      </c>
      <c r="N275" s="39">
        <v>0</v>
      </c>
      <c r="O275" s="39">
        <v>0</v>
      </c>
      <c r="P275" s="39">
        <v>0</v>
      </c>
      <c r="Q275" s="39">
        <v>0</v>
      </c>
      <c r="R275" s="39">
        <v>0</v>
      </c>
      <c r="S275" s="39">
        <v>0</v>
      </c>
    </row>
    <row r="276" spans="1:19" x14ac:dyDescent="0.3">
      <c r="A276" s="39" t="s">
        <v>892</v>
      </c>
      <c r="B276" s="39" t="s">
        <v>1738</v>
      </c>
      <c r="C276" s="40">
        <v>3.9</v>
      </c>
      <c r="D276" s="39">
        <v>0</v>
      </c>
      <c r="E276" s="39">
        <v>0</v>
      </c>
      <c r="F276" s="39">
        <v>0</v>
      </c>
      <c r="G276" s="39">
        <v>1</v>
      </c>
      <c r="H276" s="39">
        <v>1</v>
      </c>
      <c r="I276" s="39">
        <v>0</v>
      </c>
      <c r="J276" s="39">
        <v>0</v>
      </c>
      <c r="K276" s="39">
        <v>0</v>
      </c>
      <c r="L276" s="39">
        <v>0</v>
      </c>
      <c r="M276" s="39">
        <v>0</v>
      </c>
      <c r="N276" s="39">
        <v>1</v>
      </c>
      <c r="O276" s="39">
        <v>0</v>
      </c>
      <c r="P276" s="39">
        <v>0</v>
      </c>
      <c r="Q276" s="39">
        <v>0</v>
      </c>
      <c r="R276" s="39">
        <v>0</v>
      </c>
      <c r="S276" s="39">
        <v>0</v>
      </c>
    </row>
    <row r="277" spans="1:19" x14ac:dyDescent="0.3">
      <c r="A277" s="39" t="s">
        <v>167</v>
      </c>
      <c r="B277" s="39" t="s">
        <v>1682</v>
      </c>
      <c r="C277" s="40">
        <v>3.7</v>
      </c>
      <c r="D277" s="39">
        <v>0</v>
      </c>
      <c r="E277" s="39">
        <v>0</v>
      </c>
      <c r="F277" s="39">
        <v>0</v>
      </c>
      <c r="G277" s="39">
        <v>0</v>
      </c>
      <c r="H277" s="39">
        <v>0</v>
      </c>
      <c r="I277" s="39">
        <v>0</v>
      </c>
      <c r="J277" s="39">
        <v>0</v>
      </c>
      <c r="K277" s="39">
        <v>0</v>
      </c>
      <c r="L277" s="39">
        <v>0</v>
      </c>
      <c r="M277" s="39">
        <v>0</v>
      </c>
      <c r="N277" s="39">
        <v>0</v>
      </c>
      <c r="O277" s="39">
        <v>0</v>
      </c>
      <c r="P277" s="39">
        <v>0</v>
      </c>
      <c r="Q277" s="39">
        <v>0</v>
      </c>
      <c r="R277" s="39">
        <v>0</v>
      </c>
      <c r="S277" s="39">
        <v>0</v>
      </c>
    </row>
    <row r="278" spans="1:19" x14ac:dyDescent="0.3">
      <c r="A278" s="39" t="s">
        <v>688</v>
      </c>
      <c r="B278" s="39" t="s">
        <v>1681</v>
      </c>
      <c r="C278" s="40">
        <v>3.6</v>
      </c>
      <c r="D278" s="39">
        <v>0</v>
      </c>
      <c r="E278" s="39">
        <v>0</v>
      </c>
      <c r="F278" s="39">
        <v>0</v>
      </c>
      <c r="G278" s="39">
        <v>0</v>
      </c>
      <c r="H278" s="39">
        <v>0</v>
      </c>
      <c r="I278" s="39">
        <v>0</v>
      </c>
      <c r="J278" s="39">
        <v>0</v>
      </c>
      <c r="K278" s="39">
        <v>0</v>
      </c>
      <c r="L278" s="39">
        <v>0</v>
      </c>
      <c r="M278" s="39">
        <v>0</v>
      </c>
      <c r="N278" s="39">
        <v>0</v>
      </c>
      <c r="O278" s="39">
        <v>0</v>
      </c>
      <c r="P278" s="39">
        <v>0</v>
      </c>
      <c r="Q278" s="39">
        <v>0</v>
      </c>
      <c r="R278" s="39">
        <v>0</v>
      </c>
      <c r="S278" s="39">
        <v>0</v>
      </c>
    </row>
    <row r="279" spans="1:19" x14ac:dyDescent="0.3">
      <c r="A279" s="39" t="s">
        <v>694</v>
      </c>
      <c r="B279" s="39" t="s">
        <v>1683</v>
      </c>
      <c r="C279" s="40">
        <v>3.4</v>
      </c>
      <c r="D279" s="39">
        <v>1</v>
      </c>
      <c r="E279" s="39">
        <v>1</v>
      </c>
      <c r="F279" s="39">
        <v>1</v>
      </c>
      <c r="G279" s="39">
        <v>0</v>
      </c>
      <c r="H279" s="39">
        <v>1</v>
      </c>
      <c r="I279" s="39">
        <v>0</v>
      </c>
      <c r="J279" s="39">
        <v>1</v>
      </c>
      <c r="K279" s="39">
        <v>1</v>
      </c>
      <c r="L279" s="39">
        <v>1</v>
      </c>
      <c r="M279" s="39">
        <v>1</v>
      </c>
      <c r="N279" s="39">
        <v>1</v>
      </c>
      <c r="O279" s="39">
        <v>0</v>
      </c>
      <c r="P279" s="39">
        <v>0</v>
      </c>
      <c r="Q279" s="39">
        <v>0</v>
      </c>
      <c r="R279" s="39">
        <v>0</v>
      </c>
      <c r="S279" s="39">
        <v>0</v>
      </c>
    </row>
    <row r="280" spans="1:19" x14ac:dyDescent="0.3">
      <c r="A280" s="39" t="s">
        <v>896</v>
      </c>
      <c r="B280" s="39" t="s">
        <v>1739</v>
      </c>
      <c r="C280" s="40">
        <v>3.5</v>
      </c>
      <c r="D280" s="39">
        <v>1</v>
      </c>
      <c r="E280" s="39">
        <v>0</v>
      </c>
      <c r="F280" s="39">
        <v>0</v>
      </c>
      <c r="G280" s="39">
        <v>1</v>
      </c>
      <c r="H280" s="39">
        <v>1</v>
      </c>
      <c r="I280" s="39">
        <v>0</v>
      </c>
      <c r="J280" s="39">
        <v>1</v>
      </c>
      <c r="K280" s="39">
        <v>0</v>
      </c>
      <c r="L280" s="39">
        <v>1</v>
      </c>
      <c r="M280" s="39">
        <v>0</v>
      </c>
      <c r="N280" s="39">
        <v>0</v>
      </c>
      <c r="O280" s="39">
        <v>1</v>
      </c>
      <c r="P280" s="39">
        <v>0</v>
      </c>
      <c r="Q280" s="39">
        <v>0</v>
      </c>
      <c r="R280" s="39">
        <v>0</v>
      </c>
      <c r="S280" s="39">
        <v>0</v>
      </c>
    </row>
    <row r="281" spans="1:19" x14ac:dyDescent="0.3">
      <c r="A281" s="39" t="s">
        <v>901</v>
      </c>
      <c r="B281" s="39" t="s">
        <v>1740</v>
      </c>
      <c r="C281" s="40">
        <v>4.3</v>
      </c>
      <c r="D281" s="39">
        <v>0</v>
      </c>
      <c r="E281" s="39">
        <v>0</v>
      </c>
      <c r="F281" s="39">
        <v>1</v>
      </c>
      <c r="G281" s="39">
        <v>0</v>
      </c>
      <c r="H281" s="39">
        <v>1</v>
      </c>
      <c r="I281" s="39">
        <v>0</v>
      </c>
      <c r="J281" s="39">
        <v>0</v>
      </c>
      <c r="K281" s="39">
        <v>0</v>
      </c>
      <c r="L281" s="39">
        <v>0</v>
      </c>
      <c r="M281" s="39">
        <v>0</v>
      </c>
      <c r="N281" s="39">
        <v>0</v>
      </c>
      <c r="O281" s="39">
        <v>0</v>
      </c>
      <c r="P281" s="39">
        <v>0</v>
      </c>
      <c r="Q281" s="39">
        <v>0</v>
      </c>
      <c r="R281" s="39">
        <v>0</v>
      </c>
      <c r="S281" s="39">
        <v>0</v>
      </c>
    </row>
    <row r="282" spans="1:19" x14ac:dyDescent="0.3">
      <c r="A282" s="39" t="s">
        <v>698</v>
      </c>
      <c r="B282" s="39" t="s">
        <v>1657</v>
      </c>
      <c r="C282" s="40">
        <v>4.0999999999999996</v>
      </c>
      <c r="D282" s="39">
        <v>0</v>
      </c>
      <c r="E282" s="39">
        <v>0</v>
      </c>
      <c r="F282" s="39">
        <v>0</v>
      </c>
      <c r="G282" s="39">
        <v>1</v>
      </c>
      <c r="H282" s="39">
        <v>1</v>
      </c>
      <c r="I282" s="39">
        <v>0</v>
      </c>
      <c r="J282" s="39">
        <v>0</v>
      </c>
      <c r="K282" s="39">
        <v>0</v>
      </c>
      <c r="L282" s="39">
        <v>0</v>
      </c>
      <c r="M282" s="39">
        <v>0</v>
      </c>
      <c r="N282" s="39">
        <v>0</v>
      </c>
      <c r="O282" s="39">
        <v>0</v>
      </c>
      <c r="P282" s="39">
        <v>0</v>
      </c>
      <c r="Q282" s="39">
        <v>0</v>
      </c>
      <c r="R282" s="39">
        <v>0</v>
      </c>
      <c r="S282" s="39">
        <v>0</v>
      </c>
    </row>
    <row r="283" spans="1:19" x14ac:dyDescent="0.3">
      <c r="A283" s="39" t="s">
        <v>599</v>
      </c>
      <c r="B283" s="39" t="s">
        <v>1684</v>
      </c>
      <c r="C283" s="40">
        <v>2.6</v>
      </c>
      <c r="D283" s="39">
        <v>1</v>
      </c>
      <c r="E283" s="39">
        <v>0</v>
      </c>
      <c r="F283" s="39">
        <v>0</v>
      </c>
      <c r="G283" s="39">
        <v>0</v>
      </c>
      <c r="H283" s="39">
        <v>0</v>
      </c>
      <c r="I283" s="39">
        <v>0</v>
      </c>
      <c r="J283" s="39">
        <v>0</v>
      </c>
      <c r="K283" s="39">
        <v>0</v>
      </c>
      <c r="L283" s="39">
        <v>0</v>
      </c>
      <c r="M283" s="39">
        <v>0</v>
      </c>
      <c r="N283" s="39">
        <v>0</v>
      </c>
      <c r="O283" s="39">
        <v>0</v>
      </c>
      <c r="P283" s="39">
        <v>0</v>
      </c>
      <c r="Q283" s="39">
        <v>0</v>
      </c>
      <c r="R283" s="39">
        <v>0</v>
      </c>
      <c r="S283" s="39">
        <v>0</v>
      </c>
    </row>
    <row r="284" spans="1:19" x14ac:dyDescent="0.3">
      <c r="A284" s="39" t="s">
        <v>904</v>
      </c>
      <c r="B284" s="39" t="s">
        <v>1741</v>
      </c>
      <c r="C284" s="40">
        <v>3.6</v>
      </c>
      <c r="D284" s="39">
        <v>1</v>
      </c>
      <c r="E284" s="39">
        <v>0</v>
      </c>
      <c r="F284" s="39">
        <v>0</v>
      </c>
      <c r="G284" s="39">
        <v>0</v>
      </c>
      <c r="H284" s="39">
        <v>0</v>
      </c>
      <c r="I284" s="39">
        <v>0</v>
      </c>
      <c r="J284" s="39">
        <v>0</v>
      </c>
      <c r="K284" s="39">
        <v>0</v>
      </c>
      <c r="L284" s="39">
        <v>0</v>
      </c>
      <c r="M284" s="39">
        <v>0</v>
      </c>
      <c r="N284" s="39">
        <v>0</v>
      </c>
      <c r="O284" s="39">
        <v>0</v>
      </c>
      <c r="P284" s="39">
        <v>0</v>
      </c>
      <c r="Q284" s="39">
        <v>0</v>
      </c>
      <c r="R284" s="39">
        <v>0</v>
      </c>
      <c r="S284" s="39">
        <v>0</v>
      </c>
    </row>
    <row r="285" spans="1:19" x14ac:dyDescent="0.3">
      <c r="A285" s="39" t="s">
        <v>219</v>
      </c>
      <c r="B285" s="39" t="s">
        <v>1555</v>
      </c>
      <c r="C285" s="40">
        <v>3.5</v>
      </c>
      <c r="D285" s="39">
        <v>1</v>
      </c>
      <c r="E285" s="39">
        <v>1</v>
      </c>
      <c r="F285" s="39">
        <v>1</v>
      </c>
      <c r="G285" s="39">
        <v>1</v>
      </c>
      <c r="H285" s="39">
        <v>1</v>
      </c>
      <c r="I285" s="39">
        <v>0</v>
      </c>
      <c r="J285" s="39">
        <v>1</v>
      </c>
      <c r="K285" s="39">
        <v>0</v>
      </c>
      <c r="L285" s="39">
        <v>1</v>
      </c>
      <c r="M285" s="39">
        <v>1</v>
      </c>
      <c r="N285" s="39">
        <v>0</v>
      </c>
      <c r="O285" s="39">
        <v>1</v>
      </c>
      <c r="P285" s="39">
        <v>0</v>
      </c>
      <c r="Q285" s="39">
        <v>0</v>
      </c>
      <c r="R285" s="39">
        <v>0</v>
      </c>
      <c r="S285" s="39">
        <v>0</v>
      </c>
    </row>
    <row r="286" spans="1:19" x14ac:dyDescent="0.3">
      <c r="A286" s="39" t="s">
        <v>230</v>
      </c>
      <c r="B286" s="39" t="s">
        <v>1557</v>
      </c>
      <c r="C286" s="40">
        <v>3.6</v>
      </c>
      <c r="D286" s="39">
        <v>1</v>
      </c>
      <c r="E286" s="39">
        <v>0</v>
      </c>
      <c r="F286" s="39">
        <v>0</v>
      </c>
      <c r="G286" s="39">
        <v>0</v>
      </c>
      <c r="H286" s="39">
        <v>1</v>
      </c>
      <c r="I286" s="39">
        <v>1</v>
      </c>
      <c r="J286" s="39">
        <v>0</v>
      </c>
      <c r="K286" s="39">
        <v>0</v>
      </c>
      <c r="L286" s="39">
        <v>0</v>
      </c>
      <c r="M286" s="39">
        <v>0</v>
      </c>
      <c r="N286" s="39">
        <v>0</v>
      </c>
      <c r="O286" s="39">
        <v>0</v>
      </c>
      <c r="P286" s="39">
        <v>0</v>
      </c>
      <c r="Q286" s="39">
        <v>0</v>
      </c>
      <c r="R286" s="39">
        <v>0</v>
      </c>
      <c r="S286" s="39">
        <v>0</v>
      </c>
    </row>
    <row r="287" spans="1:19" x14ac:dyDescent="0.3">
      <c r="A287" s="39" t="s">
        <v>906</v>
      </c>
      <c r="B287" s="39" t="s">
        <v>1742</v>
      </c>
      <c r="C287" s="40">
        <v>2.2999999999999998</v>
      </c>
      <c r="D287" s="39">
        <v>1</v>
      </c>
      <c r="E287" s="39">
        <v>0</v>
      </c>
      <c r="F287" s="39">
        <v>0</v>
      </c>
      <c r="G287" s="39">
        <v>1</v>
      </c>
      <c r="H287" s="39">
        <v>1</v>
      </c>
      <c r="I287" s="39">
        <v>0</v>
      </c>
      <c r="J287" s="39">
        <v>0</v>
      </c>
      <c r="K287" s="39">
        <v>0</v>
      </c>
      <c r="L287" s="39">
        <v>0</v>
      </c>
      <c r="M287" s="39">
        <v>0</v>
      </c>
      <c r="N287" s="39">
        <v>0</v>
      </c>
      <c r="O287" s="39">
        <v>1</v>
      </c>
      <c r="P287" s="39">
        <v>0</v>
      </c>
      <c r="Q287" s="39">
        <v>0</v>
      </c>
      <c r="R287" s="39">
        <v>0</v>
      </c>
      <c r="S287" s="39">
        <v>0</v>
      </c>
    </row>
    <row r="288" spans="1:19" x14ac:dyDescent="0.3">
      <c r="A288" s="39" t="s">
        <v>708</v>
      </c>
      <c r="B288" s="39" t="s">
        <v>1686</v>
      </c>
      <c r="C288" s="40">
        <v>3.9</v>
      </c>
      <c r="D288" s="39">
        <v>1</v>
      </c>
      <c r="E288" s="39">
        <v>0</v>
      </c>
      <c r="F288" s="39">
        <v>0</v>
      </c>
      <c r="G288" s="39">
        <v>0</v>
      </c>
      <c r="H288" s="39">
        <v>0</v>
      </c>
      <c r="I288" s="39">
        <v>0</v>
      </c>
      <c r="J288" s="39">
        <v>0</v>
      </c>
      <c r="K288" s="39">
        <v>0</v>
      </c>
      <c r="L288" s="39">
        <v>0</v>
      </c>
      <c r="M288" s="39">
        <v>0</v>
      </c>
      <c r="N288" s="39">
        <v>0</v>
      </c>
      <c r="O288" s="39">
        <v>0</v>
      </c>
      <c r="P288" s="39">
        <v>0</v>
      </c>
      <c r="Q288" s="39">
        <v>0</v>
      </c>
      <c r="R288" s="39">
        <v>0</v>
      </c>
      <c r="S288" s="39">
        <v>0</v>
      </c>
    </row>
    <row r="289" spans="1:19" x14ac:dyDescent="0.3">
      <c r="A289" s="39" t="s">
        <v>213</v>
      </c>
      <c r="B289" s="39" t="s">
        <v>1743</v>
      </c>
      <c r="C289" s="40">
        <v>4</v>
      </c>
      <c r="D289" s="39">
        <v>1</v>
      </c>
      <c r="E289" s="39">
        <v>0</v>
      </c>
      <c r="F289" s="39">
        <v>1</v>
      </c>
      <c r="G289" s="39">
        <v>0</v>
      </c>
      <c r="H289" s="39">
        <v>1</v>
      </c>
      <c r="I289" s="39">
        <v>0</v>
      </c>
      <c r="J289" s="39">
        <v>0</v>
      </c>
      <c r="K289" s="39">
        <v>0</v>
      </c>
      <c r="L289" s="39">
        <v>0</v>
      </c>
      <c r="M289" s="39">
        <v>0</v>
      </c>
      <c r="N289" s="39">
        <v>0</v>
      </c>
      <c r="O289" s="39">
        <v>0</v>
      </c>
      <c r="P289" s="39">
        <v>0</v>
      </c>
      <c r="Q289" s="39">
        <v>0</v>
      </c>
      <c r="R289" s="39">
        <v>1</v>
      </c>
      <c r="S289" s="39">
        <v>0</v>
      </c>
    </row>
    <row r="290" spans="1:19" x14ac:dyDescent="0.3">
      <c r="A290" s="39" t="s">
        <v>911</v>
      </c>
      <c r="B290" s="39" t="s">
        <v>1744</v>
      </c>
      <c r="C290" s="40">
        <v>4.0999999999999996</v>
      </c>
      <c r="D290" s="39">
        <v>0</v>
      </c>
      <c r="E290" s="39">
        <v>0</v>
      </c>
      <c r="F290" s="39">
        <v>1</v>
      </c>
      <c r="G290" s="39">
        <v>1</v>
      </c>
      <c r="H290" s="39">
        <v>1</v>
      </c>
      <c r="I290" s="39">
        <v>1</v>
      </c>
      <c r="J290" s="39">
        <v>0</v>
      </c>
      <c r="K290" s="39">
        <v>0</v>
      </c>
      <c r="L290" s="39">
        <v>0</v>
      </c>
      <c r="M290" s="39">
        <v>0</v>
      </c>
      <c r="N290" s="39">
        <v>0</v>
      </c>
      <c r="O290" s="39">
        <v>1</v>
      </c>
      <c r="P290" s="39">
        <v>0</v>
      </c>
      <c r="Q290" s="39">
        <v>0</v>
      </c>
      <c r="R290" s="39">
        <v>1</v>
      </c>
      <c r="S290" s="39">
        <v>0</v>
      </c>
    </row>
    <row r="291" spans="1:19" x14ac:dyDescent="0.3">
      <c r="A291" s="39" t="s">
        <v>705</v>
      </c>
      <c r="B291" s="39" t="s">
        <v>1685</v>
      </c>
      <c r="C291" s="40">
        <v>3.2</v>
      </c>
      <c r="D291" s="39">
        <v>1</v>
      </c>
      <c r="E291" s="39">
        <v>0</v>
      </c>
      <c r="F291" s="39">
        <v>0</v>
      </c>
      <c r="G291" s="39">
        <v>1</v>
      </c>
      <c r="H291" s="39">
        <v>1</v>
      </c>
      <c r="I291" s="39">
        <v>0</v>
      </c>
      <c r="J291" s="39">
        <v>1</v>
      </c>
      <c r="K291" s="39">
        <v>0</v>
      </c>
      <c r="L291" s="39">
        <v>0</v>
      </c>
      <c r="M291" s="39">
        <v>1</v>
      </c>
      <c r="N291" s="39">
        <v>0</v>
      </c>
      <c r="O291" s="39">
        <v>0</v>
      </c>
      <c r="P291" s="39">
        <v>0</v>
      </c>
      <c r="Q291" s="39">
        <v>0</v>
      </c>
      <c r="R291" s="39">
        <v>0</v>
      </c>
      <c r="S291" s="39">
        <v>0</v>
      </c>
    </row>
    <row r="292" spans="1:19" x14ac:dyDescent="0.3">
      <c r="A292" s="39" t="s">
        <v>711</v>
      </c>
      <c r="B292" s="39" t="s">
        <v>1687</v>
      </c>
      <c r="C292" s="40">
        <v>4.7</v>
      </c>
      <c r="D292" s="39">
        <v>1</v>
      </c>
      <c r="E292" s="39">
        <v>0</v>
      </c>
      <c r="F292" s="39">
        <v>0</v>
      </c>
      <c r="G292" s="39">
        <v>1</v>
      </c>
      <c r="H292" s="39">
        <v>0</v>
      </c>
      <c r="I292" s="39">
        <v>0</v>
      </c>
      <c r="J292" s="39">
        <v>0</v>
      </c>
      <c r="K292" s="39">
        <v>0</v>
      </c>
      <c r="L292" s="39">
        <v>0</v>
      </c>
      <c r="M292" s="39">
        <v>0</v>
      </c>
      <c r="N292" s="39">
        <v>0</v>
      </c>
      <c r="O292" s="39">
        <v>0</v>
      </c>
      <c r="P292" s="39">
        <v>0</v>
      </c>
      <c r="Q292" s="39">
        <v>0</v>
      </c>
      <c r="R292" s="39">
        <v>0</v>
      </c>
      <c r="S292" s="39">
        <v>0</v>
      </c>
    </row>
    <row r="293" spans="1:19" x14ac:dyDescent="0.3">
      <c r="A293" s="39" t="s">
        <v>915</v>
      </c>
      <c r="B293" s="39" t="s">
        <v>1745</v>
      </c>
      <c r="C293" s="40">
        <v>4.2</v>
      </c>
      <c r="D293" s="39">
        <v>1</v>
      </c>
      <c r="E293" s="39">
        <v>0</v>
      </c>
      <c r="F293" s="39">
        <v>0</v>
      </c>
      <c r="G293" s="39">
        <v>0</v>
      </c>
      <c r="H293" s="39">
        <v>1</v>
      </c>
      <c r="I293" s="39">
        <v>0</v>
      </c>
      <c r="J293" s="39">
        <v>0</v>
      </c>
      <c r="K293" s="39">
        <v>0</v>
      </c>
      <c r="L293" s="39">
        <v>0</v>
      </c>
      <c r="M293" s="39">
        <v>0</v>
      </c>
      <c r="N293" s="39">
        <v>0</v>
      </c>
      <c r="O293" s="39">
        <v>0</v>
      </c>
      <c r="P293" s="39">
        <v>0</v>
      </c>
      <c r="Q293" s="39">
        <v>0</v>
      </c>
      <c r="R293" s="39">
        <v>0</v>
      </c>
      <c r="S293" s="39">
        <v>0</v>
      </c>
    </row>
    <row r="294" spans="1:19" x14ac:dyDescent="0.3">
      <c r="A294" s="39" t="s">
        <v>917</v>
      </c>
      <c r="B294" s="39" t="s">
        <v>1746</v>
      </c>
      <c r="C294" s="40">
        <v>4.5999999999999996</v>
      </c>
      <c r="D294" s="39">
        <v>0</v>
      </c>
      <c r="E294" s="39">
        <v>1</v>
      </c>
      <c r="F294" s="39">
        <v>0</v>
      </c>
      <c r="G294" s="39">
        <v>0</v>
      </c>
      <c r="H294" s="39">
        <v>1</v>
      </c>
      <c r="I294" s="39">
        <v>0</v>
      </c>
      <c r="J294" s="39">
        <v>0</v>
      </c>
      <c r="K294" s="39">
        <v>0</v>
      </c>
      <c r="L294" s="39">
        <v>0</v>
      </c>
      <c r="M294" s="39">
        <v>0</v>
      </c>
      <c r="N294" s="39">
        <v>1</v>
      </c>
      <c r="O294" s="39">
        <v>1</v>
      </c>
      <c r="P294" s="39">
        <v>1</v>
      </c>
      <c r="Q294" s="39">
        <v>0</v>
      </c>
      <c r="R294" s="39">
        <v>0</v>
      </c>
      <c r="S294" s="39">
        <v>0</v>
      </c>
    </row>
    <row r="295" spans="1:19" x14ac:dyDescent="0.3">
      <c r="A295" s="39" t="s">
        <v>319</v>
      </c>
      <c r="B295" s="39" t="s">
        <v>1747</v>
      </c>
      <c r="C295" s="40">
        <v>3.7</v>
      </c>
      <c r="D295" s="39">
        <v>1</v>
      </c>
      <c r="E295" s="39">
        <v>0</v>
      </c>
      <c r="F295" s="39">
        <v>0</v>
      </c>
      <c r="G295" s="39">
        <v>1</v>
      </c>
      <c r="H295" s="39">
        <v>1</v>
      </c>
      <c r="I295" s="39">
        <v>0</v>
      </c>
      <c r="J295" s="39">
        <v>0</v>
      </c>
      <c r="K295" s="39">
        <v>0</v>
      </c>
      <c r="L295" s="39">
        <v>0</v>
      </c>
      <c r="M295" s="39">
        <v>0</v>
      </c>
      <c r="N295" s="39">
        <v>0</v>
      </c>
      <c r="O295" s="39">
        <v>0</v>
      </c>
      <c r="P295" s="39">
        <v>0</v>
      </c>
      <c r="Q295" s="39">
        <v>0</v>
      </c>
      <c r="R295" s="39">
        <v>0</v>
      </c>
      <c r="S295" s="39">
        <v>0</v>
      </c>
    </row>
    <row r="296" spans="1:19" x14ac:dyDescent="0.3">
      <c r="A296" s="39" t="s">
        <v>167</v>
      </c>
      <c r="B296" s="39" t="s">
        <v>1748</v>
      </c>
      <c r="C296" s="40">
        <v>3.7</v>
      </c>
      <c r="D296" s="39">
        <v>1</v>
      </c>
      <c r="E296" s="39">
        <v>1</v>
      </c>
      <c r="F296" s="39">
        <v>1</v>
      </c>
      <c r="G296" s="39">
        <v>1</v>
      </c>
      <c r="H296" s="39">
        <v>1</v>
      </c>
      <c r="I296" s="39">
        <v>0</v>
      </c>
      <c r="J296" s="39">
        <v>0</v>
      </c>
      <c r="K296" s="39">
        <v>0</v>
      </c>
      <c r="L296" s="39">
        <v>0</v>
      </c>
      <c r="M296" s="39">
        <v>0</v>
      </c>
      <c r="N296" s="39">
        <v>1</v>
      </c>
      <c r="O296" s="39">
        <v>1</v>
      </c>
      <c r="P296" s="39">
        <v>0</v>
      </c>
      <c r="Q296" s="39">
        <v>0</v>
      </c>
      <c r="R296" s="39">
        <v>1</v>
      </c>
      <c r="S296" s="39">
        <v>0</v>
      </c>
    </row>
    <row r="297" spans="1:19" x14ac:dyDescent="0.3">
      <c r="A297" s="39" t="s">
        <v>924</v>
      </c>
      <c r="B297" s="39" t="s">
        <v>1749</v>
      </c>
      <c r="C297" s="40">
        <v>4.4000000000000004</v>
      </c>
      <c r="D297" s="39">
        <v>0</v>
      </c>
      <c r="E297" s="39">
        <v>0</v>
      </c>
      <c r="F297" s="39">
        <v>0</v>
      </c>
      <c r="G297" s="39">
        <v>0</v>
      </c>
      <c r="H297" s="39">
        <v>0</v>
      </c>
      <c r="I297" s="39">
        <v>0</v>
      </c>
      <c r="J297" s="39">
        <v>0</v>
      </c>
      <c r="K297" s="39">
        <v>0</v>
      </c>
      <c r="L297" s="39">
        <v>0</v>
      </c>
      <c r="M297" s="39">
        <v>0</v>
      </c>
      <c r="N297" s="39">
        <v>0</v>
      </c>
      <c r="O297" s="39">
        <v>0</v>
      </c>
      <c r="P297" s="39">
        <v>0</v>
      </c>
      <c r="Q297" s="39">
        <v>0</v>
      </c>
      <c r="R297" s="39">
        <v>0</v>
      </c>
      <c r="S297" s="39">
        <v>0</v>
      </c>
    </row>
    <row r="298" spans="1:19" x14ac:dyDescent="0.3">
      <c r="A298" s="39" t="s">
        <v>224</v>
      </c>
      <c r="B298" s="39" t="s">
        <v>1688</v>
      </c>
      <c r="C298" s="40">
        <v>3.7</v>
      </c>
      <c r="D298" s="39">
        <v>1</v>
      </c>
      <c r="E298" s="39">
        <v>0</v>
      </c>
      <c r="F298" s="39">
        <v>0</v>
      </c>
      <c r="G298" s="39">
        <v>1</v>
      </c>
      <c r="H298" s="39">
        <v>1</v>
      </c>
      <c r="I298" s="39">
        <v>1</v>
      </c>
      <c r="J298" s="39">
        <v>0</v>
      </c>
      <c r="K298" s="39">
        <v>0</v>
      </c>
      <c r="L298" s="39">
        <v>0</v>
      </c>
      <c r="M298" s="39">
        <v>0</v>
      </c>
      <c r="N298" s="39">
        <v>0</v>
      </c>
      <c r="O298" s="39">
        <v>0</v>
      </c>
      <c r="P298" s="39">
        <v>0</v>
      </c>
      <c r="Q298" s="39">
        <v>0</v>
      </c>
      <c r="R298" s="39">
        <v>0</v>
      </c>
      <c r="S298" s="39">
        <v>0</v>
      </c>
    </row>
    <row r="299" spans="1:19" x14ac:dyDescent="0.3">
      <c r="A299" s="39" t="s">
        <v>629</v>
      </c>
      <c r="B299" s="39" t="s">
        <v>1750</v>
      </c>
      <c r="C299" s="40">
        <v>3.9</v>
      </c>
      <c r="D299" s="39">
        <v>0</v>
      </c>
      <c r="E299" s="39">
        <v>0</v>
      </c>
      <c r="F299" s="39">
        <v>0</v>
      </c>
      <c r="G299" s="39">
        <v>1</v>
      </c>
      <c r="H299" s="39">
        <v>0</v>
      </c>
      <c r="I299" s="39">
        <v>0</v>
      </c>
      <c r="J299" s="39">
        <v>0</v>
      </c>
      <c r="K299" s="39">
        <v>0</v>
      </c>
      <c r="L299" s="39">
        <v>0</v>
      </c>
      <c r="M299" s="39">
        <v>0</v>
      </c>
      <c r="N299" s="39">
        <v>0</v>
      </c>
      <c r="O299" s="39">
        <v>0</v>
      </c>
      <c r="P299" s="39">
        <v>0</v>
      </c>
      <c r="Q299" s="39">
        <v>0</v>
      </c>
      <c r="R299" s="39">
        <v>0</v>
      </c>
      <c r="S299" s="39">
        <v>0</v>
      </c>
    </row>
    <row r="300" spans="1:19" x14ac:dyDescent="0.3">
      <c r="A300" s="39" t="s">
        <v>625</v>
      </c>
      <c r="B300" s="39" t="s">
        <v>1641</v>
      </c>
      <c r="C300" s="40">
        <v>3.6</v>
      </c>
      <c r="D300" s="39">
        <v>1</v>
      </c>
      <c r="E300" s="39">
        <v>0</v>
      </c>
      <c r="F300" s="39">
        <v>0</v>
      </c>
      <c r="G300" s="39">
        <v>0</v>
      </c>
      <c r="H300" s="39">
        <v>1</v>
      </c>
      <c r="I300" s="39">
        <v>0</v>
      </c>
      <c r="J300" s="39">
        <v>0</v>
      </c>
      <c r="K300" s="39">
        <v>0</v>
      </c>
      <c r="L300" s="39">
        <v>0</v>
      </c>
      <c r="M300" s="39">
        <v>0</v>
      </c>
      <c r="N300" s="39">
        <v>0</v>
      </c>
      <c r="O300" s="39">
        <v>1</v>
      </c>
      <c r="P300" s="39">
        <v>0</v>
      </c>
      <c r="Q300" s="39">
        <v>0</v>
      </c>
      <c r="R300" s="39">
        <v>0</v>
      </c>
      <c r="S300" s="39">
        <v>0</v>
      </c>
    </row>
    <row r="301" spans="1:19" x14ac:dyDescent="0.3">
      <c r="A301" s="39" t="s">
        <v>720</v>
      </c>
      <c r="B301" s="39" t="s">
        <v>1690</v>
      </c>
      <c r="C301" s="40">
        <v>3</v>
      </c>
      <c r="D301" s="39">
        <v>1</v>
      </c>
      <c r="E301" s="39">
        <v>0</v>
      </c>
      <c r="F301" s="39">
        <v>1</v>
      </c>
      <c r="G301" s="39">
        <v>0</v>
      </c>
      <c r="H301" s="39">
        <v>1</v>
      </c>
      <c r="I301" s="39">
        <v>0</v>
      </c>
      <c r="J301" s="39">
        <v>0</v>
      </c>
      <c r="K301" s="39">
        <v>1</v>
      </c>
      <c r="L301" s="39">
        <v>1</v>
      </c>
      <c r="M301" s="39">
        <v>1</v>
      </c>
      <c r="N301" s="39">
        <v>0</v>
      </c>
      <c r="O301" s="39">
        <v>0</v>
      </c>
      <c r="P301" s="39">
        <v>0</v>
      </c>
      <c r="Q301" s="39">
        <v>0</v>
      </c>
      <c r="R301" s="39">
        <v>0</v>
      </c>
      <c r="S301" s="39">
        <v>0</v>
      </c>
    </row>
    <row r="302" spans="1:19" x14ac:dyDescent="0.3">
      <c r="A302" s="39" t="s">
        <v>449</v>
      </c>
      <c r="B302" s="39" t="s">
        <v>1751</v>
      </c>
      <c r="C302" s="40">
        <v>3.4</v>
      </c>
      <c r="D302" s="39">
        <v>0</v>
      </c>
      <c r="E302" s="39">
        <v>0</v>
      </c>
      <c r="F302" s="39">
        <v>0</v>
      </c>
      <c r="G302" s="39">
        <v>1</v>
      </c>
      <c r="H302" s="39">
        <v>1</v>
      </c>
      <c r="I302" s="39">
        <v>0</v>
      </c>
      <c r="J302" s="39">
        <v>0</v>
      </c>
      <c r="K302" s="39">
        <v>0</v>
      </c>
      <c r="L302" s="39">
        <v>0</v>
      </c>
      <c r="M302" s="39">
        <v>0</v>
      </c>
      <c r="N302" s="39">
        <v>0</v>
      </c>
      <c r="O302" s="39">
        <v>1</v>
      </c>
      <c r="P302" s="39">
        <v>0</v>
      </c>
      <c r="Q302" s="39">
        <v>0</v>
      </c>
      <c r="R302" s="39">
        <v>0</v>
      </c>
      <c r="S302" s="39">
        <v>0</v>
      </c>
    </row>
    <row r="303" spans="1:19" x14ac:dyDescent="0.3">
      <c r="A303" s="39" t="s">
        <v>152</v>
      </c>
      <c r="B303" s="39" t="s">
        <v>1752</v>
      </c>
      <c r="C303" s="40">
        <v>4.0999999999999996</v>
      </c>
      <c r="D303" s="39">
        <v>0</v>
      </c>
      <c r="E303" s="39">
        <v>0</v>
      </c>
      <c r="F303" s="39">
        <v>0</v>
      </c>
      <c r="G303" s="39">
        <v>0</v>
      </c>
      <c r="H303" s="39">
        <v>1</v>
      </c>
      <c r="I303" s="39">
        <v>0</v>
      </c>
      <c r="J303" s="39">
        <v>0</v>
      </c>
      <c r="K303" s="39">
        <v>0</v>
      </c>
      <c r="L303" s="39">
        <v>0</v>
      </c>
      <c r="M303" s="39">
        <v>0</v>
      </c>
      <c r="N303" s="39">
        <v>1</v>
      </c>
      <c r="O303" s="39">
        <v>0</v>
      </c>
      <c r="P303" s="39">
        <v>0</v>
      </c>
      <c r="Q303" s="39">
        <v>0</v>
      </c>
      <c r="R303" s="39">
        <v>0</v>
      </c>
      <c r="S303" s="39">
        <v>0</v>
      </c>
    </row>
    <row r="304" spans="1:19" x14ac:dyDescent="0.3">
      <c r="A304" s="39" t="s">
        <v>234</v>
      </c>
      <c r="B304" s="39" t="s">
        <v>1753</v>
      </c>
      <c r="C304" s="40">
        <v>3.8</v>
      </c>
      <c r="D304" s="39">
        <v>0</v>
      </c>
      <c r="E304" s="39">
        <v>0</v>
      </c>
      <c r="F304" s="39">
        <v>0</v>
      </c>
      <c r="G304" s="39">
        <v>0</v>
      </c>
      <c r="H304" s="39">
        <v>0</v>
      </c>
      <c r="I304" s="39">
        <v>0</v>
      </c>
      <c r="J304" s="39">
        <v>0</v>
      </c>
      <c r="K304" s="39">
        <v>0</v>
      </c>
      <c r="L304" s="39">
        <v>0</v>
      </c>
      <c r="M304" s="39">
        <v>0</v>
      </c>
      <c r="N304" s="39">
        <v>0</v>
      </c>
      <c r="O304" s="39">
        <v>0</v>
      </c>
      <c r="P304" s="39">
        <v>0</v>
      </c>
      <c r="Q304" s="39">
        <v>0</v>
      </c>
      <c r="R304" s="39">
        <v>0</v>
      </c>
      <c r="S304" s="39">
        <v>0</v>
      </c>
    </row>
    <row r="305" spans="1:19" x14ac:dyDescent="0.3">
      <c r="A305" s="39" t="s">
        <v>504</v>
      </c>
      <c r="B305" s="39" t="s">
        <v>1754</v>
      </c>
      <c r="C305" s="40">
        <v>4</v>
      </c>
      <c r="D305" s="39">
        <v>1</v>
      </c>
      <c r="E305" s="39">
        <v>1</v>
      </c>
      <c r="F305" s="39">
        <v>0</v>
      </c>
      <c r="G305" s="39">
        <v>1</v>
      </c>
      <c r="H305" s="39">
        <v>1</v>
      </c>
      <c r="I305" s="39">
        <v>0</v>
      </c>
      <c r="J305" s="39">
        <v>0</v>
      </c>
      <c r="K305" s="39">
        <v>0</v>
      </c>
      <c r="L305" s="39">
        <v>0</v>
      </c>
      <c r="M305" s="39">
        <v>0</v>
      </c>
      <c r="N305" s="39">
        <v>0</v>
      </c>
      <c r="O305" s="39">
        <v>0</v>
      </c>
      <c r="P305" s="39">
        <v>0</v>
      </c>
      <c r="Q305" s="39">
        <v>0</v>
      </c>
      <c r="R305" s="39">
        <v>0</v>
      </c>
      <c r="S305" s="39">
        <v>0</v>
      </c>
    </row>
    <row r="306" spans="1:19" x14ac:dyDescent="0.3">
      <c r="A306" s="39" t="s">
        <v>939</v>
      </c>
      <c r="B306" s="39" t="s">
        <v>1755</v>
      </c>
      <c r="C306" s="40">
        <v>3.9</v>
      </c>
      <c r="D306" s="39">
        <v>0</v>
      </c>
      <c r="E306" s="39">
        <v>0</v>
      </c>
      <c r="F306" s="39">
        <v>0</v>
      </c>
      <c r="G306" s="39">
        <v>0</v>
      </c>
      <c r="H306" s="39">
        <v>0</v>
      </c>
      <c r="I306" s="39">
        <v>0</v>
      </c>
      <c r="J306" s="39">
        <v>0</v>
      </c>
      <c r="K306" s="39">
        <v>0</v>
      </c>
      <c r="L306" s="39">
        <v>0</v>
      </c>
      <c r="M306" s="39">
        <v>0</v>
      </c>
      <c r="N306" s="39">
        <v>0</v>
      </c>
      <c r="O306" s="39">
        <v>0</v>
      </c>
      <c r="P306" s="39">
        <v>0</v>
      </c>
      <c r="Q306" s="39">
        <v>0</v>
      </c>
      <c r="R306" s="39">
        <v>0</v>
      </c>
      <c r="S306" s="39">
        <v>0</v>
      </c>
    </row>
    <row r="307" spans="1:19" x14ac:dyDescent="0.3">
      <c r="A307" s="39" t="s">
        <v>942</v>
      </c>
      <c r="B307" s="39" t="s">
        <v>1756</v>
      </c>
      <c r="C307" s="40">
        <v>-1</v>
      </c>
      <c r="D307" s="39">
        <v>1</v>
      </c>
      <c r="E307" s="39">
        <v>0</v>
      </c>
      <c r="F307" s="39">
        <v>0</v>
      </c>
      <c r="G307" s="39">
        <v>1</v>
      </c>
      <c r="H307" s="39">
        <v>1</v>
      </c>
      <c r="I307" s="39">
        <v>0</v>
      </c>
      <c r="J307" s="39">
        <v>0</v>
      </c>
      <c r="K307" s="39">
        <v>0</v>
      </c>
      <c r="L307" s="39">
        <v>0</v>
      </c>
      <c r="M307" s="39">
        <v>0</v>
      </c>
      <c r="N307" s="39">
        <v>0</v>
      </c>
      <c r="O307" s="39">
        <v>1</v>
      </c>
      <c r="P307" s="39">
        <v>0</v>
      </c>
      <c r="Q307" s="39">
        <v>0</v>
      </c>
      <c r="R307" s="39">
        <v>0</v>
      </c>
      <c r="S307" s="39">
        <v>0</v>
      </c>
    </row>
    <row r="308" spans="1:19" x14ac:dyDescent="0.3">
      <c r="A308" s="39" t="s">
        <v>373</v>
      </c>
      <c r="B308" s="39" t="s">
        <v>1757</v>
      </c>
      <c r="C308" s="40">
        <v>4.4000000000000004</v>
      </c>
      <c r="D308" s="39">
        <v>1</v>
      </c>
      <c r="E308" s="39">
        <v>1</v>
      </c>
      <c r="F308" s="39">
        <v>0</v>
      </c>
      <c r="G308" s="39">
        <v>0</v>
      </c>
      <c r="H308" s="39">
        <v>0</v>
      </c>
      <c r="I308" s="39">
        <v>0</v>
      </c>
      <c r="J308" s="39">
        <v>0</v>
      </c>
      <c r="K308" s="39">
        <v>0</v>
      </c>
      <c r="L308" s="39">
        <v>0</v>
      </c>
      <c r="M308" s="39">
        <v>0</v>
      </c>
      <c r="N308" s="39">
        <v>1</v>
      </c>
      <c r="O308" s="39">
        <v>0</v>
      </c>
      <c r="P308" s="39">
        <v>0</v>
      </c>
      <c r="Q308" s="39">
        <v>0</v>
      </c>
      <c r="R308" s="39">
        <v>0</v>
      </c>
      <c r="S308" s="39">
        <v>0</v>
      </c>
    </row>
    <row r="309" spans="1:19" x14ac:dyDescent="0.3">
      <c r="A309" s="39" t="s">
        <v>234</v>
      </c>
      <c r="B309" s="39" t="s">
        <v>1533</v>
      </c>
      <c r="C309" s="40">
        <v>3.8</v>
      </c>
      <c r="D309" s="39">
        <v>1</v>
      </c>
      <c r="E309" s="39">
        <v>0</v>
      </c>
      <c r="F309" s="39">
        <v>0</v>
      </c>
      <c r="G309" s="39">
        <v>0</v>
      </c>
      <c r="H309" s="39">
        <v>0</v>
      </c>
      <c r="I309" s="39">
        <v>0</v>
      </c>
      <c r="J309" s="39">
        <v>0</v>
      </c>
      <c r="K309" s="39">
        <v>1</v>
      </c>
      <c r="L309" s="39">
        <v>1</v>
      </c>
      <c r="M309" s="39">
        <v>0</v>
      </c>
      <c r="N309" s="39">
        <v>0</v>
      </c>
      <c r="O309" s="39">
        <v>0</v>
      </c>
      <c r="P309" s="39">
        <v>0</v>
      </c>
      <c r="Q309" s="39">
        <v>0</v>
      </c>
      <c r="R309" s="39">
        <v>0</v>
      </c>
      <c r="S309" s="39">
        <v>0</v>
      </c>
    </row>
    <row r="310" spans="1:19" x14ac:dyDescent="0.3">
      <c r="A310" s="39" t="s">
        <v>239</v>
      </c>
      <c r="B310" s="39" t="s">
        <v>1558</v>
      </c>
      <c r="C310" s="40">
        <v>3.8</v>
      </c>
      <c r="D310" s="39">
        <v>1</v>
      </c>
      <c r="E310" s="39">
        <v>1</v>
      </c>
      <c r="F310" s="39">
        <v>0</v>
      </c>
      <c r="G310" s="39">
        <v>1</v>
      </c>
      <c r="H310" s="39">
        <v>1</v>
      </c>
      <c r="I310" s="39">
        <v>0</v>
      </c>
      <c r="J310" s="39">
        <v>1</v>
      </c>
      <c r="K310" s="39">
        <v>0</v>
      </c>
      <c r="L310" s="39">
        <v>1</v>
      </c>
      <c r="M310" s="39">
        <v>1</v>
      </c>
      <c r="N310" s="39">
        <v>0</v>
      </c>
      <c r="O310" s="39">
        <v>0</v>
      </c>
      <c r="P310" s="39">
        <v>0</v>
      </c>
      <c r="Q310" s="39">
        <v>0</v>
      </c>
      <c r="R310" s="39">
        <v>1</v>
      </c>
      <c r="S310" s="39">
        <v>0</v>
      </c>
    </row>
    <row r="311" spans="1:19" x14ac:dyDescent="0.3">
      <c r="A311" s="39" t="s">
        <v>946</v>
      </c>
      <c r="B311" s="39" t="s">
        <v>1758</v>
      </c>
      <c r="C311" s="40">
        <v>2.2000000000000002</v>
      </c>
      <c r="D311" s="39">
        <v>0</v>
      </c>
      <c r="E311" s="39">
        <v>0</v>
      </c>
      <c r="F311" s="39">
        <v>0</v>
      </c>
      <c r="G311" s="39">
        <v>0</v>
      </c>
      <c r="H311" s="39">
        <v>0</v>
      </c>
      <c r="I311" s="39">
        <v>0</v>
      </c>
      <c r="J311" s="39">
        <v>0</v>
      </c>
      <c r="K311" s="39">
        <v>0</v>
      </c>
      <c r="L311" s="39">
        <v>0</v>
      </c>
      <c r="M311" s="39">
        <v>0</v>
      </c>
      <c r="N311" s="39">
        <v>0</v>
      </c>
      <c r="O311" s="39">
        <v>1</v>
      </c>
      <c r="P311" s="39">
        <v>0</v>
      </c>
      <c r="Q311" s="39">
        <v>0</v>
      </c>
      <c r="R311" s="39">
        <v>0</v>
      </c>
      <c r="S311" s="39">
        <v>0</v>
      </c>
    </row>
    <row r="312" spans="1:19" x14ac:dyDescent="0.3">
      <c r="A312" s="39" t="s">
        <v>717</v>
      </c>
      <c r="B312" s="39" t="s">
        <v>1689</v>
      </c>
      <c r="C312" s="40">
        <v>2.9</v>
      </c>
      <c r="D312" s="39">
        <v>0</v>
      </c>
      <c r="E312" s="39">
        <v>0</v>
      </c>
      <c r="F312" s="39">
        <v>0</v>
      </c>
      <c r="G312" s="39">
        <v>1</v>
      </c>
      <c r="H312" s="39">
        <v>0</v>
      </c>
      <c r="I312" s="39">
        <v>0</v>
      </c>
      <c r="J312" s="39">
        <v>0</v>
      </c>
      <c r="K312" s="39">
        <v>0</v>
      </c>
      <c r="L312" s="39">
        <v>0</v>
      </c>
      <c r="M312" s="39">
        <v>0</v>
      </c>
      <c r="N312" s="39">
        <v>0</v>
      </c>
      <c r="O312" s="39">
        <v>0</v>
      </c>
      <c r="P312" s="39">
        <v>0</v>
      </c>
      <c r="Q312" s="39">
        <v>0</v>
      </c>
      <c r="R312" s="39">
        <v>0</v>
      </c>
      <c r="S312" s="39">
        <v>0</v>
      </c>
    </row>
    <row r="313" spans="1:19" x14ac:dyDescent="0.3">
      <c r="A313" s="39" t="s">
        <v>152</v>
      </c>
      <c r="B313" s="39" t="s">
        <v>1759</v>
      </c>
      <c r="C313" s="40">
        <v>4.0999999999999996</v>
      </c>
      <c r="D313" s="39">
        <v>0</v>
      </c>
      <c r="E313" s="39">
        <v>0</v>
      </c>
      <c r="F313" s="39">
        <v>0</v>
      </c>
      <c r="G313" s="39">
        <v>0</v>
      </c>
      <c r="H313" s="39">
        <v>0</v>
      </c>
      <c r="I313" s="39">
        <v>0</v>
      </c>
      <c r="J313" s="39">
        <v>0</v>
      </c>
      <c r="K313" s="39">
        <v>0</v>
      </c>
      <c r="L313" s="39">
        <v>0</v>
      </c>
      <c r="M313" s="39">
        <v>0</v>
      </c>
      <c r="N313" s="39">
        <v>0</v>
      </c>
      <c r="O313" s="39">
        <v>0</v>
      </c>
      <c r="P313" s="39">
        <v>0</v>
      </c>
      <c r="Q313" s="39">
        <v>0</v>
      </c>
      <c r="R313" s="39">
        <v>0</v>
      </c>
      <c r="S313" s="39">
        <v>0</v>
      </c>
    </row>
    <row r="314" spans="1:19" x14ac:dyDescent="0.3">
      <c r="A314" s="39" t="s">
        <v>726</v>
      </c>
      <c r="B314" s="39" t="s">
        <v>1692</v>
      </c>
      <c r="C314" s="40">
        <v>3.7</v>
      </c>
      <c r="D314" s="39">
        <v>0</v>
      </c>
      <c r="E314" s="39">
        <v>0</v>
      </c>
      <c r="F314" s="39">
        <v>0</v>
      </c>
      <c r="G314" s="39">
        <v>1</v>
      </c>
      <c r="H314" s="39">
        <v>1</v>
      </c>
      <c r="I314" s="39">
        <v>0</v>
      </c>
      <c r="J314" s="39">
        <v>0</v>
      </c>
      <c r="K314" s="39">
        <v>0</v>
      </c>
      <c r="L314" s="39">
        <v>0</v>
      </c>
      <c r="M314" s="39">
        <v>0</v>
      </c>
      <c r="N314" s="39">
        <v>0</v>
      </c>
      <c r="O314" s="39">
        <v>0</v>
      </c>
      <c r="P314" s="39">
        <v>0</v>
      </c>
      <c r="Q314" s="39">
        <v>0</v>
      </c>
      <c r="R314" s="39">
        <v>0</v>
      </c>
      <c r="S314" s="39">
        <v>0</v>
      </c>
    </row>
    <row r="315" spans="1:19" x14ac:dyDescent="0.3">
      <c r="A315" s="39" t="s">
        <v>109</v>
      </c>
      <c r="B315" s="39" t="s">
        <v>1532</v>
      </c>
      <c r="C315" s="40">
        <v>3.8</v>
      </c>
      <c r="D315" s="39">
        <v>1</v>
      </c>
      <c r="E315" s="39">
        <v>0</v>
      </c>
      <c r="F315" s="39">
        <v>0</v>
      </c>
      <c r="G315" s="39">
        <v>0</v>
      </c>
      <c r="H315" s="39">
        <v>0</v>
      </c>
      <c r="I315" s="39">
        <v>0</v>
      </c>
      <c r="J315" s="39">
        <v>0</v>
      </c>
      <c r="K315" s="39">
        <v>0</v>
      </c>
      <c r="L315" s="39">
        <v>0</v>
      </c>
      <c r="M315" s="39">
        <v>0</v>
      </c>
      <c r="N315" s="39">
        <v>0</v>
      </c>
      <c r="O315" s="39">
        <v>0</v>
      </c>
      <c r="P315" s="39">
        <v>0</v>
      </c>
      <c r="Q315" s="39">
        <v>0</v>
      </c>
      <c r="R315" s="39">
        <v>0</v>
      </c>
      <c r="S315" s="39">
        <v>0</v>
      </c>
    </row>
    <row r="316" spans="1:19" x14ac:dyDescent="0.3">
      <c r="A316" s="39" t="s">
        <v>625</v>
      </c>
      <c r="B316" s="39" t="s">
        <v>1760</v>
      </c>
      <c r="C316" s="40">
        <v>3.6</v>
      </c>
      <c r="D316" s="39">
        <v>1</v>
      </c>
      <c r="E316" s="39">
        <v>1</v>
      </c>
      <c r="F316" s="39">
        <v>0</v>
      </c>
      <c r="G316" s="39">
        <v>1</v>
      </c>
      <c r="H316" s="39">
        <v>0</v>
      </c>
      <c r="I316" s="39">
        <v>0</v>
      </c>
      <c r="J316" s="39">
        <v>0</v>
      </c>
      <c r="K316" s="39">
        <v>0</v>
      </c>
      <c r="L316" s="39">
        <v>0</v>
      </c>
      <c r="M316" s="39">
        <v>0</v>
      </c>
      <c r="N316" s="39">
        <v>0</v>
      </c>
      <c r="O316" s="39">
        <v>0</v>
      </c>
      <c r="P316" s="39">
        <v>0</v>
      </c>
      <c r="Q316" s="39">
        <v>0</v>
      </c>
      <c r="R316" s="39">
        <v>0</v>
      </c>
      <c r="S316" s="39">
        <v>0</v>
      </c>
    </row>
    <row r="317" spans="1:19" x14ac:dyDescent="0.3">
      <c r="A317" s="39" t="s">
        <v>723</v>
      </c>
      <c r="B317" s="39" t="s">
        <v>1691</v>
      </c>
      <c r="C317" s="40">
        <v>4.7</v>
      </c>
      <c r="D317" s="39">
        <v>1</v>
      </c>
      <c r="E317" s="39">
        <v>0</v>
      </c>
      <c r="F317" s="39">
        <v>1</v>
      </c>
      <c r="G317" s="39">
        <v>0</v>
      </c>
      <c r="H317" s="39">
        <v>0</v>
      </c>
      <c r="I317" s="39">
        <v>0</v>
      </c>
      <c r="J317" s="39">
        <v>1</v>
      </c>
      <c r="K317" s="39">
        <v>1</v>
      </c>
      <c r="L317" s="39">
        <v>1</v>
      </c>
      <c r="M317" s="39">
        <v>1</v>
      </c>
      <c r="N317" s="39">
        <v>0</v>
      </c>
      <c r="O317" s="39">
        <v>0</v>
      </c>
      <c r="P317" s="39">
        <v>0</v>
      </c>
      <c r="Q317" s="39">
        <v>0</v>
      </c>
      <c r="R317" s="39">
        <v>0</v>
      </c>
      <c r="S317" s="39">
        <v>0</v>
      </c>
    </row>
    <row r="318" spans="1:19" x14ac:dyDescent="0.3">
      <c r="A318" s="39" t="s">
        <v>250</v>
      </c>
      <c r="B318" s="39" t="s">
        <v>1761</v>
      </c>
      <c r="C318" s="40">
        <v>3.5</v>
      </c>
      <c r="D318" s="39">
        <v>1</v>
      </c>
      <c r="E318" s="39">
        <v>0</v>
      </c>
      <c r="F318" s="39">
        <v>0</v>
      </c>
      <c r="G318" s="39">
        <v>0</v>
      </c>
      <c r="H318" s="39">
        <v>1</v>
      </c>
      <c r="I318" s="39">
        <v>0</v>
      </c>
      <c r="J318" s="39">
        <v>0</v>
      </c>
      <c r="K318" s="39">
        <v>0</v>
      </c>
      <c r="L318" s="39">
        <v>0</v>
      </c>
      <c r="M318" s="39">
        <v>0</v>
      </c>
      <c r="N318" s="39">
        <v>0</v>
      </c>
      <c r="O318" s="39">
        <v>0</v>
      </c>
      <c r="P318" s="39">
        <v>0</v>
      </c>
      <c r="Q318" s="39">
        <v>0</v>
      </c>
      <c r="R318" s="39">
        <v>0</v>
      </c>
      <c r="S318" s="39">
        <v>0</v>
      </c>
    </row>
    <row r="319" spans="1:19" x14ac:dyDescent="0.3">
      <c r="A319" s="39" t="s">
        <v>136</v>
      </c>
      <c r="B319" s="39" t="s">
        <v>1693</v>
      </c>
      <c r="C319" s="40">
        <v>3.3</v>
      </c>
      <c r="D319" s="39">
        <v>0</v>
      </c>
      <c r="E319" s="39">
        <v>0</v>
      </c>
      <c r="F319" s="39">
        <v>0</v>
      </c>
      <c r="G319" s="39">
        <v>0</v>
      </c>
      <c r="H319" s="39">
        <v>0</v>
      </c>
      <c r="I319" s="39">
        <v>0</v>
      </c>
      <c r="J319" s="39">
        <v>0</v>
      </c>
      <c r="K319" s="39">
        <v>0</v>
      </c>
      <c r="L319" s="39">
        <v>0</v>
      </c>
      <c r="M319" s="39">
        <v>0</v>
      </c>
      <c r="N319" s="39">
        <v>0</v>
      </c>
      <c r="O319" s="39">
        <v>0</v>
      </c>
      <c r="P319" s="39">
        <v>0</v>
      </c>
      <c r="Q319" s="39">
        <v>0</v>
      </c>
      <c r="R319" s="39">
        <v>0</v>
      </c>
      <c r="S319" s="39">
        <v>0</v>
      </c>
    </row>
    <row r="320" spans="1:19" x14ac:dyDescent="0.3">
      <c r="A320" s="39" t="s">
        <v>660</v>
      </c>
      <c r="B320" s="39" t="s">
        <v>1695</v>
      </c>
      <c r="C320" s="40">
        <v>4.4000000000000004</v>
      </c>
      <c r="D320" s="39">
        <v>0</v>
      </c>
      <c r="E320" s="39">
        <v>0</v>
      </c>
      <c r="F320" s="39">
        <v>0</v>
      </c>
      <c r="G320" s="39">
        <v>0</v>
      </c>
      <c r="H320" s="39">
        <v>0</v>
      </c>
      <c r="I320" s="39">
        <v>0</v>
      </c>
      <c r="J320" s="39">
        <v>0</v>
      </c>
      <c r="K320" s="39">
        <v>0</v>
      </c>
      <c r="L320" s="39">
        <v>0</v>
      </c>
      <c r="M320" s="39">
        <v>0</v>
      </c>
      <c r="N320" s="39">
        <v>0</v>
      </c>
      <c r="O320" s="39">
        <v>0</v>
      </c>
      <c r="P320" s="39">
        <v>0</v>
      </c>
      <c r="Q320" s="39">
        <v>0</v>
      </c>
      <c r="R320" s="39">
        <v>0</v>
      </c>
      <c r="S320" s="39">
        <v>0</v>
      </c>
    </row>
    <row r="321" spans="1:19" x14ac:dyDescent="0.3">
      <c r="A321" s="39" t="s">
        <v>956</v>
      </c>
      <c r="B321" s="39" t="s">
        <v>1762</v>
      </c>
      <c r="C321" s="40">
        <v>3.3</v>
      </c>
      <c r="D321" s="39">
        <v>0</v>
      </c>
      <c r="E321" s="39">
        <v>0</v>
      </c>
      <c r="F321" s="39">
        <v>0</v>
      </c>
      <c r="G321" s="39">
        <v>0</v>
      </c>
      <c r="H321" s="39">
        <v>0</v>
      </c>
      <c r="I321" s="39">
        <v>0</v>
      </c>
      <c r="J321" s="39">
        <v>0</v>
      </c>
      <c r="K321" s="39">
        <v>0</v>
      </c>
      <c r="L321" s="39">
        <v>0</v>
      </c>
      <c r="M321" s="39">
        <v>0</v>
      </c>
      <c r="N321" s="39">
        <v>0</v>
      </c>
      <c r="O321" s="39">
        <v>0</v>
      </c>
      <c r="P321" s="39">
        <v>0</v>
      </c>
      <c r="Q321" s="39">
        <v>0</v>
      </c>
      <c r="R321" s="39">
        <v>0</v>
      </c>
      <c r="S321" s="39">
        <v>0</v>
      </c>
    </row>
    <row r="322" spans="1:19" x14ac:dyDescent="0.3">
      <c r="A322" s="39" t="s">
        <v>961</v>
      </c>
      <c r="B322" s="39" t="s">
        <v>1763</v>
      </c>
      <c r="C322" s="40">
        <v>3.4</v>
      </c>
      <c r="D322" s="39">
        <v>0</v>
      </c>
      <c r="E322" s="39">
        <v>0</v>
      </c>
      <c r="F322" s="39">
        <v>0</v>
      </c>
      <c r="G322" s="39">
        <v>0</v>
      </c>
      <c r="H322" s="39">
        <v>0</v>
      </c>
      <c r="I322" s="39">
        <v>0</v>
      </c>
      <c r="J322" s="39">
        <v>0</v>
      </c>
      <c r="K322" s="39">
        <v>0</v>
      </c>
      <c r="L322" s="39">
        <v>0</v>
      </c>
      <c r="M322" s="39">
        <v>0</v>
      </c>
      <c r="N322" s="39">
        <v>0</v>
      </c>
      <c r="O322" s="39">
        <v>0</v>
      </c>
      <c r="P322" s="39">
        <v>0</v>
      </c>
      <c r="Q322" s="39">
        <v>0</v>
      </c>
      <c r="R322" s="39">
        <v>0</v>
      </c>
      <c r="S322" s="39">
        <v>0</v>
      </c>
    </row>
    <row r="323" spans="1:19" x14ac:dyDescent="0.3">
      <c r="A323" s="39" t="s">
        <v>732</v>
      </c>
      <c r="B323" s="39" t="s">
        <v>1694</v>
      </c>
      <c r="C323" s="40">
        <v>4</v>
      </c>
      <c r="D323" s="39">
        <v>0</v>
      </c>
      <c r="E323" s="39">
        <v>0</v>
      </c>
      <c r="F323" s="39">
        <v>0</v>
      </c>
      <c r="G323" s="39">
        <v>1</v>
      </c>
      <c r="H323" s="39">
        <v>0</v>
      </c>
      <c r="I323" s="39">
        <v>0</v>
      </c>
      <c r="J323" s="39">
        <v>0</v>
      </c>
      <c r="K323" s="39">
        <v>0</v>
      </c>
      <c r="L323" s="39">
        <v>0</v>
      </c>
      <c r="M323" s="39">
        <v>0</v>
      </c>
      <c r="N323" s="39">
        <v>0</v>
      </c>
      <c r="O323" s="39">
        <v>0</v>
      </c>
      <c r="P323" s="39">
        <v>0</v>
      </c>
      <c r="Q323" s="39">
        <v>0</v>
      </c>
      <c r="R323" s="39">
        <v>0</v>
      </c>
      <c r="S323" s="39">
        <v>0</v>
      </c>
    </row>
    <row r="324" spans="1:19" x14ac:dyDescent="0.3">
      <c r="A324" s="39" t="s">
        <v>373</v>
      </c>
      <c r="B324" s="39" t="s">
        <v>1764</v>
      </c>
      <c r="C324" s="40">
        <v>4.4000000000000004</v>
      </c>
      <c r="D324" s="39">
        <v>1</v>
      </c>
      <c r="E324" s="39">
        <v>1</v>
      </c>
      <c r="F324" s="39">
        <v>0</v>
      </c>
      <c r="G324" s="39">
        <v>0</v>
      </c>
      <c r="H324" s="39">
        <v>0</v>
      </c>
      <c r="I324" s="39">
        <v>0</v>
      </c>
      <c r="J324" s="39">
        <v>0</v>
      </c>
      <c r="K324" s="39">
        <v>0</v>
      </c>
      <c r="L324" s="39">
        <v>0</v>
      </c>
      <c r="M324" s="39">
        <v>0</v>
      </c>
      <c r="N324" s="39">
        <v>1</v>
      </c>
      <c r="O324" s="39">
        <v>0</v>
      </c>
      <c r="P324" s="39">
        <v>0</v>
      </c>
      <c r="Q324" s="39">
        <v>0</v>
      </c>
      <c r="R324" s="39">
        <v>0</v>
      </c>
      <c r="S324" s="39">
        <v>0</v>
      </c>
    </row>
    <row r="325" spans="1:19" x14ac:dyDescent="0.3">
      <c r="A325" s="39" t="s">
        <v>966</v>
      </c>
      <c r="B325" s="39" t="s">
        <v>1765</v>
      </c>
      <c r="C325" s="40">
        <v>3.8</v>
      </c>
      <c r="D325" s="39">
        <v>0</v>
      </c>
      <c r="E325" s="39">
        <v>1</v>
      </c>
      <c r="F325" s="39">
        <v>1</v>
      </c>
      <c r="G325" s="39">
        <v>0</v>
      </c>
      <c r="H325" s="39">
        <v>0</v>
      </c>
      <c r="I325" s="39">
        <v>0</v>
      </c>
      <c r="J325" s="39">
        <v>0</v>
      </c>
      <c r="K325" s="39">
        <v>0</v>
      </c>
      <c r="L325" s="39">
        <v>0</v>
      </c>
      <c r="M325" s="39">
        <v>0</v>
      </c>
      <c r="N325" s="39">
        <v>0</v>
      </c>
      <c r="O325" s="39">
        <v>0</v>
      </c>
      <c r="P325" s="39">
        <v>0</v>
      </c>
      <c r="Q325" s="39">
        <v>0</v>
      </c>
      <c r="R325" s="39">
        <v>0</v>
      </c>
      <c r="S325" s="39">
        <v>0</v>
      </c>
    </row>
    <row r="326" spans="1:19" x14ac:dyDescent="0.3">
      <c r="A326" s="39" t="s">
        <v>969</v>
      </c>
      <c r="B326" s="39" t="s">
        <v>1766</v>
      </c>
      <c r="C326" s="40">
        <v>3.5</v>
      </c>
      <c r="D326" s="39">
        <v>0</v>
      </c>
      <c r="E326" s="39">
        <v>1</v>
      </c>
      <c r="F326" s="39">
        <v>1</v>
      </c>
      <c r="G326" s="39">
        <v>1</v>
      </c>
      <c r="H326" s="39">
        <v>1</v>
      </c>
      <c r="I326" s="39">
        <v>0</v>
      </c>
      <c r="J326" s="39">
        <v>0</v>
      </c>
      <c r="K326" s="39">
        <v>0</v>
      </c>
      <c r="L326" s="39">
        <v>0</v>
      </c>
      <c r="M326" s="39">
        <v>0</v>
      </c>
      <c r="N326" s="39">
        <v>0</v>
      </c>
      <c r="O326" s="39">
        <v>0</v>
      </c>
      <c r="P326" s="39">
        <v>0</v>
      </c>
      <c r="Q326" s="39">
        <v>0</v>
      </c>
      <c r="R326" s="39">
        <v>0</v>
      </c>
      <c r="S326" s="39">
        <v>0</v>
      </c>
    </row>
    <row r="327" spans="1:19" x14ac:dyDescent="0.3">
      <c r="A327" s="39" t="s">
        <v>971</v>
      </c>
      <c r="B327" s="39" t="s">
        <v>1767</v>
      </c>
      <c r="C327" s="40">
        <v>3.5</v>
      </c>
      <c r="D327" s="39">
        <v>1</v>
      </c>
      <c r="E327" s="39">
        <v>1</v>
      </c>
      <c r="F327" s="39">
        <v>0</v>
      </c>
      <c r="G327" s="39">
        <v>1</v>
      </c>
      <c r="H327" s="39">
        <v>0</v>
      </c>
      <c r="I327" s="39">
        <v>0</v>
      </c>
      <c r="J327" s="39">
        <v>0</v>
      </c>
      <c r="K327" s="39">
        <v>0</v>
      </c>
      <c r="L327" s="39">
        <v>0</v>
      </c>
      <c r="M327" s="39">
        <v>0</v>
      </c>
      <c r="N327" s="39">
        <v>0</v>
      </c>
      <c r="O327" s="39">
        <v>0</v>
      </c>
      <c r="P327" s="39">
        <v>0</v>
      </c>
      <c r="Q327" s="39">
        <v>0</v>
      </c>
      <c r="R327" s="39">
        <v>0</v>
      </c>
      <c r="S327" s="39">
        <v>0</v>
      </c>
    </row>
    <row r="328" spans="1:19" x14ac:dyDescent="0.3">
      <c r="A328" s="39" t="s">
        <v>115</v>
      </c>
      <c r="B328" s="39" t="s">
        <v>1768</v>
      </c>
      <c r="C328" s="40">
        <v>2.9</v>
      </c>
      <c r="D328" s="39">
        <v>1</v>
      </c>
      <c r="E328" s="39">
        <v>1</v>
      </c>
      <c r="F328" s="39">
        <v>0</v>
      </c>
      <c r="G328" s="39">
        <v>0</v>
      </c>
      <c r="H328" s="39">
        <v>1</v>
      </c>
      <c r="I328" s="39">
        <v>0</v>
      </c>
      <c r="J328" s="39">
        <v>0</v>
      </c>
      <c r="K328" s="39">
        <v>0</v>
      </c>
      <c r="L328" s="39">
        <v>0</v>
      </c>
      <c r="M328" s="39">
        <v>0</v>
      </c>
      <c r="N328" s="39">
        <v>0</v>
      </c>
      <c r="O328" s="39">
        <v>1</v>
      </c>
      <c r="P328" s="39">
        <v>0</v>
      </c>
      <c r="Q328" s="39">
        <v>0</v>
      </c>
      <c r="R328" s="39">
        <v>0</v>
      </c>
      <c r="S328" s="39">
        <v>0</v>
      </c>
    </row>
    <row r="329" spans="1:19" x14ac:dyDescent="0.3">
      <c r="A329" s="39" t="s">
        <v>976</v>
      </c>
      <c r="B329" s="39" t="s">
        <v>1769</v>
      </c>
      <c r="C329" s="40">
        <v>3.9</v>
      </c>
      <c r="D329" s="39">
        <v>1</v>
      </c>
      <c r="E329" s="39">
        <v>0</v>
      </c>
      <c r="F329" s="39">
        <v>0</v>
      </c>
      <c r="G329" s="39">
        <v>0</v>
      </c>
      <c r="H329" s="39">
        <v>1</v>
      </c>
      <c r="I329" s="39">
        <v>0</v>
      </c>
      <c r="J329" s="39">
        <v>0</v>
      </c>
      <c r="K329" s="39">
        <v>0</v>
      </c>
      <c r="L329" s="39">
        <v>0</v>
      </c>
      <c r="M329" s="39">
        <v>0</v>
      </c>
      <c r="N329" s="39">
        <v>0</v>
      </c>
      <c r="O329" s="39">
        <v>1</v>
      </c>
      <c r="P329" s="39">
        <v>1</v>
      </c>
      <c r="Q329" s="39">
        <v>0</v>
      </c>
      <c r="R329" s="39">
        <v>0</v>
      </c>
      <c r="S329" s="39">
        <v>0</v>
      </c>
    </row>
    <row r="330" spans="1:19" x14ac:dyDescent="0.3">
      <c r="A330" s="39" t="s">
        <v>136</v>
      </c>
      <c r="B330" s="39" t="s">
        <v>1693</v>
      </c>
      <c r="C330" s="40">
        <v>3.3</v>
      </c>
      <c r="D330" s="39">
        <v>0</v>
      </c>
      <c r="E330" s="39">
        <v>0</v>
      </c>
      <c r="F330" s="39">
        <v>0</v>
      </c>
      <c r="G330" s="39">
        <v>0</v>
      </c>
      <c r="H330" s="39">
        <v>0</v>
      </c>
      <c r="I330" s="39">
        <v>0</v>
      </c>
      <c r="J330" s="39">
        <v>0</v>
      </c>
      <c r="K330" s="39">
        <v>0</v>
      </c>
      <c r="L330" s="39">
        <v>0</v>
      </c>
      <c r="M330" s="39">
        <v>0</v>
      </c>
      <c r="N330" s="39">
        <v>0</v>
      </c>
      <c r="O330" s="39">
        <v>0</v>
      </c>
      <c r="P330" s="39">
        <v>0</v>
      </c>
      <c r="Q330" s="39">
        <v>0</v>
      </c>
      <c r="R330" s="39">
        <v>0</v>
      </c>
      <c r="S330" s="39">
        <v>0</v>
      </c>
    </row>
    <row r="331" spans="1:19" x14ac:dyDescent="0.3">
      <c r="A331" s="39" t="s">
        <v>978</v>
      </c>
      <c r="B331" s="39" t="s">
        <v>1770</v>
      </c>
      <c r="C331" s="40">
        <v>3.7</v>
      </c>
      <c r="D331" s="39">
        <v>0</v>
      </c>
      <c r="E331" s="39">
        <v>0</v>
      </c>
      <c r="F331" s="39">
        <v>0</v>
      </c>
      <c r="G331" s="39">
        <v>1</v>
      </c>
      <c r="H331" s="39">
        <v>1</v>
      </c>
      <c r="I331" s="39">
        <v>0</v>
      </c>
      <c r="J331" s="39">
        <v>0</v>
      </c>
      <c r="K331" s="39">
        <v>0</v>
      </c>
      <c r="L331" s="39">
        <v>0</v>
      </c>
      <c r="M331" s="39">
        <v>0</v>
      </c>
      <c r="N331" s="39">
        <v>0</v>
      </c>
      <c r="O331" s="39">
        <v>1</v>
      </c>
      <c r="P331" s="39">
        <v>1</v>
      </c>
      <c r="Q331" s="39">
        <v>0</v>
      </c>
      <c r="R331" s="39">
        <v>0</v>
      </c>
      <c r="S331" s="39">
        <v>0</v>
      </c>
    </row>
    <row r="332" spans="1:19" x14ac:dyDescent="0.3">
      <c r="A332" s="39" t="s">
        <v>625</v>
      </c>
      <c r="B332" s="39" t="s">
        <v>1771</v>
      </c>
      <c r="C332" s="40">
        <v>3.6</v>
      </c>
      <c r="D332" s="39">
        <v>0</v>
      </c>
      <c r="E332" s="39">
        <v>0</v>
      </c>
      <c r="F332" s="39">
        <v>0</v>
      </c>
      <c r="G332" s="39">
        <v>0</v>
      </c>
      <c r="H332" s="39">
        <v>0</v>
      </c>
      <c r="I332" s="39">
        <v>0</v>
      </c>
      <c r="J332" s="39">
        <v>0</v>
      </c>
      <c r="K332" s="39">
        <v>0</v>
      </c>
      <c r="L332" s="39">
        <v>0</v>
      </c>
      <c r="M332" s="39">
        <v>0</v>
      </c>
      <c r="N332" s="39">
        <v>0</v>
      </c>
      <c r="O332" s="39">
        <v>0</v>
      </c>
      <c r="P332" s="39">
        <v>0</v>
      </c>
      <c r="Q332" s="39">
        <v>0</v>
      </c>
      <c r="R332" s="39">
        <v>0</v>
      </c>
      <c r="S332" s="39">
        <v>0</v>
      </c>
    </row>
    <row r="333" spans="1:19" x14ac:dyDescent="0.3">
      <c r="A333" s="39" t="s">
        <v>250</v>
      </c>
      <c r="B333" s="39" t="s">
        <v>1561</v>
      </c>
      <c r="C333" s="40">
        <v>3.5</v>
      </c>
      <c r="D333" s="39">
        <v>1</v>
      </c>
      <c r="E333" s="39">
        <v>1</v>
      </c>
      <c r="F333" s="39">
        <v>1</v>
      </c>
      <c r="G333" s="39">
        <v>0</v>
      </c>
      <c r="H333" s="39">
        <v>0</v>
      </c>
      <c r="I333" s="39">
        <v>0</v>
      </c>
      <c r="J333" s="39">
        <v>0</v>
      </c>
      <c r="K333" s="39">
        <v>0</v>
      </c>
      <c r="L333" s="39">
        <v>0</v>
      </c>
      <c r="M333" s="39">
        <v>0</v>
      </c>
      <c r="N333" s="39">
        <v>1</v>
      </c>
      <c r="O333" s="39">
        <v>1</v>
      </c>
      <c r="P333" s="39">
        <v>0</v>
      </c>
      <c r="Q333" s="39">
        <v>0</v>
      </c>
      <c r="R333" s="39">
        <v>1</v>
      </c>
      <c r="S333" s="39">
        <v>0</v>
      </c>
    </row>
    <row r="334" spans="1:19" x14ac:dyDescent="0.3">
      <c r="A334" s="39" t="s">
        <v>242</v>
      </c>
      <c r="B334" s="39" t="s">
        <v>1559</v>
      </c>
      <c r="C334" s="40">
        <v>4.7</v>
      </c>
      <c r="D334" s="39">
        <v>1</v>
      </c>
      <c r="E334" s="39">
        <v>0</v>
      </c>
      <c r="F334" s="39">
        <v>0</v>
      </c>
      <c r="G334" s="39">
        <v>1</v>
      </c>
      <c r="H334" s="39">
        <v>0</v>
      </c>
      <c r="I334" s="39">
        <v>0</v>
      </c>
      <c r="J334" s="39">
        <v>0</v>
      </c>
      <c r="K334" s="39">
        <v>0</v>
      </c>
      <c r="L334" s="39">
        <v>0</v>
      </c>
      <c r="M334" s="39">
        <v>0</v>
      </c>
      <c r="N334" s="39">
        <v>0</v>
      </c>
      <c r="O334" s="39">
        <v>0</v>
      </c>
      <c r="P334" s="39">
        <v>0</v>
      </c>
      <c r="Q334" s="39">
        <v>0</v>
      </c>
      <c r="R334" s="39">
        <v>0</v>
      </c>
      <c r="S334" s="39">
        <v>0</v>
      </c>
    </row>
    <row r="335" spans="1:19" x14ac:dyDescent="0.3">
      <c r="A335" s="39" t="s">
        <v>737</v>
      </c>
      <c r="B335" s="39" t="s">
        <v>1696</v>
      </c>
      <c r="C335" s="40">
        <v>3.9</v>
      </c>
      <c r="D335" s="39">
        <v>1</v>
      </c>
      <c r="E335" s="39">
        <v>1</v>
      </c>
      <c r="F335" s="39">
        <v>0</v>
      </c>
      <c r="G335" s="39">
        <v>0</v>
      </c>
      <c r="H335" s="39">
        <v>1</v>
      </c>
      <c r="I335" s="39">
        <v>0</v>
      </c>
      <c r="J335" s="39">
        <v>0</v>
      </c>
      <c r="K335" s="39">
        <v>0</v>
      </c>
      <c r="L335" s="39">
        <v>1</v>
      </c>
      <c r="M335" s="39">
        <v>1</v>
      </c>
      <c r="N335" s="39">
        <v>0</v>
      </c>
      <c r="O335" s="39">
        <v>0</v>
      </c>
      <c r="P335" s="39">
        <v>0</v>
      </c>
      <c r="Q335" s="39">
        <v>0</v>
      </c>
      <c r="R335" s="39">
        <v>0</v>
      </c>
      <c r="S335" s="39">
        <v>0</v>
      </c>
    </row>
    <row r="336" spans="1:19" x14ac:dyDescent="0.3">
      <c r="A336" s="39" t="s">
        <v>982</v>
      </c>
      <c r="B336" s="39" t="s">
        <v>1772</v>
      </c>
      <c r="C336" s="40">
        <v>3.7</v>
      </c>
      <c r="D336" s="39">
        <v>1</v>
      </c>
      <c r="E336" s="39">
        <v>1</v>
      </c>
      <c r="F336" s="39">
        <v>0</v>
      </c>
      <c r="G336" s="39">
        <v>0</v>
      </c>
      <c r="H336" s="39">
        <v>1</v>
      </c>
      <c r="I336" s="39">
        <v>0</v>
      </c>
      <c r="J336" s="39">
        <v>0</v>
      </c>
      <c r="K336" s="39">
        <v>0</v>
      </c>
      <c r="L336" s="39">
        <v>0</v>
      </c>
      <c r="M336" s="39">
        <v>0</v>
      </c>
      <c r="N336" s="39">
        <v>1</v>
      </c>
      <c r="O336" s="39">
        <v>0</v>
      </c>
      <c r="P336" s="39">
        <v>0</v>
      </c>
      <c r="Q336" s="39">
        <v>0</v>
      </c>
      <c r="R336" s="39">
        <v>0</v>
      </c>
      <c r="S336" s="39">
        <v>0</v>
      </c>
    </row>
    <row r="337" spans="1:19" x14ac:dyDescent="0.3">
      <c r="A337" s="39" t="s">
        <v>742</v>
      </c>
      <c r="B337" s="39" t="s">
        <v>1697</v>
      </c>
      <c r="C337" s="40">
        <v>4.0999999999999996</v>
      </c>
      <c r="D337" s="39">
        <v>1</v>
      </c>
      <c r="E337" s="39">
        <v>1</v>
      </c>
      <c r="F337" s="39">
        <v>1</v>
      </c>
      <c r="G337" s="39">
        <v>0</v>
      </c>
      <c r="H337" s="39">
        <v>1</v>
      </c>
      <c r="I337" s="39">
        <v>0</v>
      </c>
      <c r="J337" s="39">
        <v>0</v>
      </c>
      <c r="K337" s="39">
        <v>0</v>
      </c>
      <c r="L337" s="39">
        <v>0</v>
      </c>
      <c r="M337" s="39">
        <v>0</v>
      </c>
      <c r="N337" s="39">
        <v>0</v>
      </c>
      <c r="O337" s="39">
        <v>0</v>
      </c>
      <c r="P337" s="39">
        <v>0</v>
      </c>
      <c r="Q337" s="39">
        <v>0</v>
      </c>
      <c r="R337" s="39">
        <v>0</v>
      </c>
      <c r="S337" s="39">
        <v>0</v>
      </c>
    </row>
    <row r="338" spans="1:19" x14ac:dyDescent="0.3">
      <c r="A338" s="39" t="s">
        <v>987</v>
      </c>
      <c r="B338" s="39" t="s">
        <v>1773</v>
      </c>
      <c r="C338" s="40">
        <v>3.1</v>
      </c>
      <c r="D338" s="39">
        <v>0</v>
      </c>
      <c r="E338" s="39">
        <v>0</v>
      </c>
      <c r="F338" s="39">
        <v>0</v>
      </c>
      <c r="G338" s="39">
        <v>0</v>
      </c>
      <c r="H338" s="39">
        <v>0</v>
      </c>
      <c r="I338" s="39">
        <v>0</v>
      </c>
      <c r="J338" s="39">
        <v>0</v>
      </c>
      <c r="K338" s="39">
        <v>0</v>
      </c>
      <c r="L338" s="39">
        <v>0</v>
      </c>
      <c r="M338" s="39">
        <v>0</v>
      </c>
      <c r="N338" s="39">
        <v>0</v>
      </c>
      <c r="O338" s="39">
        <v>0</v>
      </c>
      <c r="P338" s="39">
        <v>0</v>
      </c>
      <c r="Q338" s="39">
        <v>0</v>
      </c>
      <c r="R338" s="39">
        <v>0</v>
      </c>
      <c r="S338" s="39">
        <v>0</v>
      </c>
    </row>
    <row r="339" spans="1:19" x14ac:dyDescent="0.3">
      <c r="A339" s="39" t="s">
        <v>625</v>
      </c>
      <c r="B339" s="39" t="s">
        <v>1774</v>
      </c>
      <c r="C339" s="40">
        <v>3.6</v>
      </c>
      <c r="D339" s="39">
        <v>0</v>
      </c>
      <c r="E339" s="39">
        <v>0</v>
      </c>
      <c r="F339" s="39">
        <v>0</v>
      </c>
      <c r="G339" s="39">
        <v>1</v>
      </c>
      <c r="H339" s="39">
        <v>0</v>
      </c>
      <c r="I339" s="39">
        <v>0</v>
      </c>
      <c r="J339" s="39">
        <v>0</v>
      </c>
      <c r="K339" s="39">
        <v>0</v>
      </c>
      <c r="L339" s="39">
        <v>0</v>
      </c>
      <c r="M339" s="39">
        <v>0</v>
      </c>
      <c r="N339" s="39">
        <v>0</v>
      </c>
      <c r="O339" s="39">
        <v>0</v>
      </c>
      <c r="P339" s="39">
        <v>0</v>
      </c>
      <c r="Q339" s="39">
        <v>0</v>
      </c>
      <c r="R339" s="39">
        <v>0</v>
      </c>
      <c r="S339" s="39">
        <v>0</v>
      </c>
    </row>
    <row r="340" spans="1:19" x14ac:dyDescent="0.3">
      <c r="A340" s="39" t="s">
        <v>994</v>
      </c>
      <c r="B340" s="39" t="s">
        <v>1775</v>
      </c>
      <c r="C340" s="40">
        <v>3</v>
      </c>
      <c r="D340" s="39">
        <v>0</v>
      </c>
      <c r="E340" s="39">
        <v>0</v>
      </c>
      <c r="F340" s="39">
        <v>0</v>
      </c>
      <c r="G340" s="39">
        <v>1</v>
      </c>
      <c r="H340" s="39">
        <v>0</v>
      </c>
      <c r="I340" s="39">
        <v>0</v>
      </c>
      <c r="J340" s="39">
        <v>0</v>
      </c>
      <c r="K340" s="39">
        <v>0</v>
      </c>
      <c r="L340" s="39">
        <v>0</v>
      </c>
      <c r="M340" s="39">
        <v>0</v>
      </c>
      <c r="N340" s="39">
        <v>0</v>
      </c>
      <c r="O340" s="39">
        <v>0</v>
      </c>
      <c r="P340" s="39">
        <v>0</v>
      </c>
      <c r="Q340" s="39">
        <v>0</v>
      </c>
      <c r="R340" s="39">
        <v>0</v>
      </c>
      <c r="S340" s="39">
        <v>0</v>
      </c>
    </row>
    <row r="341" spans="1:19" x14ac:dyDescent="0.3">
      <c r="A341" s="39" t="s">
        <v>997</v>
      </c>
      <c r="B341" s="39" t="s">
        <v>1776</v>
      </c>
      <c r="C341" s="40">
        <v>3.5</v>
      </c>
      <c r="D341" s="39">
        <v>1</v>
      </c>
      <c r="E341" s="39">
        <v>1</v>
      </c>
      <c r="F341" s="39">
        <v>1</v>
      </c>
      <c r="G341" s="39">
        <v>1</v>
      </c>
      <c r="H341" s="39">
        <v>1</v>
      </c>
      <c r="I341" s="39">
        <v>0</v>
      </c>
      <c r="J341" s="39">
        <v>0</v>
      </c>
      <c r="K341" s="39">
        <v>0</v>
      </c>
      <c r="L341" s="39">
        <v>0</v>
      </c>
      <c r="M341" s="39">
        <v>0</v>
      </c>
      <c r="N341" s="39">
        <v>1</v>
      </c>
      <c r="O341" s="39">
        <v>0</v>
      </c>
      <c r="P341" s="39">
        <v>0</v>
      </c>
      <c r="Q341" s="39">
        <v>0</v>
      </c>
      <c r="R341" s="39">
        <v>0</v>
      </c>
      <c r="S341" s="39">
        <v>0</v>
      </c>
    </row>
    <row r="342" spans="1:19" x14ac:dyDescent="0.3">
      <c r="A342" s="39" t="s">
        <v>748</v>
      </c>
      <c r="B342" s="39" t="s">
        <v>1698</v>
      </c>
      <c r="C342" s="40">
        <v>3.6</v>
      </c>
      <c r="D342" s="39">
        <v>0</v>
      </c>
      <c r="E342" s="39">
        <v>0</v>
      </c>
      <c r="F342" s="39">
        <v>0</v>
      </c>
      <c r="G342" s="39">
        <v>1</v>
      </c>
      <c r="H342" s="39">
        <v>1</v>
      </c>
      <c r="I342" s="39">
        <v>1</v>
      </c>
      <c r="J342" s="39">
        <v>0</v>
      </c>
      <c r="K342" s="39">
        <v>0</v>
      </c>
      <c r="L342" s="39">
        <v>0</v>
      </c>
      <c r="M342" s="39">
        <v>0</v>
      </c>
      <c r="N342" s="39">
        <v>0</v>
      </c>
      <c r="O342" s="39">
        <v>1</v>
      </c>
      <c r="P342" s="39">
        <v>0</v>
      </c>
      <c r="Q342" s="39">
        <v>0</v>
      </c>
      <c r="R342" s="39">
        <v>0</v>
      </c>
      <c r="S342" s="39">
        <v>1</v>
      </c>
    </row>
    <row r="343" spans="1:19" x14ac:dyDescent="0.3">
      <c r="A343" s="39" t="s">
        <v>645</v>
      </c>
      <c r="B343" s="39" t="s">
        <v>1777</v>
      </c>
      <c r="C343" s="40">
        <v>3.5</v>
      </c>
      <c r="D343" s="39">
        <v>1</v>
      </c>
      <c r="E343" s="39">
        <v>0</v>
      </c>
      <c r="F343" s="39">
        <v>0</v>
      </c>
      <c r="G343" s="39">
        <v>1</v>
      </c>
      <c r="H343" s="39">
        <v>0</v>
      </c>
      <c r="I343" s="39">
        <v>0</v>
      </c>
      <c r="J343" s="39">
        <v>0</v>
      </c>
      <c r="K343" s="39">
        <v>0</v>
      </c>
      <c r="L343" s="39">
        <v>0</v>
      </c>
      <c r="M343" s="39">
        <v>0</v>
      </c>
      <c r="N343" s="39">
        <v>0</v>
      </c>
      <c r="O343" s="39">
        <v>0</v>
      </c>
      <c r="P343" s="39">
        <v>0</v>
      </c>
      <c r="Q343" s="39">
        <v>0</v>
      </c>
      <c r="R343" s="39">
        <v>0</v>
      </c>
      <c r="S343" s="39">
        <v>0</v>
      </c>
    </row>
    <row r="344" spans="1:19" x14ac:dyDescent="0.3">
      <c r="A344" s="39" t="s">
        <v>753</v>
      </c>
      <c r="B344" s="39" t="s">
        <v>1699</v>
      </c>
      <c r="C344" s="40">
        <v>4</v>
      </c>
      <c r="D344" s="39">
        <v>0</v>
      </c>
      <c r="E344" s="39">
        <v>0</v>
      </c>
      <c r="F344" s="39">
        <v>1</v>
      </c>
      <c r="G344" s="39">
        <v>0</v>
      </c>
      <c r="H344" s="39">
        <v>0</v>
      </c>
      <c r="I344" s="39">
        <v>0</v>
      </c>
      <c r="J344" s="39">
        <v>0</v>
      </c>
      <c r="K344" s="39">
        <v>0</v>
      </c>
      <c r="L344" s="39">
        <v>0</v>
      </c>
      <c r="M344" s="39">
        <v>0</v>
      </c>
      <c r="N344" s="39">
        <v>0</v>
      </c>
      <c r="O344" s="39">
        <v>0</v>
      </c>
      <c r="P344" s="39">
        <v>0</v>
      </c>
      <c r="Q344" s="39">
        <v>0</v>
      </c>
      <c r="R344" s="39">
        <v>0</v>
      </c>
      <c r="S344" s="39">
        <v>0</v>
      </c>
    </row>
    <row r="345" spans="1:19" x14ac:dyDescent="0.3">
      <c r="A345" s="39" t="s">
        <v>1004</v>
      </c>
      <c r="B345" s="39" t="s">
        <v>1778</v>
      </c>
      <c r="C345" s="40">
        <v>3.7</v>
      </c>
      <c r="D345" s="39">
        <v>1</v>
      </c>
      <c r="E345" s="39">
        <v>0</v>
      </c>
      <c r="F345" s="39">
        <v>0</v>
      </c>
      <c r="G345" s="39">
        <v>1</v>
      </c>
      <c r="H345" s="39">
        <v>1</v>
      </c>
      <c r="I345" s="39">
        <v>0</v>
      </c>
      <c r="J345" s="39">
        <v>0</v>
      </c>
      <c r="K345" s="39">
        <v>0</v>
      </c>
      <c r="L345" s="39">
        <v>0</v>
      </c>
      <c r="M345" s="39">
        <v>0</v>
      </c>
      <c r="N345" s="39">
        <v>1</v>
      </c>
      <c r="O345" s="39">
        <v>0</v>
      </c>
      <c r="P345" s="39">
        <v>0</v>
      </c>
      <c r="Q345" s="39">
        <v>0</v>
      </c>
      <c r="R345" s="39">
        <v>0</v>
      </c>
      <c r="S345" s="39">
        <v>0</v>
      </c>
    </row>
    <row r="346" spans="1:19" x14ac:dyDescent="0.3">
      <c r="A346" s="39" t="s">
        <v>759</v>
      </c>
      <c r="B346" s="39" t="s">
        <v>1700</v>
      </c>
      <c r="C346" s="40">
        <v>2.4</v>
      </c>
      <c r="D346" s="39">
        <v>0</v>
      </c>
      <c r="E346" s="39">
        <v>0</v>
      </c>
      <c r="F346" s="39">
        <v>0</v>
      </c>
      <c r="G346" s="39">
        <v>0</v>
      </c>
      <c r="H346" s="39">
        <v>0</v>
      </c>
      <c r="I346" s="39">
        <v>0</v>
      </c>
      <c r="J346" s="39">
        <v>0</v>
      </c>
      <c r="K346" s="39">
        <v>0</v>
      </c>
      <c r="L346" s="39">
        <v>0</v>
      </c>
      <c r="M346" s="39">
        <v>0</v>
      </c>
      <c r="N346" s="39">
        <v>0</v>
      </c>
      <c r="O346" s="39">
        <v>0</v>
      </c>
      <c r="P346" s="39">
        <v>0</v>
      </c>
      <c r="Q346" s="39">
        <v>0</v>
      </c>
      <c r="R346" s="39">
        <v>0</v>
      </c>
      <c r="S346" s="39">
        <v>0</v>
      </c>
    </row>
    <row r="347" spans="1:19" x14ac:dyDescent="0.3">
      <c r="A347" s="39" t="s">
        <v>1006</v>
      </c>
      <c r="B347" s="39" t="s">
        <v>1779</v>
      </c>
      <c r="C347" s="40">
        <v>3.2</v>
      </c>
      <c r="D347" s="39">
        <v>1</v>
      </c>
      <c r="E347" s="39">
        <v>0</v>
      </c>
      <c r="F347" s="39">
        <v>1</v>
      </c>
      <c r="G347" s="39">
        <v>1</v>
      </c>
      <c r="H347" s="39">
        <v>1</v>
      </c>
      <c r="I347" s="39">
        <v>0</v>
      </c>
      <c r="J347" s="39">
        <v>0</v>
      </c>
      <c r="K347" s="39">
        <v>0</v>
      </c>
      <c r="L347" s="39">
        <v>0</v>
      </c>
      <c r="M347" s="39">
        <v>0</v>
      </c>
      <c r="N347" s="39">
        <v>0</v>
      </c>
      <c r="O347" s="39">
        <v>0</v>
      </c>
      <c r="P347" s="39">
        <v>0</v>
      </c>
      <c r="Q347" s="39">
        <v>0</v>
      </c>
      <c r="R347" s="39">
        <v>0</v>
      </c>
      <c r="S347" s="39">
        <v>0</v>
      </c>
    </row>
    <row r="348" spans="1:19" x14ac:dyDescent="0.3">
      <c r="A348" s="39" t="s">
        <v>1010</v>
      </c>
      <c r="B348" s="39" t="s">
        <v>1780</v>
      </c>
      <c r="C348" s="40">
        <v>2.1</v>
      </c>
      <c r="D348" s="39">
        <v>0</v>
      </c>
      <c r="E348" s="39">
        <v>0</v>
      </c>
      <c r="F348" s="39">
        <v>0</v>
      </c>
      <c r="G348" s="39">
        <v>1</v>
      </c>
      <c r="H348" s="39">
        <v>0</v>
      </c>
      <c r="I348" s="39">
        <v>0</v>
      </c>
      <c r="J348" s="39">
        <v>0</v>
      </c>
      <c r="K348" s="39">
        <v>0</v>
      </c>
      <c r="L348" s="39">
        <v>0</v>
      </c>
      <c r="M348" s="39">
        <v>0</v>
      </c>
      <c r="N348" s="39">
        <v>0</v>
      </c>
      <c r="O348" s="39">
        <v>0</v>
      </c>
      <c r="P348" s="39">
        <v>0</v>
      </c>
      <c r="Q348" s="39">
        <v>0</v>
      </c>
      <c r="R348" s="39">
        <v>0</v>
      </c>
      <c r="S348" s="39">
        <v>0</v>
      </c>
    </row>
    <row r="349" spans="1:19" x14ac:dyDescent="0.3">
      <c r="A349" s="39" t="s">
        <v>167</v>
      </c>
      <c r="B349" s="39" t="s">
        <v>1781</v>
      </c>
      <c r="C349" s="40">
        <v>3.7</v>
      </c>
      <c r="D349" s="39">
        <v>0</v>
      </c>
      <c r="E349" s="39">
        <v>1</v>
      </c>
      <c r="F349" s="39">
        <v>1</v>
      </c>
      <c r="G349" s="39">
        <v>1</v>
      </c>
      <c r="H349" s="39">
        <v>1</v>
      </c>
      <c r="I349" s="39">
        <v>0</v>
      </c>
      <c r="J349" s="39">
        <v>0</v>
      </c>
      <c r="K349" s="39">
        <v>0</v>
      </c>
      <c r="L349" s="39">
        <v>0</v>
      </c>
      <c r="M349" s="39">
        <v>0</v>
      </c>
      <c r="N349" s="39">
        <v>1</v>
      </c>
      <c r="O349" s="39">
        <v>0</v>
      </c>
      <c r="P349" s="39">
        <v>0</v>
      </c>
      <c r="Q349" s="39">
        <v>0</v>
      </c>
      <c r="R349" s="39">
        <v>1</v>
      </c>
      <c r="S349" s="39">
        <v>0</v>
      </c>
    </row>
    <row r="350" spans="1:19" x14ac:dyDescent="0.3">
      <c r="A350" s="39" t="s">
        <v>599</v>
      </c>
      <c r="B350" s="39" t="s">
        <v>1652</v>
      </c>
      <c r="C350" s="40">
        <v>2.6</v>
      </c>
      <c r="D350" s="39">
        <v>0</v>
      </c>
      <c r="E350" s="39">
        <v>0</v>
      </c>
      <c r="F350" s="39">
        <v>0</v>
      </c>
      <c r="G350" s="39">
        <v>0</v>
      </c>
      <c r="H350" s="39">
        <v>0</v>
      </c>
      <c r="I350" s="39">
        <v>0</v>
      </c>
      <c r="J350" s="39">
        <v>0</v>
      </c>
      <c r="K350" s="39">
        <v>0</v>
      </c>
      <c r="L350" s="39">
        <v>0</v>
      </c>
      <c r="M350" s="39">
        <v>0</v>
      </c>
      <c r="N350" s="39">
        <v>0</v>
      </c>
      <c r="O350" s="39">
        <v>0</v>
      </c>
      <c r="P350" s="39">
        <v>0</v>
      </c>
      <c r="Q350" s="39">
        <v>0</v>
      </c>
      <c r="R350" s="39">
        <v>0</v>
      </c>
      <c r="S350" s="39">
        <v>0</v>
      </c>
    </row>
    <row r="351" spans="1:19" x14ac:dyDescent="0.3">
      <c r="A351" s="39" t="s">
        <v>553</v>
      </c>
      <c r="B351" s="39" t="s">
        <v>1782</v>
      </c>
      <c r="C351" s="40">
        <v>4.4000000000000004</v>
      </c>
      <c r="D351" s="39">
        <v>1</v>
      </c>
      <c r="E351" s="39">
        <v>0</v>
      </c>
      <c r="F351" s="39">
        <v>1</v>
      </c>
      <c r="G351" s="39">
        <v>1</v>
      </c>
      <c r="H351" s="39">
        <v>1</v>
      </c>
      <c r="I351" s="39">
        <v>0</v>
      </c>
      <c r="J351" s="39">
        <v>0</v>
      </c>
      <c r="K351" s="39">
        <v>0</v>
      </c>
      <c r="L351" s="39">
        <v>0</v>
      </c>
      <c r="M351" s="39">
        <v>0</v>
      </c>
      <c r="N351" s="39">
        <v>1</v>
      </c>
      <c r="O351" s="39">
        <v>1</v>
      </c>
      <c r="P351" s="39">
        <v>0</v>
      </c>
      <c r="Q351" s="39">
        <v>0</v>
      </c>
      <c r="R351" s="39">
        <v>0</v>
      </c>
      <c r="S351" s="39">
        <v>0</v>
      </c>
    </row>
    <row r="352" spans="1:19" x14ac:dyDescent="0.3">
      <c r="A352" s="39" t="s">
        <v>1017</v>
      </c>
      <c r="B352" s="39" t="s">
        <v>1783</v>
      </c>
      <c r="C352" s="40">
        <v>3.7</v>
      </c>
      <c r="D352" s="39">
        <v>0</v>
      </c>
      <c r="E352" s="39">
        <v>0</v>
      </c>
      <c r="F352" s="39">
        <v>0</v>
      </c>
      <c r="G352" s="39">
        <v>0</v>
      </c>
      <c r="H352" s="39">
        <v>0</v>
      </c>
      <c r="I352" s="39">
        <v>0</v>
      </c>
      <c r="J352" s="39">
        <v>0</v>
      </c>
      <c r="K352" s="39">
        <v>0</v>
      </c>
      <c r="L352" s="39">
        <v>0</v>
      </c>
      <c r="M352" s="39">
        <v>0</v>
      </c>
      <c r="N352" s="39">
        <v>0</v>
      </c>
      <c r="O352" s="39">
        <v>0</v>
      </c>
      <c r="P352" s="39">
        <v>0</v>
      </c>
      <c r="Q352" s="39">
        <v>0</v>
      </c>
      <c r="R352" s="39">
        <v>0</v>
      </c>
      <c r="S352" s="39">
        <v>0</v>
      </c>
    </row>
    <row r="353" spans="1:19" x14ac:dyDescent="0.3">
      <c r="A353" s="39" t="s">
        <v>765</v>
      </c>
      <c r="B353" s="39" t="s">
        <v>1701</v>
      </c>
      <c r="C353" s="40">
        <v>3.5</v>
      </c>
      <c r="D353" s="39">
        <v>0</v>
      </c>
      <c r="E353" s="39">
        <v>0</v>
      </c>
      <c r="F353" s="39">
        <v>0</v>
      </c>
      <c r="G353" s="39">
        <v>0</v>
      </c>
      <c r="H353" s="39">
        <v>1</v>
      </c>
      <c r="I353" s="39">
        <v>0</v>
      </c>
      <c r="J353" s="39">
        <v>0</v>
      </c>
      <c r="K353" s="39">
        <v>0</v>
      </c>
      <c r="L353" s="39">
        <v>0</v>
      </c>
      <c r="M353" s="39">
        <v>0</v>
      </c>
      <c r="N353" s="39">
        <v>0</v>
      </c>
      <c r="O353" s="39">
        <v>1</v>
      </c>
      <c r="P353" s="39">
        <v>0</v>
      </c>
      <c r="Q353" s="39">
        <v>0</v>
      </c>
      <c r="R353" s="39">
        <v>0</v>
      </c>
      <c r="S353" s="39">
        <v>0</v>
      </c>
    </row>
    <row r="354" spans="1:19" x14ac:dyDescent="0.3">
      <c r="A354" s="39" t="s">
        <v>770</v>
      </c>
      <c r="B354" s="39" t="s">
        <v>1702</v>
      </c>
      <c r="C354" s="40">
        <v>3</v>
      </c>
      <c r="D354" s="39">
        <v>1</v>
      </c>
      <c r="E354" s="39">
        <v>0</v>
      </c>
      <c r="F354" s="39">
        <v>0</v>
      </c>
      <c r="G354" s="39">
        <v>0</v>
      </c>
      <c r="H354" s="39">
        <v>1</v>
      </c>
      <c r="I354" s="39">
        <v>0</v>
      </c>
      <c r="J354" s="39">
        <v>0</v>
      </c>
      <c r="K354" s="39">
        <v>0</v>
      </c>
      <c r="L354" s="39">
        <v>0</v>
      </c>
      <c r="M354" s="39">
        <v>0</v>
      </c>
      <c r="N354" s="39">
        <v>0</v>
      </c>
      <c r="O354" s="39">
        <v>0</v>
      </c>
      <c r="P354" s="39">
        <v>0</v>
      </c>
      <c r="Q354" s="39">
        <v>0</v>
      </c>
      <c r="R354" s="39">
        <v>0</v>
      </c>
      <c r="S354" s="39">
        <v>0</v>
      </c>
    </row>
    <row r="355" spans="1:19" x14ac:dyDescent="0.3">
      <c r="A355" s="39" t="s">
        <v>186</v>
      </c>
      <c r="B355" s="39" t="s">
        <v>1547</v>
      </c>
      <c r="C355" s="40">
        <v>4.2</v>
      </c>
      <c r="D355" s="39">
        <v>0</v>
      </c>
      <c r="E355" s="39">
        <v>0</v>
      </c>
      <c r="F355" s="39">
        <v>0</v>
      </c>
      <c r="G355" s="39">
        <v>0</v>
      </c>
      <c r="H355" s="39">
        <v>0</v>
      </c>
      <c r="I355" s="39">
        <v>0</v>
      </c>
      <c r="J355" s="39">
        <v>0</v>
      </c>
      <c r="K355" s="39">
        <v>0</v>
      </c>
      <c r="L355" s="39">
        <v>0</v>
      </c>
      <c r="M355" s="39">
        <v>0</v>
      </c>
      <c r="N355" s="39">
        <v>0</v>
      </c>
      <c r="O355" s="39">
        <v>0</v>
      </c>
      <c r="P355" s="39">
        <v>0</v>
      </c>
      <c r="Q355" s="39">
        <v>0</v>
      </c>
      <c r="R355" s="39">
        <v>0</v>
      </c>
      <c r="S355" s="39">
        <v>0</v>
      </c>
    </row>
    <row r="356" spans="1:19" x14ac:dyDescent="0.3">
      <c r="A356" s="39" t="s">
        <v>1021</v>
      </c>
      <c r="B356" s="39" t="s">
        <v>1784</v>
      </c>
      <c r="C356" s="40">
        <v>3.9</v>
      </c>
      <c r="D356" s="39">
        <v>1</v>
      </c>
      <c r="E356" s="39">
        <v>0</v>
      </c>
      <c r="F356" s="39">
        <v>0</v>
      </c>
      <c r="G356" s="39">
        <v>0</v>
      </c>
      <c r="H356" s="39">
        <v>0</v>
      </c>
      <c r="I356" s="39">
        <v>0</v>
      </c>
      <c r="J356" s="39">
        <v>0</v>
      </c>
      <c r="K356" s="39">
        <v>0</v>
      </c>
      <c r="L356" s="39">
        <v>0</v>
      </c>
      <c r="M356" s="39">
        <v>0</v>
      </c>
      <c r="N356" s="39">
        <v>0</v>
      </c>
      <c r="O356" s="39">
        <v>0</v>
      </c>
      <c r="P356" s="39">
        <v>0</v>
      </c>
      <c r="Q356" s="39">
        <v>0</v>
      </c>
      <c r="R356" s="39">
        <v>0</v>
      </c>
      <c r="S356" s="39">
        <v>0</v>
      </c>
    </row>
    <row r="357" spans="1:19" x14ac:dyDescent="0.3">
      <c r="A357" s="39" t="s">
        <v>192</v>
      </c>
      <c r="B357" s="39" t="s">
        <v>1613</v>
      </c>
      <c r="C357" s="40">
        <v>4</v>
      </c>
      <c r="D357" s="39">
        <v>1</v>
      </c>
      <c r="E357" s="39">
        <v>0</v>
      </c>
      <c r="F357" s="39">
        <v>1</v>
      </c>
      <c r="G357" s="39">
        <v>0</v>
      </c>
      <c r="H357" s="39">
        <v>1</v>
      </c>
      <c r="I357" s="39">
        <v>0</v>
      </c>
      <c r="J357" s="39">
        <v>0</v>
      </c>
      <c r="K357" s="39">
        <v>0</v>
      </c>
      <c r="L357" s="39">
        <v>0</v>
      </c>
      <c r="M357" s="39">
        <v>0</v>
      </c>
      <c r="N357" s="39">
        <v>0</v>
      </c>
      <c r="O357" s="39">
        <v>0</v>
      </c>
      <c r="P357" s="39">
        <v>0</v>
      </c>
      <c r="Q357" s="39">
        <v>0</v>
      </c>
      <c r="R357" s="39">
        <v>0</v>
      </c>
      <c r="S357" s="39">
        <v>0</v>
      </c>
    </row>
    <row r="358" spans="1:19" x14ac:dyDescent="0.3">
      <c r="A358" s="39" t="s">
        <v>776</v>
      </c>
      <c r="B358" s="39" t="s">
        <v>1703</v>
      </c>
      <c r="C358" s="40">
        <v>3.3</v>
      </c>
      <c r="D358" s="39">
        <v>0</v>
      </c>
      <c r="E358" s="39">
        <v>0</v>
      </c>
      <c r="F358" s="39">
        <v>0</v>
      </c>
      <c r="G358" s="39">
        <v>0</v>
      </c>
      <c r="H358" s="39">
        <v>0</v>
      </c>
      <c r="I358" s="39">
        <v>0</v>
      </c>
      <c r="J358" s="39">
        <v>0</v>
      </c>
      <c r="K358" s="39">
        <v>0</v>
      </c>
      <c r="L358" s="39">
        <v>0</v>
      </c>
      <c r="M358" s="39">
        <v>0</v>
      </c>
      <c r="N358" s="39">
        <v>0</v>
      </c>
      <c r="O358" s="39">
        <v>0</v>
      </c>
      <c r="P358" s="39">
        <v>0</v>
      </c>
      <c r="Q358" s="39">
        <v>0</v>
      </c>
      <c r="R358" s="39">
        <v>0</v>
      </c>
      <c r="S358" s="39">
        <v>0</v>
      </c>
    </row>
    <row r="359" spans="1:19" x14ac:dyDescent="0.3">
      <c r="A359" s="39" t="s">
        <v>1025</v>
      </c>
      <c r="B359" s="39" t="s">
        <v>1785</v>
      </c>
      <c r="C359" s="40">
        <v>4.4000000000000004</v>
      </c>
      <c r="D359" s="39">
        <v>1</v>
      </c>
      <c r="E359" s="39">
        <v>0</v>
      </c>
      <c r="F359" s="39">
        <v>0</v>
      </c>
      <c r="G359" s="39">
        <v>0</v>
      </c>
      <c r="H359" s="39">
        <v>1</v>
      </c>
      <c r="I359" s="39">
        <v>0</v>
      </c>
      <c r="J359" s="39">
        <v>0</v>
      </c>
      <c r="K359" s="39">
        <v>0</v>
      </c>
      <c r="L359" s="39">
        <v>0</v>
      </c>
      <c r="M359" s="39">
        <v>0</v>
      </c>
      <c r="N359" s="39">
        <v>0</v>
      </c>
      <c r="O359" s="39">
        <v>1</v>
      </c>
      <c r="P359" s="39">
        <v>1</v>
      </c>
      <c r="Q359" s="39">
        <v>0</v>
      </c>
      <c r="R359" s="39">
        <v>0</v>
      </c>
      <c r="S359" s="39">
        <v>0</v>
      </c>
    </row>
    <row r="360" spans="1:19" x14ac:dyDescent="0.3">
      <c r="A360" s="39" t="s">
        <v>1027</v>
      </c>
      <c r="B360" s="39" t="s">
        <v>1786</v>
      </c>
      <c r="C360" s="40">
        <v>3.4</v>
      </c>
      <c r="D360" s="39">
        <v>0</v>
      </c>
      <c r="E360" s="39">
        <v>0</v>
      </c>
      <c r="F360" s="39">
        <v>1</v>
      </c>
      <c r="G360" s="39">
        <v>0</v>
      </c>
      <c r="H360" s="39">
        <v>0</v>
      </c>
      <c r="I360" s="39">
        <v>0</v>
      </c>
      <c r="J360" s="39">
        <v>0</v>
      </c>
      <c r="K360" s="39">
        <v>0</v>
      </c>
      <c r="L360" s="39">
        <v>0</v>
      </c>
      <c r="M360" s="39">
        <v>0</v>
      </c>
      <c r="N360" s="39">
        <v>0</v>
      </c>
      <c r="O360" s="39">
        <v>0</v>
      </c>
      <c r="P360" s="39">
        <v>0</v>
      </c>
      <c r="Q360" s="39">
        <v>0</v>
      </c>
      <c r="R360" s="39">
        <v>0</v>
      </c>
      <c r="S360" s="39">
        <v>0</v>
      </c>
    </row>
    <row r="361" spans="1:19" x14ac:dyDescent="0.3">
      <c r="A361" s="39" t="s">
        <v>311</v>
      </c>
      <c r="B361" s="39" t="s">
        <v>1787</v>
      </c>
      <c r="C361" s="40">
        <v>3.3</v>
      </c>
      <c r="D361" s="39">
        <v>1</v>
      </c>
      <c r="E361" s="39">
        <v>0</v>
      </c>
      <c r="F361" s="39">
        <v>0</v>
      </c>
      <c r="G361" s="39">
        <v>0</v>
      </c>
      <c r="H361" s="39">
        <v>0</v>
      </c>
      <c r="I361" s="39">
        <v>1</v>
      </c>
      <c r="J361" s="39">
        <v>0</v>
      </c>
      <c r="K361" s="39">
        <v>0</v>
      </c>
      <c r="L361" s="39">
        <v>0</v>
      </c>
      <c r="M361" s="39">
        <v>0</v>
      </c>
      <c r="N361" s="39">
        <v>0</v>
      </c>
      <c r="O361" s="39">
        <v>0</v>
      </c>
      <c r="P361" s="39">
        <v>0</v>
      </c>
      <c r="Q361" s="39">
        <v>0</v>
      </c>
      <c r="R361" s="39">
        <v>0</v>
      </c>
      <c r="S361" s="39">
        <v>0</v>
      </c>
    </row>
    <row r="362" spans="1:19" x14ac:dyDescent="0.3">
      <c r="A362" s="39" t="s">
        <v>1032</v>
      </c>
      <c r="B362" s="39" t="s">
        <v>1788</v>
      </c>
      <c r="C362" s="40">
        <v>2.9</v>
      </c>
      <c r="D362" s="39">
        <v>0</v>
      </c>
      <c r="E362" s="39">
        <v>0</v>
      </c>
      <c r="F362" s="39">
        <v>0</v>
      </c>
      <c r="G362" s="39">
        <v>0</v>
      </c>
      <c r="H362" s="39">
        <v>0</v>
      </c>
      <c r="I362" s="39">
        <v>0</v>
      </c>
      <c r="J362" s="39">
        <v>0</v>
      </c>
      <c r="K362" s="39">
        <v>0</v>
      </c>
      <c r="L362" s="39">
        <v>0</v>
      </c>
      <c r="M362" s="39">
        <v>0</v>
      </c>
      <c r="N362" s="39">
        <v>0</v>
      </c>
      <c r="O362" s="39">
        <v>0</v>
      </c>
      <c r="P362" s="39">
        <v>0</v>
      </c>
      <c r="Q362" s="39">
        <v>0</v>
      </c>
      <c r="R362" s="39">
        <v>0</v>
      </c>
      <c r="S362" s="39">
        <v>0</v>
      </c>
    </row>
    <row r="363" spans="1:19" x14ac:dyDescent="0.3">
      <c r="A363" s="39" t="s">
        <v>779</v>
      </c>
      <c r="B363" s="39" t="s">
        <v>1704</v>
      </c>
      <c r="C363" s="40">
        <v>2.7</v>
      </c>
      <c r="D363" s="39">
        <v>0</v>
      </c>
      <c r="E363" s="39">
        <v>0</v>
      </c>
      <c r="F363" s="39">
        <v>0</v>
      </c>
      <c r="G363" s="39">
        <v>1</v>
      </c>
      <c r="H363" s="39">
        <v>0</v>
      </c>
      <c r="I363" s="39">
        <v>0</v>
      </c>
      <c r="J363" s="39">
        <v>0</v>
      </c>
      <c r="K363" s="39">
        <v>0</v>
      </c>
      <c r="L363" s="39">
        <v>0</v>
      </c>
      <c r="M363" s="39">
        <v>0</v>
      </c>
      <c r="N363" s="39">
        <v>0</v>
      </c>
      <c r="O363" s="39">
        <v>0</v>
      </c>
      <c r="P363" s="39">
        <v>0</v>
      </c>
      <c r="Q363" s="39">
        <v>0</v>
      </c>
      <c r="R363" s="39">
        <v>0</v>
      </c>
      <c r="S363" s="39">
        <v>0</v>
      </c>
    </row>
    <row r="364" spans="1:19" x14ac:dyDescent="0.3">
      <c r="A364" s="39" t="s">
        <v>688</v>
      </c>
      <c r="B364" s="39" t="s">
        <v>1681</v>
      </c>
      <c r="C364" s="40">
        <v>3.6</v>
      </c>
      <c r="D364" s="39">
        <v>0</v>
      </c>
      <c r="E364" s="39">
        <v>0</v>
      </c>
      <c r="F364" s="39">
        <v>0</v>
      </c>
      <c r="G364" s="39">
        <v>0</v>
      </c>
      <c r="H364" s="39">
        <v>0</v>
      </c>
      <c r="I364" s="39">
        <v>0</v>
      </c>
      <c r="J364" s="39">
        <v>0</v>
      </c>
      <c r="K364" s="39">
        <v>0</v>
      </c>
      <c r="L364" s="39">
        <v>0</v>
      </c>
      <c r="M364" s="39">
        <v>0</v>
      </c>
      <c r="N364" s="39">
        <v>0</v>
      </c>
      <c r="O364" s="39">
        <v>0</v>
      </c>
      <c r="P364" s="39">
        <v>0</v>
      </c>
      <c r="Q364" s="39">
        <v>0</v>
      </c>
      <c r="R364" s="39">
        <v>0</v>
      </c>
      <c r="S364" s="39">
        <v>0</v>
      </c>
    </row>
    <row r="365" spans="1:19" x14ac:dyDescent="0.3">
      <c r="A365" s="39" t="s">
        <v>987</v>
      </c>
      <c r="B365" s="39" t="s">
        <v>1789</v>
      </c>
      <c r="C365" s="40">
        <v>3.1</v>
      </c>
      <c r="D365" s="39">
        <v>0</v>
      </c>
      <c r="E365" s="39">
        <v>0</v>
      </c>
      <c r="F365" s="39">
        <v>0</v>
      </c>
      <c r="G365" s="39">
        <v>1</v>
      </c>
      <c r="H365" s="39">
        <v>0</v>
      </c>
      <c r="I365" s="39">
        <v>0</v>
      </c>
      <c r="J365" s="39">
        <v>0</v>
      </c>
      <c r="K365" s="39">
        <v>0</v>
      </c>
      <c r="L365" s="39">
        <v>0</v>
      </c>
      <c r="M365" s="39">
        <v>0</v>
      </c>
      <c r="N365" s="39">
        <v>0</v>
      </c>
      <c r="O365" s="39">
        <v>0</v>
      </c>
      <c r="P365" s="39">
        <v>0</v>
      </c>
      <c r="Q365" s="39">
        <v>0</v>
      </c>
      <c r="R365" s="39">
        <v>0</v>
      </c>
      <c r="S365" s="39">
        <v>0</v>
      </c>
    </row>
    <row r="366" spans="1:19" x14ac:dyDescent="0.3">
      <c r="A366" s="39" t="s">
        <v>1038</v>
      </c>
      <c r="B366" s="39" t="s">
        <v>1790</v>
      </c>
      <c r="C366" s="40">
        <v>3.3</v>
      </c>
      <c r="D366" s="39">
        <v>0</v>
      </c>
      <c r="E366" s="39">
        <v>0</v>
      </c>
      <c r="F366" s="39">
        <v>0</v>
      </c>
      <c r="G366" s="39">
        <v>0</v>
      </c>
      <c r="H366" s="39">
        <v>0</v>
      </c>
      <c r="I366" s="39">
        <v>0</v>
      </c>
      <c r="J366" s="39">
        <v>0</v>
      </c>
      <c r="K366" s="39">
        <v>0</v>
      </c>
      <c r="L366" s="39">
        <v>0</v>
      </c>
      <c r="M366" s="39">
        <v>0</v>
      </c>
      <c r="N366" s="39">
        <v>0</v>
      </c>
      <c r="O366" s="39">
        <v>0</v>
      </c>
      <c r="P366" s="39">
        <v>0</v>
      </c>
      <c r="Q366" s="39">
        <v>0</v>
      </c>
      <c r="R366" s="39">
        <v>0</v>
      </c>
      <c r="S366" s="39">
        <v>0</v>
      </c>
    </row>
    <row r="367" spans="1:19" x14ac:dyDescent="0.3">
      <c r="A367" s="39" t="s">
        <v>1040</v>
      </c>
      <c r="B367" s="39" t="s">
        <v>1791</v>
      </c>
      <c r="C367" s="40">
        <v>4.5</v>
      </c>
      <c r="D367" s="39">
        <v>1</v>
      </c>
      <c r="E367" s="39">
        <v>1</v>
      </c>
      <c r="F367" s="39">
        <v>1</v>
      </c>
      <c r="G367" s="39">
        <v>0</v>
      </c>
      <c r="H367" s="39">
        <v>1</v>
      </c>
      <c r="I367" s="39">
        <v>0</v>
      </c>
      <c r="J367" s="39">
        <v>0</v>
      </c>
      <c r="K367" s="39">
        <v>0</v>
      </c>
      <c r="L367" s="39">
        <v>0</v>
      </c>
      <c r="M367" s="39">
        <v>0</v>
      </c>
      <c r="N367" s="39">
        <v>1</v>
      </c>
      <c r="O367" s="39">
        <v>0</v>
      </c>
      <c r="P367" s="39">
        <v>0</v>
      </c>
      <c r="Q367" s="39">
        <v>0</v>
      </c>
      <c r="R367" s="39">
        <v>1</v>
      </c>
      <c r="S367" s="39">
        <v>0</v>
      </c>
    </row>
    <row r="368" spans="1:19" x14ac:dyDescent="0.3">
      <c r="A368" s="39" t="s">
        <v>436</v>
      </c>
      <c r="B368" s="39" t="s">
        <v>1792</v>
      </c>
      <c r="C368" s="40">
        <v>3.9</v>
      </c>
      <c r="D368" s="39">
        <v>1</v>
      </c>
      <c r="E368" s="39">
        <v>0</v>
      </c>
      <c r="F368" s="39">
        <v>0</v>
      </c>
      <c r="G368" s="39">
        <v>1</v>
      </c>
      <c r="H368" s="39">
        <v>1</v>
      </c>
      <c r="I368" s="39">
        <v>1</v>
      </c>
      <c r="J368" s="39">
        <v>0</v>
      </c>
      <c r="K368" s="39">
        <v>0</v>
      </c>
      <c r="L368" s="39">
        <v>0</v>
      </c>
      <c r="M368" s="39">
        <v>0</v>
      </c>
      <c r="N368" s="39">
        <v>0</v>
      </c>
      <c r="O368" s="39">
        <v>0</v>
      </c>
      <c r="P368" s="39">
        <v>0</v>
      </c>
      <c r="Q368" s="39">
        <v>0</v>
      </c>
      <c r="R368" s="39">
        <v>0</v>
      </c>
      <c r="S368" s="39">
        <v>0</v>
      </c>
    </row>
    <row r="369" spans="1:19" x14ac:dyDescent="0.3">
      <c r="A369" s="39" t="s">
        <v>454</v>
      </c>
      <c r="B369" s="39" t="s">
        <v>1793</v>
      </c>
      <c r="C369" s="40">
        <v>3.2</v>
      </c>
      <c r="D369" s="39">
        <v>0</v>
      </c>
      <c r="E369" s="39">
        <v>0</v>
      </c>
      <c r="F369" s="39">
        <v>0</v>
      </c>
      <c r="G369" s="39">
        <v>0</v>
      </c>
      <c r="H369" s="39">
        <v>0</v>
      </c>
      <c r="I369" s="39">
        <v>0</v>
      </c>
      <c r="J369" s="39">
        <v>0</v>
      </c>
      <c r="K369" s="39">
        <v>0</v>
      </c>
      <c r="L369" s="39">
        <v>0</v>
      </c>
      <c r="M369" s="39">
        <v>0</v>
      </c>
      <c r="N369" s="39">
        <v>0</v>
      </c>
      <c r="O369" s="39">
        <v>0</v>
      </c>
      <c r="P369" s="39">
        <v>0</v>
      </c>
      <c r="Q369" s="39">
        <v>0</v>
      </c>
      <c r="R369" s="39">
        <v>0</v>
      </c>
      <c r="S369" s="39">
        <v>0</v>
      </c>
    </row>
    <row r="370" spans="1:19" x14ac:dyDescent="0.3">
      <c r="A370" s="39" t="s">
        <v>1050</v>
      </c>
      <c r="B370" s="39" t="s">
        <v>1794</v>
      </c>
      <c r="C370" s="40">
        <v>3.3</v>
      </c>
      <c r="D370" s="39">
        <v>0</v>
      </c>
      <c r="E370" s="39">
        <v>0</v>
      </c>
      <c r="F370" s="39">
        <v>0</v>
      </c>
      <c r="G370" s="39">
        <v>1</v>
      </c>
      <c r="H370" s="39">
        <v>0</v>
      </c>
      <c r="I370" s="39">
        <v>0</v>
      </c>
      <c r="J370" s="39">
        <v>0</v>
      </c>
      <c r="K370" s="39">
        <v>0</v>
      </c>
      <c r="L370" s="39">
        <v>0</v>
      </c>
      <c r="M370" s="39">
        <v>0</v>
      </c>
      <c r="N370" s="39">
        <v>0</v>
      </c>
      <c r="O370" s="39">
        <v>0</v>
      </c>
      <c r="P370" s="39">
        <v>0</v>
      </c>
      <c r="Q370" s="39">
        <v>0</v>
      </c>
      <c r="R370" s="39">
        <v>0</v>
      </c>
      <c r="S370" s="39">
        <v>0</v>
      </c>
    </row>
    <row r="371" spans="1:19" x14ac:dyDescent="0.3">
      <c r="A371" s="39" t="s">
        <v>987</v>
      </c>
      <c r="B371" s="39" t="s">
        <v>1795</v>
      </c>
      <c r="C371" s="40">
        <v>3.1</v>
      </c>
      <c r="D371" s="39">
        <v>0</v>
      </c>
      <c r="E371" s="39">
        <v>0</v>
      </c>
      <c r="F371" s="39">
        <v>0</v>
      </c>
      <c r="G371" s="39">
        <v>1</v>
      </c>
      <c r="H371" s="39">
        <v>0</v>
      </c>
      <c r="I371" s="39">
        <v>0</v>
      </c>
      <c r="J371" s="39">
        <v>0</v>
      </c>
      <c r="K371" s="39">
        <v>0</v>
      </c>
      <c r="L371" s="39">
        <v>0</v>
      </c>
      <c r="M371" s="39">
        <v>0</v>
      </c>
      <c r="N371" s="39">
        <v>0</v>
      </c>
      <c r="O371" s="39">
        <v>0</v>
      </c>
      <c r="P371" s="39">
        <v>0</v>
      </c>
      <c r="Q371" s="39">
        <v>0</v>
      </c>
      <c r="R371" s="39">
        <v>0</v>
      </c>
      <c r="S371" s="39">
        <v>0</v>
      </c>
    </row>
    <row r="372" spans="1:19" x14ac:dyDescent="0.3">
      <c r="A372" s="39" t="s">
        <v>1055</v>
      </c>
      <c r="B372" s="39" t="s">
        <v>1796</v>
      </c>
      <c r="C372" s="40">
        <v>2.4</v>
      </c>
      <c r="D372" s="39">
        <v>0</v>
      </c>
      <c r="E372" s="39">
        <v>0</v>
      </c>
      <c r="F372" s="39">
        <v>0</v>
      </c>
      <c r="G372" s="39">
        <v>0</v>
      </c>
      <c r="H372" s="39">
        <v>0</v>
      </c>
      <c r="I372" s="39">
        <v>0</v>
      </c>
      <c r="J372" s="39">
        <v>0</v>
      </c>
      <c r="K372" s="39">
        <v>0</v>
      </c>
      <c r="L372" s="39">
        <v>0</v>
      </c>
      <c r="M372" s="39">
        <v>0</v>
      </c>
      <c r="N372" s="39">
        <v>0</v>
      </c>
      <c r="O372" s="39">
        <v>0</v>
      </c>
      <c r="P372" s="39">
        <v>0</v>
      </c>
      <c r="Q372" s="39">
        <v>0</v>
      </c>
      <c r="R372" s="39">
        <v>0</v>
      </c>
      <c r="S372" s="39">
        <v>0</v>
      </c>
    </row>
    <row r="373" spans="1:19" x14ac:dyDescent="0.3">
      <c r="A373" s="39" t="s">
        <v>1058</v>
      </c>
      <c r="B373" s="39" t="s">
        <v>1797</v>
      </c>
      <c r="C373" s="40">
        <v>4.8</v>
      </c>
      <c r="D373" s="39">
        <v>0</v>
      </c>
      <c r="E373" s="39">
        <v>0</v>
      </c>
      <c r="F373" s="39">
        <v>0</v>
      </c>
      <c r="G373" s="39">
        <v>1</v>
      </c>
      <c r="H373" s="39">
        <v>1</v>
      </c>
      <c r="I373" s="39">
        <v>0</v>
      </c>
      <c r="J373" s="39">
        <v>0</v>
      </c>
      <c r="K373" s="39">
        <v>0</v>
      </c>
      <c r="L373" s="39">
        <v>0</v>
      </c>
      <c r="M373" s="39">
        <v>0</v>
      </c>
      <c r="N373" s="39">
        <v>0</v>
      </c>
      <c r="O373" s="39">
        <v>1</v>
      </c>
      <c r="P373" s="39">
        <v>0</v>
      </c>
      <c r="Q373" s="39">
        <v>0</v>
      </c>
      <c r="R373" s="39">
        <v>0</v>
      </c>
      <c r="S373" s="39">
        <v>0</v>
      </c>
    </row>
    <row r="374" spans="1:19" x14ac:dyDescent="0.3">
      <c r="A374" s="39" t="s">
        <v>1063</v>
      </c>
      <c r="B374" s="39" t="s">
        <v>1798</v>
      </c>
      <c r="C374" s="40">
        <v>2.9</v>
      </c>
      <c r="D374" s="39">
        <v>0</v>
      </c>
      <c r="E374" s="39">
        <v>0</v>
      </c>
      <c r="F374" s="39">
        <v>0</v>
      </c>
      <c r="G374" s="39">
        <v>1</v>
      </c>
      <c r="H374" s="39">
        <v>0</v>
      </c>
      <c r="I374" s="39">
        <v>0</v>
      </c>
      <c r="J374" s="39">
        <v>0</v>
      </c>
      <c r="K374" s="39">
        <v>0</v>
      </c>
      <c r="L374" s="39">
        <v>0</v>
      </c>
      <c r="M374" s="39">
        <v>0</v>
      </c>
      <c r="N374" s="39">
        <v>0</v>
      </c>
      <c r="O374" s="39">
        <v>0</v>
      </c>
      <c r="P374" s="39">
        <v>0</v>
      </c>
      <c r="Q374" s="39">
        <v>0</v>
      </c>
      <c r="R374" s="39">
        <v>0</v>
      </c>
      <c r="S374" s="39">
        <v>0</v>
      </c>
    </row>
    <row r="375" spans="1:19" x14ac:dyDescent="0.3">
      <c r="A375" s="39" t="s">
        <v>1063</v>
      </c>
      <c r="B375" s="39" t="s">
        <v>1799</v>
      </c>
      <c r="C375" s="40">
        <v>2.9</v>
      </c>
      <c r="D375" s="39">
        <v>0</v>
      </c>
      <c r="E375" s="39">
        <v>0</v>
      </c>
      <c r="F375" s="39">
        <v>0</v>
      </c>
      <c r="G375" s="39">
        <v>1</v>
      </c>
      <c r="H375" s="39">
        <v>0</v>
      </c>
      <c r="I375" s="39">
        <v>0</v>
      </c>
      <c r="J375" s="39">
        <v>0</v>
      </c>
      <c r="K375" s="39">
        <v>0</v>
      </c>
      <c r="L375" s="39">
        <v>0</v>
      </c>
      <c r="M375" s="39">
        <v>0</v>
      </c>
      <c r="N375" s="39">
        <v>0</v>
      </c>
      <c r="O375" s="39">
        <v>0</v>
      </c>
      <c r="P375" s="39">
        <v>0</v>
      </c>
      <c r="Q375" s="39">
        <v>0</v>
      </c>
      <c r="R375" s="39">
        <v>0</v>
      </c>
      <c r="S375" s="39">
        <v>0</v>
      </c>
    </row>
    <row r="376" spans="1:19" x14ac:dyDescent="0.3">
      <c r="A376" s="39" t="s">
        <v>1070</v>
      </c>
      <c r="B376" s="39" t="s">
        <v>1800</v>
      </c>
      <c r="C376" s="40">
        <v>3.4</v>
      </c>
      <c r="D376" s="39">
        <v>0</v>
      </c>
      <c r="E376" s="39">
        <v>1</v>
      </c>
      <c r="F376" s="39">
        <v>0</v>
      </c>
      <c r="G376" s="39">
        <v>1</v>
      </c>
      <c r="H376" s="39">
        <v>1</v>
      </c>
      <c r="I376" s="39">
        <v>0</v>
      </c>
      <c r="J376" s="39">
        <v>0</v>
      </c>
      <c r="K376" s="39">
        <v>0</v>
      </c>
      <c r="L376" s="39">
        <v>0</v>
      </c>
      <c r="M376" s="39">
        <v>0</v>
      </c>
      <c r="N376" s="39">
        <v>1</v>
      </c>
      <c r="O376" s="39">
        <v>0</v>
      </c>
      <c r="P376" s="39">
        <v>0</v>
      </c>
      <c r="Q376" s="39">
        <v>0</v>
      </c>
      <c r="R376" s="39">
        <v>0</v>
      </c>
      <c r="S376" s="39">
        <v>0</v>
      </c>
    </row>
    <row r="377" spans="1:19" x14ac:dyDescent="0.3">
      <c r="A377" s="39" t="s">
        <v>1073</v>
      </c>
      <c r="B377" s="39" t="s">
        <v>1801</v>
      </c>
      <c r="C377" s="40">
        <v>-1</v>
      </c>
      <c r="D377" s="39">
        <v>0</v>
      </c>
      <c r="E377" s="39">
        <v>0</v>
      </c>
      <c r="F377" s="39">
        <v>0</v>
      </c>
      <c r="G377" s="39">
        <v>1</v>
      </c>
      <c r="H377" s="39">
        <v>0</v>
      </c>
      <c r="I377" s="39">
        <v>0</v>
      </c>
      <c r="J377" s="39">
        <v>0</v>
      </c>
      <c r="K377" s="39">
        <v>0</v>
      </c>
      <c r="L377" s="39">
        <v>0</v>
      </c>
      <c r="M377" s="39">
        <v>0</v>
      </c>
      <c r="N377" s="39">
        <v>0</v>
      </c>
      <c r="O377" s="39">
        <v>0</v>
      </c>
      <c r="P377" s="39">
        <v>0</v>
      </c>
      <c r="Q377" s="39">
        <v>0</v>
      </c>
      <c r="R377" s="39">
        <v>0</v>
      </c>
      <c r="S377" s="39">
        <v>0</v>
      </c>
    </row>
    <row r="378" spans="1:19" x14ac:dyDescent="0.3">
      <c r="A378" s="39" t="s">
        <v>599</v>
      </c>
      <c r="B378" s="39" t="s">
        <v>1802</v>
      </c>
      <c r="C378" s="40">
        <v>2.6</v>
      </c>
      <c r="D378" s="39">
        <v>0</v>
      </c>
      <c r="E378" s="39">
        <v>0</v>
      </c>
      <c r="F378" s="39">
        <v>0</v>
      </c>
      <c r="G378" s="39">
        <v>1</v>
      </c>
      <c r="H378" s="39">
        <v>0</v>
      </c>
      <c r="I378" s="39">
        <v>0</v>
      </c>
      <c r="J378" s="39">
        <v>0</v>
      </c>
      <c r="K378" s="39">
        <v>0</v>
      </c>
      <c r="L378" s="39">
        <v>0</v>
      </c>
      <c r="M378" s="39">
        <v>0</v>
      </c>
      <c r="N378" s="39">
        <v>0</v>
      </c>
      <c r="O378" s="39">
        <v>0</v>
      </c>
      <c r="P378" s="39">
        <v>0</v>
      </c>
      <c r="Q378" s="39">
        <v>0</v>
      </c>
      <c r="R378" s="39">
        <v>0</v>
      </c>
      <c r="S378" s="39">
        <v>0</v>
      </c>
    </row>
    <row r="379" spans="1:19" x14ac:dyDescent="0.3">
      <c r="A379" s="39" t="s">
        <v>307</v>
      </c>
      <c r="B379" s="39" t="s">
        <v>1574</v>
      </c>
      <c r="C379" s="40">
        <v>3.8</v>
      </c>
      <c r="D379" s="39">
        <v>1</v>
      </c>
      <c r="E379" s="39">
        <v>0</v>
      </c>
      <c r="F379" s="39">
        <v>0</v>
      </c>
      <c r="G379" s="39">
        <v>1</v>
      </c>
      <c r="H379" s="39">
        <v>1</v>
      </c>
      <c r="I379" s="39">
        <v>0</v>
      </c>
      <c r="J379" s="39">
        <v>0</v>
      </c>
      <c r="K379" s="39">
        <v>0</v>
      </c>
      <c r="L379" s="39">
        <v>0</v>
      </c>
      <c r="M379" s="39">
        <v>0</v>
      </c>
      <c r="N379" s="39">
        <v>1</v>
      </c>
      <c r="O379" s="39">
        <v>1</v>
      </c>
      <c r="P379" s="39">
        <v>0</v>
      </c>
      <c r="Q379" s="39">
        <v>0</v>
      </c>
      <c r="R379" s="39">
        <v>0</v>
      </c>
      <c r="S379" s="39">
        <v>0</v>
      </c>
    </row>
    <row r="380" spans="1:19" x14ac:dyDescent="0.3">
      <c r="A380" s="39" t="s">
        <v>285</v>
      </c>
      <c r="B380" s="39" t="s">
        <v>1569</v>
      </c>
      <c r="C380" s="40">
        <v>5</v>
      </c>
      <c r="D380" s="39">
        <v>0</v>
      </c>
      <c r="E380" s="39">
        <v>0</v>
      </c>
      <c r="F380" s="39">
        <v>1</v>
      </c>
      <c r="G380" s="39">
        <v>1</v>
      </c>
      <c r="H380" s="39">
        <v>0</v>
      </c>
      <c r="I380" s="39">
        <v>0</v>
      </c>
      <c r="J380" s="39">
        <v>0</v>
      </c>
      <c r="K380" s="39">
        <v>0</v>
      </c>
      <c r="L380" s="39">
        <v>0</v>
      </c>
      <c r="M380" s="39">
        <v>0</v>
      </c>
      <c r="N380" s="39">
        <v>0</v>
      </c>
      <c r="O380" s="39">
        <v>0</v>
      </c>
      <c r="P380" s="39">
        <v>0</v>
      </c>
      <c r="Q380" s="39">
        <v>0</v>
      </c>
      <c r="R380" s="39">
        <v>0</v>
      </c>
      <c r="S380" s="39">
        <v>0</v>
      </c>
    </row>
    <row r="381" spans="1:19" x14ac:dyDescent="0.3">
      <c r="A381" s="39" t="s">
        <v>625</v>
      </c>
      <c r="B381" s="39" t="s">
        <v>1803</v>
      </c>
      <c r="C381" s="40">
        <v>3.6</v>
      </c>
      <c r="D381" s="39">
        <v>1</v>
      </c>
      <c r="E381" s="39">
        <v>1</v>
      </c>
      <c r="F381" s="39">
        <v>1</v>
      </c>
      <c r="G381" s="39">
        <v>1</v>
      </c>
      <c r="H381" s="39">
        <v>1</v>
      </c>
      <c r="I381" s="39">
        <v>0</v>
      </c>
      <c r="J381" s="39">
        <v>0</v>
      </c>
      <c r="K381" s="39">
        <v>0</v>
      </c>
      <c r="L381" s="39">
        <v>0</v>
      </c>
      <c r="M381" s="39">
        <v>0</v>
      </c>
      <c r="N381" s="39">
        <v>1</v>
      </c>
      <c r="O381" s="39">
        <v>1</v>
      </c>
      <c r="P381" s="39">
        <v>1</v>
      </c>
      <c r="Q381" s="39">
        <v>0</v>
      </c>
      <c r="R381" s="39">
        <v>0</v>
      </c>
      <c r="S381" s="39">
        <v>0</v>
      </c>
    </row>
    <row r="382" spans="1:19" x14ac:dyDescent="0.3">
      <c r="A382" s="39" t="s">
        <v>216</v>
      </c>
      <c r="B382" s="39" t="s">
        <v>1804</v>
      </c>
      <c r="C382" s="40">
        <v>4</v>
      </c>
      <c r="D382" s="39">
        <v>0</v>
      </c>
      <c r="E382" s="39">
        <v>0</v>
      </c>
      <c r="F382" s="39">
        <v>1</v>
      </c>
      <c r="G382" s="39">
        <v>1</v>
      </c>
      <c r="H382" s="39">
        <v>0</v>
      </c>
      <c r="I382" s="39">
        <v>0</v>
      </c>
      <c r="J382" s="39">
        <v>0</v>
      </c>
      <c r="K382" s="39">
        <v>0</v>
      </c>
      <c r="L382" s="39">
        <v>0</v>
      </c>
      <c r="M382" s="39">
        <v>0</v>
      </c>
      <c r="N382" s="39">
        <v>0</v>
      </c>
      <c r="O382" s="39">
        <v>0</v>
      </c>
      <c r="P382" s="39">
        <v>0</v>
      </c>
      <c r="Q382" s="39">
        <v>0</v>
      </c>
      <c r="R382" s="39">
        <v>0</v>
      </c>
      <c r="S382" s="39">
        <v>0</v>
      </c>
    </row>
    <row r="383" spans="1:19" x14ac:dyDescent="0.3">
      <c r="A383" s="39" t="s">
        <v>1083</v>
      </c>
      <c r="B383" s="39" t="s">
        <v>1805</v>
      </c>
      <c r="C383" s="40">
        <v>3.8</v>
      </c>
      <c r="D383" s="39">
        <v>0</v>
      </c>
      <c r="E383" s="39">
        <v>0</v>
      </c>
      <c r="F383" s="39">
        <v>1</v>
      </c>
      <c r="G383" s="39">
        <v>1</v>
      </c>
      <c r="H383" s="39">
        <v>0</v>
      </c>
      <c r="I383" s="39">
        <v>0</v>
      </c>
      <c r="J383" s="39">
        <v>0</v>
      </c>
      <c r="K383" s="39">
        <v>0</v>
      </c>
      <c r="L383" s="39">
        <v>0</v>
      </c>
      <c r="M383" s="39">
        <v>0</v>
      </c>
      <c r="N383" s="39">
        <v>0</v>
      </c>
      <c r="O383" s="39">
        <v>0</v>
      </c>
      <c r="P383" s="39">
        <v>0</v>
      </c>
      <c r="Q383" s="39">
        <v>0</v>
      </c>
      <c r="R383" s="39">
        <v>0</v>
      </c>
      <c r="S383" s="39">
        <v>0</v>
      </c>
    </row>
    <row r="384" spans="1:19" x14ac:dyDescent="0.3">
      <c r="A384" s="39" t="s">
        <v>708</v>
      </c>
      <c r="B384" s="39" t="s">
        <v>1806</v>
      </c>
      <c r="C384" s="40">
        <v>3.9</v>
      </c>
      <c r="D384" s="39">
        <v>1</v>
      </c>
      <c r="E384" s="39">
        <v>0</v>
      </c>
      <c r="F384" s="39">
        <v>0</v>
      </c>
      <c r="G384" s="39">
        <v>1</v>
      </c>
      <c r="H384" s="39">
        <v>1</v>
      </c>
      <c r="I384" s="39">
        <v>0</v>
      </c>
      <c r="J384" s="39">
        <v>0</v>
      </c>
      <c r="K384" s="39">
        <v>0</v>
      </c>
      <c r="L384" s="39">
        <v>0</v>
      </c>
      <c r="M384" s="39">
        <v>0</v>
      </c>
      <c r="N384" s="39">
        <v>0</v>
      </c>
      <c r="O384" s="39">
        <v>0</v>
      </c>
      <c r="P384" s="39">
        <v>0</v>
      </c>
      <c r="Q384" s="39">
        <v>0</v>
      </c>
      <c r="R384" s="39">
        <v>0</v>
      </c>
      <c r="S384" s="39">
        <v>0</v>
      </c>
    </row>
    <row r="385" spans="1:19" x14ac:dyDescent="0.3">
      <c r="A385" s="39" t="s">
        <v>793</v>
      </c>
      <c r="B385" s="39" t="s">
        <v>1708</v>
      </c>
      <c r="C385" s="40">
        <v>3.8</v>
      </c>
      <c r="D385" s="39">
        <v>0</v>
      </c>
      <c r="E385" s="39">
        <v>0</v>
      </c>
      <c r="F385" s="39">
        <v>0</v>
      </c>
      <c r="G385" s="39">
        <v>1</v>
      </c>
      <c r="H385" s="39">
        <v>1</v>
      </c>
      <c r="I385" s="39">
        <v>1</v>
      </c>
      <c r="J385" s="39">
        <v>0</v>
      </c>
      <c r="K385" s="39">
        <v>0</v>
      </c>
      <c r="L385" s="39">
        <v>0</v>
      </c>
      <c r="M385" s="39">
        <v>0</v>
      </c>
      <c r="N385" s="39">
        <v>0</v>
      </c>
      <c r="O385" s="39">
        <v>0</v>
      </c>
      <c r="P385" s="39">
        <v>0</v>
      </c>
      <c r="Q385" s="39">
        <v>0</v>
      </c>
      <c r="R385" s="39">
        <v>0</v>
      </c>
      <c r="S385" s="39">
        <v>0</v>
      </c>
    </row>
    <row r="386" spans="1:19" x14ac:dyDescent="0.3">
      <c r="A386" s="39" t="s">
        <v>1090</v>
      </c>
      <c r="B386" s="39" t="s">
        <v>1807</v>
      </c>
      <c r="C386" s="40">
        <v>4.3</v>
      </c>
      <c r="D386" s="39">
        <v>1</v>
      </c>
      <c r="E386" s="39">
        <v>1</v>
      </c>
      <c r="F386" s="39">
        <v>1</v>
      </c>
      <c r="G386" s="39">
        <v>0</v>
      </c>
      <c r="H386" s="39">
        <v>0</v>
      </c>
      <c r="I386" s="39">
        <v>0</v>
      </c>
      <c r="J386" s="39">
        <v>0</v>
      </c>
      <c r="K386" s="39">
        <v>0</v>
      </c>
      <c r="L386" s="39">
        <v>0</v>
      </c>
      <c r="M386" s="39">
        <v>0</v>
      </c>
      <c r="N386" s="39">
        <v>1</v>
      </c>
      <c r="O386" s="39">
        <v>0</v>
      </c>
      <c r="P386" s="39">
        <v>0</v>
      </c>
      <c r="Q386" s="39">
        <v>1</v>
      </c>
      <c r="R386" s="39">
        <v>0</v>
      </c>
      <c r="S386" s="39">
        <v>0</v>
      </c>
    </row>
    <row r="387" spans="1:19" x14ac:dyDescent="0.3">
      <c r="A387" s="39" t="s">
        <v>1092</v>
      </c>
      <c r="B387" s="39" t="s">
        <v>1618</v>
      </c>
      <c r="C387" s="40">
        <v>1.9</v>
      </c>
      <c r="D387" s="39">
        <v>1</v>
      </c>
      <c r="E387" s="39">
        <v>0</v>
      </c>
      <c r="F387" s="39">
        <v>0</v>
      </c>
      <c r="G387" s="39">
        <v>1</v>
      </c>
      <c r="H387" s="39">
        <v>1</v>
      </c>
      <c r="I387" s="39">
        <v>0</v>
      </c>
      <c r="J387" s="39">
        <v>0</v>
      </c>
      <c r="K387" s="39">
        <v>0</v>
      </c>
      <c r="L387" s="39">
        <v>0</v>
      </c>
      <c r="M387" s="39">
        <v>0</v>
      </c>
      <c r="N387" s="39">
        <v>0</v>
      </c>
      <c r="O387" s="39">
        <v>0</v>
      </c>
      <c r="P387" s="39">
        <v>0</v>
      </c>
      <c r="Q387" s="39">
        <v>0</v>
      </c>
      <c r="R387" s="39">
        <v>0</v>
      </c>
      <c r="S387" s="39">
        <v>1</v>
      </c>
    </row>
    <row r="388" spans="1:19" x14ac:dyDescent="0.3">
      <c r="A388" s="39" t="s">
        <v>311</v>
      </c>
      <c r="B388" s="39" t="s">
        <v>1808</v>
      </c>
      <c r="C388" s="40">
        <v>3.3</v>
      </c>
      <c r="D388" s="39">
        <v>1</v>
      </c>
      <c r="E388" s="39">
        <v>0</v>
      </c>
      <c r="F388" s="39">
        <v>0</v>
      </c>
      <c r="G388" s="39">
        <v>1</v>
      </c>
      <c r="H388" s="39">
        <v>1</v>
      </c>
      <c r="I388" s="39">
        <v>0</v>
      </c>
      <c r="J388" s="39">
        <v>0</v>
      </c>
      <c r="K388" s="39">
        <v>0</v>
      </c>
      <c r="L388" s="39">
        <v>0</v>
      </c>
      <c r="M388" s="39">
        <v>0</v>
      </c>
      <c r="N388" s="39">
        <v>0</v>
      </c>
      <c r="O388" s="39">
        <v>0</v>
      </c>
      <c r="P388" s="39">
        <v>1</v>
      </c>
      <c r="Q388" s="39">
        <v>0</v>
      </c>
      <c r="R388" s="39">
        <v>0</v>
      </c>
      <c r="S388" s="39">
        <v>0</v>
      </c>
    </row>
    <row r="389" spans="1:19" x14ac:dyDescent="0.3">
      <c r="A389" s="39" t="s">
        <v>1099</v>
      </c>
      <c r="B389" s="39" t="s">
        <v>1809</v>
      </c>
      <c r="C389" s="40">
        <v>4.7</v>
      </c>
      <c r="D389" s="39">
        <v>0</v>
      </c>
      <c r="E389" s="39">
        <v>0</v>
      </c>
      <c r="F389" s="39">
        <v>0</v>
      </c>
      <c r="G389" s="39">
        <v>1</v>
      </c>
      <c r="H389" s="39">
        <v>0</v>
      </c>
      <c r="I389" s="39">
        <v>0</v>
      </c>
      <c r="J389" s="39">
        <v>0</v>
      </c>
      <c r="K389" s="39">
        <v>0</v>
      </c>
      <c r="L389" s="39">
        <v>0</v>
      </c>
      <c r="M389" s="39">
        <v>0</v>
      </c>
      <c r="N389" s="39">
        <v>0</v>
      </c>
      <c r="O389" s="39">
        <v>0</v>
      </c>
      <c r="P389" s="39">
        <v>0</v>
      </c>
      <c r="Q389" s="39">
        <v>0</v>
      </c>
      <c r="R389" s="39">
        <v>0</v>
      </c>
      <c r="S389" s="39">
        <v>0</v>
      </c>
    </row>
    <row r="390" spans="1:19" x14ac:dyDescent="0.3">
      <c r="A390" s="39" t="s">
        <v>1103</v>
      </c>
      <c r="B390" s="39" t="s">
        <v>1810</v>
      </c>
      <c r="C390" s="40">
        <v>3.1</v>
      </c>
      <c r="D390" s="39">
        <v>1</v>
      </c>
      <c r="E390" s="39">
        <v>0</v>
      </c>
      <c r="F390" s="39">
        <v>0</v>
      </c>
      <c r="G390" s="39">
        <v>1</v>
      </c>
      <c r="H390" s="39">
        <v>1</v>
      </c>
      <c r="I390" s="39">
        <v>1</v>
      </c>
      <c r="J390" s="39">
        <v>0</v>
      </c>
      <c r="K390" s="39">
        <v>0</v>
      </c>
      <c r="L390" s="39">
        <v>0</v>
      </c>
      <c r="M390" s="39">
        <v>0</v>
      </c>
      <c r="N390" s="39">
        <v>0</v>
      </c>
      <c r="O390" s="39">
        <v>0</v>
      </c>
      <c r="P390" s="39">
        <v>0</v>
      </c>
      <c r="Q390" s="39">
        <v>0</v>
      </c>
      <c r="R390" s="39">
        <v>0</v>
      </c>
      <c r="S390" s="39">
        <v>0</v>
      </c>
    </row>
    <row r="391" spans="1:19" x14ac:dyDescent="0.3">
      <c r="A391" s="39" t="s">
        <v>1108</v>
      </c>
      <c r="B391" s="39" t="s">
        <v>1811</v>
      </c>
      <c r="C391" s="40">
        <v>3.4</v>
      </c>
      <c r="D391" s="39">
        <v>0</v>
      </c>
      <c r="E391" s="39">
        <v>0</v>
      </c>
      <c r="F391" s="39">
        <v>0</v>
      </c>
      <c r="G391" s="39">
        <v>0</v>
      </c>
      <c r="H391" s="39">
        <v>1</v>
      </c>
      <c r="I391" s="39">
        <v>0</v>
      </c>
      <c r="J391" s="39">
        <v>0</v>
      </c>
      <c r="K391" s="39">
        <v>0</v>
      </c>
      <c r="L391" s="39">
        <v>0</v>
      </c>
      <c r="M391" s="39">
        <v>0</v>
      </c>
      <c r="N391" s="39">
        <v>1</v>
      </c>
      <c r="O391" s="39">
        <v>0</v>
      </c>
      <c r="P391" s="39">
        <v>0</v>
      </c>
      <c r="Q391" s="39">
        <v>0</v>
      </c>
      <c r="R391" s="39">
        <v>0</v>
      </c>
      <c r="S391" s="39">
        <v>0</v>
      </c>
    </row>
    <row r="392" spans="1:19" x14ac:dyDescent="0.3">
      <c r="A392" s="39" t="s">
        <v>1110</v>
      </c>
      <c r="B392" s="39" t="s">
        <v>1584</v>
      </c>
      <c r="C392" s="40">
        <v>4.4000000000000004</v>
      </c>
      <c r="D392" s="39">
        <v>1</v>
      </c>
      <c r="E392" s="39">
        <v>1</v>
      </c>
      <c r="F392" s="39">
        <v>1</v>
      </c>
      <c r="G392" s="39">
        <v>0</v>
      </c>
      <c r="H392" s="39">
        <v>0</v>
      </c>
      <c r="I392" s="39">
        <v>0</v>
      </c>
      <c r="J392" s="39">
        <v>0</v>
      </c>
      <c r="K392" s="39">
        <v>0</v>
      </c>
      <c r="L392" s="39">
        <v>0</v>
      </c>
      <c r="M392" s="39">
        <v>0</v>
      </c>
      <c r="N392" s="39">
        <v>1</v>
      </c>
      <c r="O392" s="39">
        <v>0</v>
      </c>
      <c r="P392" s="39">
        <v>0</v>
      </c>
      <c r="Q392" s="39">
        <v>0</v>
      </c>
      <c r="R392" s="39">
        <v>0</v>
      </c>
      <c r="S392" s="39">
        <v>0</v>
      </c>
    </row>
    <row r="393" spans="1:19" x14ac:dyDescent="0.3">
      <c r="A393" s="39" t="s">
        <v>1114</v>
      </c>
      <c r="B393" s="39" t="s">
        <v>1812</v>
      </c>
      <c r="C393" s="40">
        <v>3.9</v>
      </c>
      <c r="D393" s="39">
        <v>1</v>
      </c>
      <c r="E393" s="39">
        <v>0</v>
      </c>
      <c r="F393" s="39">
        <v>1</v>
      </c>
      <c r="G393" s="39">
        <v>0</v>
      </c>
      <c r="H393" s="39">
        <v>0</v>
      </c>
      <c r="I393" s="39">
        <v>0</v>
      </c>
      <c r="J393" s="39">
        <v>0</v>
      </c>
      <c r="K393" s="39">
        <v>0</v>
      </c>
      <c r="L393" s="39">
        <v>0</v>
      </c>
      <c r="M393" s="39">
        <v>0</v>
      </c>
      <c r="N393" s="39">
        <v>0</v>
      </c>
      <c r="O393" s="39">
        <v>0</v>
      </c>
      <c r="P393" s="39">
        <v>0</v>
      </c>
      <c r="Q393" s="39">
        <v>0</v>
      </c>
      <c r="R393" s="39">
        <v>0</v>
      </c>
      <c r="S393" s="39">
        <v>0</v>
      </c>
    </row>
    <row r="394" spans="1:19" x14ac:dyDescent="0.3">
      <c r="A394" s="39" t="s">
        <v>1118</v>
      </c>
      <c r="B394" s="39" t="s">
        <v>1590</v>
      </c>
      <c r="C394" s="40">
        <v>3.9</v>
      </c>
      <c r="D394" s="39">
        <v>1</v>
      </c>
      <c r="E394" s="39">
        <v>0</v>
      </c>
      <c r="F394" s="39">
        <v>0</v>
      </c>
      <c r="G394" s="39">
        <v>0</v>
      </c>
      <c r="H394" s="39">
        <v>1</v>
      </c>
      <c r="I394" s="39">
        <v>1</v>
      </c>
      <c r="J394" s="39">
        <v>0</v>
      </c>
      <c r="K394" s="39">
        <v>0</v>
      </c>
      <c r="L394" s="39">
        <v>0</v>
      </c>
      <c r="M394" s="39">
        <v>0</v>
      </c>
      <c r="N394" s="39">
        <v>0</v>
      </c>
      <c r="O394" s="39">
        <v>1</v>
      </c>
      <c r="P394" s="39">
        <v>1</v>
      </c>
      <c r="Q394" s="39">
        <v>0</v>
      </c>
      <c r="R394" s="39">
        <v>0</v>
      </c>
      <c r="S394" s="39">
        <v>0</v>
      </c>
    </row>
    <row r="395" spans="1:19" x14ac:dyDescent="0.3">
      <c r="A395" s="39" t="s">
        <v>1122</v>
      </c>
      <c r="B395" s="39" t="s">
        <v>1813</v>
      </c>
      <c r="C395" s="40">
        <v>4.7</v>
      </c>
      <c r="D395" s="39">
        <v>0</v>
      </c>
      <c r="E395" s="39">
        <v>1</v>
      </c>
      <c r="F395" s="39">
        <v>0</v>
      </c>
      <c r="G395" s="39">
        <v>1</v>
      </c>
      <c r="H395" s="39">
        <v>1</v>
      </c>
      <c r="I395" s="39">
        <v>0</v>
      </c>
      <c r="J395" s="39">
        <v>0</v>
      </c>
      <c r="K395" s="39">
        <v>0</v>
      </c>
      <c r="L395" s="39">
        <v>0</v>
      </c>
      <c r="M395" s="39">
        <v>0</v>
      </c>
      <c r="N395" s="39">
        <v>1</v>
      </c>
      <c r="O395" s="39">
        <v>1</v>
      </c>
      <c r="P395" s="39">
        <v>0</v>
      </c>
      <c r="Q395" s="39">
        <v>0</v>
      </c>
      <c r="R395" s="39">
        <v>1</v>
      </c>
      <c r="S395" s="39">
        <v>0</v>
      </c>
    </row>
    <row r="396" spans="1:19" x14ac:dyDescent="0.3">
      <c r="A396" s="39" t="s">
        <v>1124</v>
      </c>
      <c r="B396" s="39" t="s">
        <v>1814</v>
      </c>
      <c r="C396" s="40">
        <v>4.7</v>
      </c>
      <c r="D396" s="39">
        <v>1</v>
      </c>
      <c r="E396" s="39">
        <v>1</v>
      </c>
      <c r="F396" s="39">
        <v>0</v>
      </c>
      <c r="G396" s="39">
        <v>0</v>
      </c>
      <c r="H396" s="39">
        <v>1</v>
      </c>
      <c r="I396" s="39">
        <v>0</v>
      </c>
      <c r="J396" s="39">
        <v>0</v>
      </c>
      <c r="K396" s="39">
        <v>0</v>
      </c>
      <c r="L396" s="39">
        <v>0</v>
      </c>
      <c r="M396" s="39">
        <v>1</v>
      </c>
      <c r="N396" s="39">
        <v>0</v>
      </c>
      <c r="O396" s="39">
        <v>0</v>
      </c>
      <c r="P396" s="39">
        <v>0</v>
      </c>
      <c r="Q396" s="39">
        <v>0</v>
      </c>
      <c r="R396" s="39">
        <v>0</v>
      </c>
      <c r="S396" s="39">
        <v>0</v>
      </c>
    </row>
    <row r="397" spans="1:19" x14ac:dyDescent="0.3">
      <c r="A397" s="39" t="s">
        <v>575</v>
      </c>
      <c r="B397" s="39" t="s">
        <v>1815</v>
      </c>
      <c r="C397" s="40">
        <v>3.4</v>
      </c>
      <c r="D397" s="39">
        <v>0</v>
      </c>
      <c r="E397" s="39">
        <v>1</v>
      </c>
      <c r="F397" s="39">
        <v>0</v>
      </c>
      <c r="G397" s="39">
        <v>1</v>
      </c>
      <c r="H397" s="39">
        <v>1</v>
      </c>
      <c r="I397" s="39">
        <v>0</v>
      </c>
      <c r="J397" s="39">
        <v>0</v>
      </c>
      <c r="K397" s="39">
        <v>0</v>
      </c>
      <c r="L397" s="39">
        <v>0</v>
      </c>
      <c r="M397" s="39">
        <v>0</v>
      </c>
      <c r="N397" s="39">
        <v>1</v>
      </c>
      <c r="O397" s="39">
        <v>1</v>
      </c>
      <c r="P397" s="39">
        <v>0</v>
      </c>
      <c r="Q397" s="39">
        <v>0</v>
      </c>
      <c r="R397" s="39">
        <v>1</v>
      </c>
      <c r="S397" s="39">
        <v>0</v>
      </c>
    </row>
    <row r="398" spans="1:19" x14ac:dyDescent="0.3">
      <c r="A398" s="39" t="s">
        <v>1129</v>
      </c>
      <c r="B398" s="39" t="s">
        <v>1816</v>
      </c>
      <c r="C398" s="40">
        <v>3.8</v>
      </c>
      <c r="D398" s="39">
        <v>0</v>
      </c>
      <c r="E398" s="39">
        <v>0</v>
      </c>
      <c r="F398" s="39">
        <v>0</v>
      </c>
      <c r="G398" s="39">
        <v>0</v>
      </c>
      <c r="H398" s="39">
        <v>0</v>
      </c>
      <c r="I398" s="39">
        <v>1</v>
      </c>
      <c r="J398" s="39">
        <v>0</v>
      </c>
      <c r="K398" s="39">
        <v>0</v>
      </c>
      <c r="L398" s="39">
        <v>0</v>
      </c>
      <c r="M398" s="39">
        <v>0</v>
      </c>
      <c r="N398" s="39">
        <v>0</v>
      </c>
      <c r="O398" s="39">
        <v>0</v>
      </c>
      <c r="P398" s="39">
        <v>0</v>
      </c>
      <c r="Q398" s="39">
        <v>0</v>
      </c>
      <c r="R398" s="39">
        <v>0</v>
      </c>
      <c r="S398" s="39">
        <v>0</v>
      </c>
    </row>
    <row r="399" spans="1:19" x14ac:dyDescent="0.3">
      <c r="A399" s="39" t="s">
        <v>779</v>
      </c>
      <c r="B399" s="39" t="s">
        <v>1704</v>
      </c>
      <c r="C399" s="40">
        <v>2.7</v>
      </c>
      <c r="D399" s="39">
        <v>0</v>
      </c>
      <c r="E399" s="39">
        <v>0</v>
      </c>
      <c r="F399" s="39">
        <v>0</v>
      </c>
      <c r="G399" s="39">
        <v>0</v>
      </c>
      <c r="H399" s="39">
        <v>0</v>
      </c>
      <c r="I399" s="39">
        <v>0</v>
      </c>
      <c r="J399" s="39">
        <v>0</v>
      </c>
      <c r="K399" s="39">
        <v>0</v>
      </c>
      <c r="L399" s="39">
        <v>0</v>
      </c>
      <c r="M399" s="39">
        <v>0</v>
      </c>
      <c r="N399" s="39">
        <v>0</v>
      </c>
      <c r="O399" s="39">
        <v>0</v>
      </c>
      <c r="P399" s="39">
        <v>0</v>
      </c>
      <c r="Q399" s="39">
        <v>0</v>
      </c>
      <c r="R399" s="39">
        <v>0</v>
      </c>
      <c r="S399" s="39">
        <v>0</v>
      </c>
    </row>
    <row r="400" spans="1:19" x14ac:dyDescent="0.3">
      <c r="A400" s="39" t="s">
        <v>987</v>
      </c>
      <c r="B400" s="39" t="s">
        <v>1773</v>
      </c>
      <c r="C400" s="40">
        <v>3.1</v>
      </c>
      <c r="D400" s="39">
        <v>0</v>
      </c>
      <c r="E400" s="39">
        <v>0</v>
      </c>
      <c r="F400" s="39">
        <v>0</v>
      </c>
      <c r="G400" s="39">
        <v>0</v>
      </c>
      <c r="H400" s="39">
        <v>0</v>
      </c>
      <c r="I400" s="39">
        <v>0</v>
      </c>
      <c r="J400" s="39">
        <v>0</v>
      </c>
      <c r="K400" s="39">
        <v>0</v>
      </c>
      <c r="L400" s="39">
        <v>0</v>
      </c>
      <c r="M400" s="39">
        <v>0</v>
      </c>
      <c r="N400" s="39">
        <v>0</v>
      </c>
      <c r="O400" s="39">
        <v>0</v>
      </c>
      <c r="P400" s="39">
        <v>0</v>
      </c>
      <c r="Q400" s="39">
        <v>0</v>
      </c>
      <c r="R400" s="39">
        <v>0</v>
      </c>
      <c r="S400" s="39">
        <v>0</v>
      </c>
    </row>
    <row r="401" spans="1:19" x14ac:dyDescent="0.3">
      <c r="A401" s="39" t="s">
        <v>783</v>
      </c>
      <c r="B401" s="39" t="s">
        <v>1705</v>
      </c>
      <c r="C401" s="40">
        <v>3.4</v>
      </c>
      <c r="D401" s="39">
        <v>0</v>
      </c>
      <c r="E401" s="39">
        <v>0</v>
      </c>
      <c r="F401" s="39">
        <v>0</v>
      </c>
      <c r="G401" s="39">
        <v>0</v>
      </c>
      <c r="H401" s="39">
        <v>1</v>
      </c>
      <c r="I401" s="39">
        <v>0</v>
      </c>
      <c r="J401" s="39">
        <v>0</v>
      </c>
      <c r="K401" s="39">
        <v>0</v>
      </c>
      <c r="L401" s="39">
        <v>0</v>
      </c>
      <c r="M401" s="39">
        <v>0</v>
      </c>
      <c r="N401" s="39">
        <v>0</v>
      </c>
      <c r="O401" s="39">
        <v>0</v>
      </c>
      <c r="P401" s="39">
        <v>0</v>
      </c>
      <c r="Q401" s="39">
        <v>0</v>
      </c>
      <c r="R401" s="39">
        <v>0</v>
      </c>
      <c r="S401" s="39">
        <v>0</v>
      </c>
    </row>
    <row r="402" spans="1:19" x14ac:dyDescent="0.3">
      <c r="A402" s="39" t="s">
        <v>1137</v>
      </c>
      <c r="B402" s="39" t="s">
        <v>1817</v>
      </c>
      <c r="C402" s="40">
        <v>4</v>
      </c>
      <c r="D402" s="39">
        <v>1</v>
      </c>
      <c r="E402" s="39">
        <v>1</v>
      </c>
      <c r="F402" s="39">
        <v>1</v>
      </c>
      <c r="G402" s="39">
        <v>1</v>
      </c>
      <c r="H402" s="39">
        <v>0</v>
      </c>
      <c r="I402" s="39">
        <v>0</v>
      </c>
      <c r="J402" s="39">
        <v>0</v>
      </c>
      <c r="K402" s="39">
        <v>0</v>
      </c>
      <c r="L402" s="39">
        <v>0</v>
      </c>
      <c r="M402" s="39">
        <v>0</v>
      </c>
      <c r="N402" s="39">
        <v>1</v>
      </c>
      <c r="O402" s="39">
        <v>0</v>
      </c>
      <c r="P402" s="39">
        <v>0</v>
      </c>
      <c r="Q402" s="39">
        <v>0</v>
      </c>
      <c r="R402" s="39">
        <v>0</v>
      </c>
      <c r="S402" s="39">
        <v>0</v>
      </c>
    </row>
    <row r="403" spans="1:19" x14ac:dyDescent="0.3">
      <c r="A403" s="39" t="s">
        <v>250</v>
      </c>
      <c r="B403" s="39" t="s">
        <v>1818</v>
      </c>
      <c r="C403" s="40">
        <v>3.5</v>
      </c>
      <c r="D403" s="39">
        <v>1</v>
      </c>
      <c r="E403" s="39">
        <v>1</v>
      </c>
      <c r="F403" s="39">
        <v>0</v>
      </c>
      <c r="G403" s="39">
        <v>1</v>
      </c>
      <c r="H403" s="39">
        <v>0</v>
      </c>
      <c r="I403" s="39">
        <v>0</v>
      </c>
      <c r="J403" s="39">
        <v>0</v>
      </c>
      <c r="K403" s="39">
        <v>1</v>
      </c>
      <c r="L403" s="39">
        <v>1</v>
      </c>
      <c r="M403" s="39">
        <v>1</v>
      </c>
      <c r="N403" s="39">
        <v>0</v>
      </c>
      <c r="O403" s="39">
        <v>0</v>
      </c>
      <c r="P403" s="39">
        <v>0</v>
      </c>
      <c r="Q403" s="39">
        <v>0</v>
      </c>
      <c r="R403" s="39">
        <v>0</v>
      </c>
      <c r="S403" s="39">
        <v>0</v>
      </c>
    </row>
    <row r="404" spans="1:19" x14ac:dyDescent="0.3">
      <c r="A404" s="39" t="s">
        <v>1143</v>
      </c>
      <c r="B404" s="39" t="s">
        <v>1819</v>
      </c>
      <c r="C404" s="40">
        <v>3.4</v>
      </c>
      <c r="D404" s="39">
        <v>0</v>
      </c>
      <c r="E404" s="39">
        <v>0</v>
      </c>
      <c r="F404" s="39">
        <v>0</v>
      </c>
      <c r="G404" s="39">
        <v>1</v>
      </c>
      <c r="H404" s="39">
        <v>1</v>
      </c>
      <c r="I404" s="39">
        <v>0</v>
      </c>
      <c r="J404" s="39">
        <v>0</v>
      </c>
      <c r="K404" s="39">
        <v>1</v>
      </c>
      <c r="L404" s="39">
        <v>0</v>
      </c>
      <c r="M404" s="39">
        <v>1</v>
      </c>
      <c r="N404" s="39">
        <v>0</v>
      </c>
      <c r="O404" s="39">
        <v>0</v>
      </c>
      <c r="P404" s="39">
        <v>0</v>
      </c>
      <c r="Q404" s="39">
        <v>0</v>
      </c>
      <c r="R404" s="39">
        <v>0</v>
      </c>
      <c r="S404" s="39">
        <v>0</v>
      </c>
    </row>
    <row r="405" spans="1:19" x14ac:dyDescent="0.3">
      <c r="A405" s="39" t="s">
        <v>304</v>
      </c>
      <c r="B405" s="39" t="s">
        <v>1573</v>
      </c>
      <c r="C405" s="40">
        <v>3.7</v>
      </c>
      <c r="D405" s="39">
        <v>0</v>
      </c>
      <c r="E405" s="39">
        <v>0</v>
      </c>
      <c r="F405" s="39">
        <v>0</v>
      </c>
      <c r="G405" s="39">
        <v>0</v>
      </c>
      <c r="H405" s="39">
        <v>0</v>
      </c>
      <c r="I405" s="39">
        <v>0</v>
      </c>
      <c r="J405" s="39">
        <v>0</v>
      </c>
      <c r="K405" s="39">
        <v>0</v>
      </c>
      <c r="L405" s="39">
        <v>0</v>
      </c>
      <c r="M405" s="39">
        <v>0</v>
      </c>
      <c r="N405" s="39">
        <v>0</v>
      </c>
      <c r="O405" s="39">
        <v>1</v>
      </c>
      <c r="P405" s="39">
        <v>0</v>
      </c>
      <c r="Q405" s="39">
        <v>0</v>
      </c>
      <c r="R405" s="39">
        <v>0</v>
      </c>
      <c r="S405" s="39">
        <v>0</v>
      </c>
    </row>
    <row r="406" spans="1:19" x14ac:dyDescent="0.3">
      <c r="A406" s="39" t="s">
        <v>280</v>
      </c>
      <c r="B406" s="39" t="s">
        <v>1568</v>
      </c>
      <c r="C406" s="40">
        <v>4.3</v>
      </c>
      <c r="D406" s="39">
        <v>1</v>
      </c>
      <c r="E406" s="39">
        <v>1</v>
      </c>
      <c r="F406" s="39">
        <v>0</v>
      </c>
      <c r="G406" s="39">
        <v>1</v>
      </c>
      <c r="H406" s="39">
        <v>1</v>
      </c>
      <c r="I406" s="39">
        <v>0</v>
      </c>
      <c r="J406" s="39">
        <v>0</v>
      </c>
      <c r="K406" s="39">
        <v>0</v>
      </c>
      <c r="L406" s="39">
        <v>1</v>
      </c>
      <c r="M406" s="39">
        <v>0</v>
      </c>
      <c r="N406" s="39">
        <v>1</v>
      </c>
      <c r="O406" s="39">
        <v>1</v>
      </c>
      <c r="P406" s="39">
        <v>1</v>
      </c>
      <c r="Q406" s="39">
        <v>0</v>
      </c>
      <c r="R406" s="39">
        <v>0</v>
      </c>
      <c r="S406" s="39">
        <v>0</v>
      </c>
    </row>
    <row r="407" spans="1:19" x14ac:dyDescent="0.3">
      <c r="A407" s="39" t="s">
        <v>1147</v>
      </c>
      <c r="B407" s="39" t="s">
        <v>1820</v>
      </c>
      <c r="C407" s="40">
        <v>3.7</v>
      </c>
      <c r="D407" s="39">
        <v>1</v>
      </c>
      <c r="E407" s="39">
        <v>0</v>
      </c>
      <c r="F407" s="39">
        <v>0</v>
      </c>
      <c r="G407" s="39">
        <v>1</v>
      </c>
      <c r="H407" s="39">
        <v>1</v>
      </c>
      <c r="I407" s="39">
        <v>0</v>
      </c>
      <c r="J407" s="39">
        <v>0</v>
      </c>
      <c r="K407" s="39">
        <v>0</v>
      </c>
      <c r="L407" s="39">
        <v>0</v>
      </c>
      <c r="M407" s="39">
        <v>0</v>
      </c>
      <c r="N407" s="39">
        <v>0</v>
      </c>
      <c r="O407" s="39">
        <v>1</v>
      </c>
      <c r="P407" s="39">
        <v>0</v>
      </c>
      <c r="Q407" s="39">
        <v>0</v>
      </c>
      <c r="R407" s="39">
        <v>0</v>
      </c>
      <c r="S407" s="39">
        <v>0</v>
      </c>
    </row>
    <row r="408" spans="1:19" x14ac:dyDescent="0.3">
      <c r="A408" s="39" t="s">
        <v>109</v>
      </c>
      <c r="B408" s="39" t="s">
        <v>1628</v>
      </c>
      <c r="C408" s="40">
        <v>3.8</v>
      </c>
      <c r="D408" s="39">
        <v>0</v>
      </c>
      <c r="E408" s="39">
        <v>0</v>
      </c>
      <c r="F408" s="39">
        <v>0</v>
      </c>
      <c r="G408" s="39">
        <v>0</v>
      </c>
      <c r="H408" s="39">
        <v>0</v>
      </c>
      <c r="I408" s="39">
        <v>0</v>
      </c>
      <c r="J408" s="39">
        <v>0</v>
      </c>
      <c r="K408" s="39">
        <v>1</v>
      </c>
      <c r="L408" s="39">
        <v>0</v>
      </c>
      <c r="M408" s="39">
        <v>1</v>
      </c>
      <c r="N408" s="39">
        <v>0</v>
      </c>
      <c r="O408" s="39">
        <v>0</v>
      </c>
      <c r="P408" s="39">
        <v>0</v>
      </c>
      <c r="Q408" s="39">
        <v>0</v>
      </c>
      <c r="R408" s="39">
        <v>0</v>
      </c>
      <c r="S408" s="39">
        <v>0</v>
      </c>
    </row>
    <row r="409" spans="1:19" x14ac:dyDescent="0.3">
      <c r="A409" s="39" t="s">
        <v>1153</v>
      </c>
      <c r="B409" s="39" t="s">
        <v>1821</v>
      </c>
      <c r="C409" s="40">
        <v>4.5999999999999996</v>
      </c>
      <c r="D409" s="39">
        <v>0</v>
      </c>
      <c r="E409" s="39">
        <v>0</v>
      </c>
      <c r="F409" s="39">
        <v>0</v>
      </c>
      <c r="G409" s="39">
        <v>1</v>
      </c>
      <c r="H409" s="39">
        <v>1</v>
      </c>
      <c r="I409" s="39">
        <v>0</v>
      </c>
      <c r="J409" s="39">
        <v>0</v>
      </c>
      <c r="K409" s="39">
        <v>0</v>
      </c>
      <c r="L409" s="39">
        <v>0</v>
      </c>
      <c r="M409" s="39">
        <v>0</v>
      </c>
      <c r="N409" s="39">
        <v>0</v>
      </c>
      <c r="O409" s="39">
        <v>1</v>
      </c>
      <c r="P409" s="39">
        <v>0</v>
      </c>
      <c r="Q409" s="39">
        <v>0</v>
      </c>
      <c r="R409" s="39">
        <v>0</v>
      </c>
      <c r="S409" s="39">
        <v>0</v>
      </c>
    </row>
    <row r="410" spans="1:19" x14ac:dyDescent="0.3">
      <c r="A410" s="39" t="s">
        <v>1156</v>
      </c>
      <c r="B410" s="39" t="s">
        <v>1822</v>
      </c>
      <c r="C410" s="40">
        <v>4.4000000000000004</v>
      </c>
      <c r="D410" s="39">
        <v>0</v>
      </c>
      <c r="E410" s="39">
        <v>0</v>
      </c>
      <c r="F410" s="39">
        <v>0</v>
      </c>
      <c r="G410" s="39">
        <v>1</v>
      </c>
      <c r="H410" s="39">
        <v>0</v>
      </c>
      <c r="I410" s="39">
        <v>0</v>
      </c>
      <c r="J410" s="39">
        <v>0</v>
      </c>
      <c r="K410" s="39">
        <v>0</v>
      </c>
      <c r="L410" s="39">
        <v>0</v>
      </c>
      <c r="M410" s="39">
        <v>0</v>
      </c>
      <c r="N410" s="39">
        <v>0</v>
      </c>
      <c r="O410" s="39">
        <v>0</v>
      </c>
      <c r="P410" s="39">
        <v>0</v>
      </c>
      <c r="Q410" s="39">
        <v>0</v>
      </c>
      <c r="R410" s="39">
        <v>0</v>
      </c>
      <c r="S410" s="39">
        <v>0</v>
      </c>
    </row>
    <row r="411" spans="1:19" x14ac:dyDescent="0.3">
      <c r="A411" s="39" t="s">
        <v>1073</v>
      </c>
      <c r="B411" s="39" t="s">
        <v>1823</v>
      </c>
      <c r="C411" s="40">
        <v>-1</v>
      </c>
      <c r="D411" s="39">
        <v>0</v>
      </c>
      <c r="E411" s="39">
        <v>0</v>
      </c>
      <c r="F411" s="39">
        <v>0</v>
      </c>
      <c r="G411" s="39">
        <v>0</v>
      </c>
      <c r="H411" s="39">
        <v>0</v>
      </c>
      <c r="I411" s="39">
        <v>0</v>
      </c>
      <c r="J411" s="39">
        <v>0</v>
      </c>
      <c r="K411" s="39">
        <v>0</v>
      </c>
      <c r="L411" s="39">
        <v>0</v>
      </c>
      <c r="M411" s="39">
        <v>0</v>
      </c>
      <c r="N411" s="39">
        <v>0</v>
      </c>
      <c r="O411" s="39">
        <v>0</v>
      </c>
      <c r="P411" s="39">
        <v>0</v>
      </c>
      <c r="Q411" s="39">
        <v>0</v>
      </c>
      <c r="R411" s="39">
        <v>0</v>
      </c>
      <c r="S411" s="39">
        <v>0</v>
      </c>
    </row>
    <row r="412" spans="1:19" x14ac:dyDescent="0.3">
      <c r="A412" s="39" t="s">
        <v>1161</v>
      </c>
      <c r="B412" s="39" t="s">
        <v>1824</v>
      </c>
      <c r="C412" s="40">
        <v>3</v>
      </c>
      <c r="D412" s="39">
        <v>0</v>
      </c>
      <c r="E412" s="39">
        <v>0</v>
      </c>
      <c r="F412" s="39">
        <v>0</v>
      </c>
      <c r="G412" s="39">
        <v>1</v>
      </c>
      <c r="H412" s="39">
        <v>1</v>
      </c>
      <c r="I412" s="39">
        <v>1</v>
      </c>
      <c r="J412" s="39">
        <v>0</v>
      </c>
      <c r="K412" s="39">
        <v>0</v>
      </c>
      <c r="L412" s="39">
        <v>0</v>
      </c>
      <c r="M412" s="39">
        <v>0</v>
      </c>
      <c r="N412" s="39">
        <v>0</v>
      </c>
      <c r="O412" s="39">
        <v>1</v>
      </c>
      <c r="P412" s="39">
        <v>0</v>
      </c>
      <c r="Q412" s="39">
        <v>0</v>
      </c>
      <c r="R412" s="39">
        <v>0</v>
      </c>
      <c r="S412" s="39">
        <v>0</v>
      </c>
    </row>
    <row r="413" spans="1:19" x14ac:dyDescent="0.3">
      <c r="A413" s="39" t="s">
        <v>1164</v>
      </c>
      <c r="B413" s="39" t="s">
        <v>1825</v>
      </c>
      <c r="C413" s="40">
        <v>4.7</v>
      </c>
      <c r="D413" s="39">
        <v>1</v>
      </c>
      <c r="E413" s="39">
        <v>0</v>
      </c>
      <c r="F413" s="39">
        <v>1</v>
      </c>
      <c r="G413" s="39">
        <v>0</v>
      </c>
      <c r="H413" s="39">
        <v>0</v>
      </c>
      <c r="I413" s="39">
        <v>0</v>
      </c>
      <c r="J413" s="39">
        <v>0</v>
      </c>
      <c r="K413" s="39">
        <v>0</v>
      </c>
      <c r="L413" s="39">
        <v>0</v>
      </c>
      <c r="M413" s="39">
        <v>0</v>
      </c>
      <c r="N413" s="39">
        <v>0</v>
      </c>
      <c r="O413" s="39">
        <v>0</v>
      </c>
      <c r="P413" s="39">
        <v>0</v>
      </c>
      <c r="Q413" s="39">
        <v>0</v>
      </c>
      <c r="R413" s="39">
        <v>0</v>
      </c>
      <c r="S413" s="39">
        <v>0</v>
      </c>
    </row>
    <row r="414" spans="1:19" x14ac:dyDescent="0.3">
      <c r="A414" s="39" t="s">
        <v>109</v>
      </c>
      <c r="B414" s="39" t="s">
        <v>1826</v>
      </c>
      <c r="C414" s="40">
        <v>3.8</v>
      </c>
      <c r="D414" s="39">
        <v>0</v>
      </c>
      <c r="E414" s="39">
        <v>0</v>
      </c>
      <c r="F414" s="39">
        <v>0</v>
      </c>
      <c r="G414" s="39">
        <v>0</v>
      </c>
      <c r="H414" s="39">
        <v>0</v>
      </c>
      <c r="I414" s="39">
        <v>0</v>
      </c>
      <c r="J414" s="39">
        <v>0</v>
      </c>
      <c r="K414" s="39">
        <v>1</v>
      </c>
      <c r="L414" s="39">
        <v>0</v>
      </c>
      <c r="M414" s="39">
        <v>1</v>
      </c>
      <c r="N414" s="39">
        <v>0</v>
      </c>
      <c r="O414" s="39">
        <v>0</v>
      </c>
      <c r="P414" s="39">
        <v>0</v>
      </c>
      <c r="Q414" s="39">
        <v>0</v>
      </c>
      <c r="R414" s="39">
        <v>0</v>
      </c>
      <c r="S414" s="39">
        <v>0</v>
      </c>
    </row>
    <row r="415" spans="1:19" x14ac:dyDescent="0.3">
      <c r="A415" s="39" t="s">
        <v>1170</v>
      </c>
      <c r="B415" s="39" t="s">
        <v>1827</v>
      </c>
      <c r="C415" s="40">
        <v>3.2</v>
      </c>
      <c r="D415" s="39">
        <v>0</v>
      </c>
      <c r="E415" s="39">
        <v>0</v>
      </c>
      <c r="F415" s="39">
        <v>0</v>
      </c>
      <c r="G415" s="39">
        <v>0</v>
      </c>
      <c r="H415" s="39">
        <v>0</v>
      </c>
      <c r="I415" s="39">
        <v>0</v>
      </c>
      <c r="J415" s="39">
        <v>0</v>
      </c>
      <c r="K415" s="39">
        <v>0</v>
      </c>
      <c r="L415" s="39">
        <v>0</v>
      </c>
      <c r="M415" s="39">
        <v>0</v>
      </c>
      <c r="N415" s="39">
        <v>0</v>
      </c>
      <c r="O415" s="39">
        <v>0</v>
      </c>
      <c r="P415" s="39">
        <v>0</v>
      </c>
      <c r="Q415" s="39">
        <v>0</v>
      </c>
      <c r="R415" s="39">
        <v>0</v>
      </c>
      <c r="S415" s="39">
        <v>0</v>
      </c>
    </row>
    <row r="416" spans="1:19" x14ac:dyDescent="0.3">
      <c r="A416" s="39" t="s">
        <v>1174</v>
      </c>
      <c r="B416" s="41">
        <v>43009</v>
      </c>
      <c r="C416" s="40">
        <v>2.7</v>
      </c>
      <c r="D416" s="39">
        <v>0</v>
      </c>
      <c r="E416" s="39">
        <v>0</v>
      </c>
      <c r="F416" s="39">
        <v>0</v>
      </c>
      <c r="G416" s="39">
        <v>1</v>
      </c>
      <c r="H416" s="39">
        <v>0</v>
      </c>
      <c r="I416" s="39">
        <v>0</v>
      </c>
      <c r="J416" s="39">
        <v>0</v>
      </c>
      <c r="K416" s="39">
        <v>0</v>
      </c>
      <c r="L416" s="39">
        <v>0</v>
      </c>
      <c r="M416" s="39">
        <v>0</v>
      </c>
      <c r="N416" s="39">
        <v>0</v>
      </c>
      <c r="O416" s="39">
        <v>1</v>
      </c>
      <c r="P416" s="39">
        <v>0</v>
      </c>
      <c r="Q416" s="39">
        <v>0</v>
      </c>
      <c r="R416" s="39">
        <v>0</v>
      </c>
      <c r="S416" s="39">
        <v>0</v>
      </c>
    </row>
    <row r="417" spans="1:19" x14ac:dyDescent="0.3">
      <c r="A417" s="39" t="s">
        <v>311</v>
      </c>
      <c r="B417" s="39" t="s">
        <v>1828</v>
      </c>
      <c r="C417" s="40">
        <v>3.3</v>
      </c>
      <c r="D417" s="39">
        <v>1</v>
      </c>
      <c r="E417" s="39">
        <v>0</v>
      </c>
      <c r="F417" s="39">
        <v>0</v>
      </c>
      <c r="G417" s="39">
        <v>0</v>
      </c>
      <c r="H417" s="39">
        <v>0</v>
      </c>
      <c r="I417" s="39">
        <v>1</v>
      </c>
      <c r="J417" s="39">
        <v>0</v>
      </c>
      <c r="K417" s="39">
        <v>0</v>
      </c>
      <c r="L417" s="39">
        <v>0</v>
      </c>
      <c r="M417" s="39">
        <v>0</v>
      </c>
      <c r="N417" s="39">
        <v>0</v>
      </c>
      <c r="O417" s="39">
        <v>0</v>
      </c>
      <c r="P417" s="39">
        <v>0</v>
      </c>
      <c r="Q417" s="39">
        <v>0</v>
      </c>
      <c r="R417" s="39">
        <v>0</v>
      </c>
      <c r="S417" s="39">
        <v>0</v>
      </c>
    </row>
    <row r="418" spans="1:19" x14ac:dyDescent="0.3">
      <c r="A418" s="39" t="s">
        <v>939</v>
      </c>
      <c r="B418" s="39" t="s">
        <v>1829</v>
      </c>
      <c r="C418" s="40">
        <v>3.9</v>
      </c>
      <c r="D418" s="39">
        <v>1</v>
      </c>
      <c r="E418" s="39">
        <v>0</v>
      </c>
      <c r="F418" s="39">
        <v>1</v>
      </c>
      <c r="G418" s="39">
        <v>1</v>
      </c>
      <c r="H418" s="39">
        <v>1</v>
      </c>
      <c r="I418" s="39">
        <v>0</v>
      </c>
      <c r="J418" s="39">
        <v>0</v>
      </c>
      <c r="K418" s="39">
        <v>0</v>
      </c>
      <c r="L418" s="39">
        <v>0</v>
      </c>
      <c r="M418" s="39">
        <v>0</v>
      </c>
      <c r="N418" s="39">
        <v>0</v>
      </c>
      <c r="O418" s="39">
        <v>0</v>
      </c>
      <c r="P418" s="39">
        <v>0</v>
      </c>
      <c r="Q418" s="39">
        <v>0</v>
      </c>
      <c r="R418" s="39">
        <v>0</v>
      </c>
      <c r="S418" s="39">
        <v>0</v>
      </c>
    </row>
    <row r="419" spans="1:19" x14ac:dyDescent="0.3">
      <c r="A419" s="39" t="s">
        <v>1181</v>
      </c>
      <c r="B419" s="39" t="s">
        <v>1830</v>
      </c>
      <c r="C419" s="40">
        <v>3.7</v>
      </c>
      <c r="D419" s="39">
        <v>1</v>
      </c>
      <c r="E419" s="39">
        <v>0</v>
      </c>
      <c r="F419" s="39">
        <v>1</v>
      </c>
      <c r="G419" s="39">
        <v>0</v>
      </c>
      <c r="H419" s="39">
        <v>0</v>
      </c>
      <c r="I419" s="39">
        <v>0</v>
      </c>
      <c r="J419" s="39">
        <v>1</v>
      </c>
      <c r="K419" s="39">
        <v>1</v>
      </c>
      <c r="L419" s="39">
        <v>1</v>
      </c>
      <c r="M419" s="39">
        <v>1</v>
      </c>
      <c r="N419" s="39">
        <v>0</v>
      </c>
      <c r="O419" s="39">
        <v>0</v>
      </c>
      <c r="P419" s="39">
        <v>0</v>
      </c>
      <c r="Q419" s="39">
        <v>0</v>
      </c>
      <c r="R419" s="39">
        <v>0</v>
      </c>
      <c r="S419" s="39">
        <v>0</v>
      </c>
    </row>
    <row r="420" spans="1:19" x14ac:dyDescent="0.3">
      <c r="A420" s="39" t="s">
        <v>987</v>
      </c>
      <c r="B420" s="39" t="s">
        <v>1831</v>
      </c>
      <c r="C420" s="40">
        <v>3.1</v>
      </c>
      <c r="D420" s="39">
        <v>0</v>
      </c>
      <c r="E420" s="39">
        <v>0</v>
      </c>
      <c r="F420" s="39">
        <v>0</v>
      </c>
      <c r="G420" s="39">
        <v>1</v>
      </c>
      <c r="H420" s="39">
        <v>0</v>
      </c>
      <c r="I420" s="39">
        <v>0</v>
      </c>
      <c r="J420" s="39">
        <v>0</v>
      </c>
      <c r="K420" s="39">
        <v>0</v>
      </c>
      <c r="L420" s="39">
        <v>0</v>
      </c>
      <c r="M420" s="39">
        <v>0</v>
      </c>
      <c r="N420" s="39">
        <v>0</v>
      </c>
      <c r="O420" s="39">
        <v>0</v>
      </c>
      <c r="P420" s="39">
        <v>0</v>
      </c>
      <c r="Q420" s="39">
        <v>0</v>
      </c>
      <c r="R420" s="39">
        <v>0</v>
      </c>
      <c r="S420" s="39">
        <v>0</v>
      </c>
    </row>
    <row r="421" spans="1:19" x14ac:dyDescent="0.3">
      <c r="A421" s="39" t="s">
        <v>1186</v>
      </c>
      <c r="B421" s="39" t="s">
        <v>1832</v>
      </c>
      <c r="C421" s="40">
        <v>3.7</v>
      </c>
      <c r="D421" s="39">
        <v>0</v>
      </c>
      <c r="E421" s="39">
        <v>0</v>
      </c>
      <c r="F421" s="39">
        <v>0</v>
      </c>
      <c r="G421" s="39">
        <v>1</v>
      </c>
      <c r="H421" s="39">
        <v>0</v>
      </c>
      <c r="I421" s="39">
        <v>0</v>
      </c>
      <c r="J421" s="39">
        <v>0</v>
      </c>
      <c r="K421" s="39">
        <v>0</v>
      </c>
      <c r="L421" s="39">
        <v>0</v>
      </c>
      <c r="M421" s="39">
        <v>0</v>
      </c>
      <c r="N421" s="39">
        <v>0</v>
      </c>
      <c r="O421" s="39">
        <v>0</v>
      </c>
      <c r="P421" s="39">
        <v>0</v>
      </c>
      <c r="Q421" s="39">
        <v>0</v>
      </c>
      <c r="R421" s="39">
        <v>0</v>
      </c>
      <c r="S421" s="39">
        <v>0</v>
      </c>
    </row>
    <row r="422" spans="1:19" x14ac:dyDescent="0.3">
      <c r="A422" s="39" t="s">
        <v>1190</v>
      </c>
      <c r="B422" s="39" t="s">
        <v>1833</v>
      </c>
      <c r="C422" s="40">
        <v>4.3</v>
      </c>
      <c r="D422" s="39">
        <v>0</v>
      </c>
      <c r="E422" s="39">
        <v>0</v>
      </c>
      <c r="F422" s="39">
        <v>0</v>
      </c>
      <c r="G422" s="39">
        <v>0</v>
      </c>
      <c r="H422" s="39">
        <v>0</v>
      </c>
      <c r="I422" s="39">
        <v>0</v>
      </c>
      <c r="J422" s="39">
        <v>0</v>
      </c>
      <c r="K422" s="39">
        <v>0</v>
      </c>
      <c r="L422" s="39">
        <v>0</v>
      </c>
      <c r="M422" s="39">
        <v>0</v>
      </c>
      <c r="N422" s="39">
        <v>0</v>
      </c>
      <c r="O422" s="39">
        <v>0</v>
      </c>
      <c r="P422" s="39">
        <v>0</v>
      </c>
      <c r="Q422" s="39">
        <v>0</v>
      </c>
      <c r="R422" s="39">
        <v>0</v>
      </c>
      <c r="S422" s="39">
        <v>0</v>
      </c>
    </row>
    <row r="423" spans="1:19" x14ac:dyDescent="0.3">
      <c r="A423" s="39" t="s">
        <v>1194</v>
      </c>
      <c r="B423" s="39" t="s">
        <v>1834</v>
      </c>
      <c r="C423" s="40">
        <v>3.6</v>
      </c>
      <c r="D423" s="39">
        <v>1</v>
      </c>
      <c r="E423" s="39">
        <v>0</v>
      </c>
      <c r="F423" s="39">
        <v>1</v>
      </c>
      <c r="G423" s="39">
        <v>1</v>
      </c>
      <c r="H423" s="39">
        <v>1</v>
      </c>
      <c r="I423" s="39">
        <v>0</v>
      </c>
      <c r="J423" s="39">
        <v>0</v>
      </c>
      <c r="K423" s="39">
        <v>0</v>
      </c>
      <c r="L423" s="39">
        <v>0</v>
      </c>
      <c r="M423" s="39">
        <v>0</v>
      </c>
      <c r="N423" s="39">
        <v>0</v>
      </c>
      <c r="O423" s="39">
        <v>1</v>
      </c>
      <c r="P423" s="39">
        <v>1</v>
      </c>
      <c r="Q423" s="39">
        <v>0</v>
      </c>
      <c r="R423" s="39">
        <v>0</v>
      </c>
      <c r="S423" s="39">
        <v>0</v>
      </c>
    </row>
    <row r="424" spans="1:19" x14ac:dyDescent="0.3">
      <c r="A424" s="39" t="s">
        <v>1198</v>
      </c>
      <c r="B424" s="39" t="s">
        <v>1610</v>
      </c>
      <c r="C424" s="40">
        <v>2.1</v>
      </c>
      <c r="D424" s="39">
        <v>0</v>
      </c>
      <c r="E424" s="39">
        <v>0</v>
      </c>
      <c r="F424" s="39">
        <v>0</v>
      </c>
      <c r="G424" s="39">
        <v>1</v>
      </c>
      <c r="H424" s="39">
        <v>1</v>
      </c>
      <c r="I424" s="39">
        <v>0</v>
      </c>
      <c r="J424" s="39">
        <v>0</v>
      </c>
      <c r="K424" s="39">
        <v>0</v>
      </c>
      <c r="L424" s="39">
        <v>0</v>
      </c>
      <c r="M424" s="39">
        <v>0</v>
      </c>
      <c r="N424" s="39">
        <v>0</v>
      </c>
      <c r="O424" s="39">
        <v>1</v>
      </c>
      <c r="P424" s="39">
        <v>0</v>
      </c>
      <c r="Q424" s="39">
        <v>0</v>
      </c>
      <c r="R424" s="39">
        <v>0</v>
      </c>
      <c r="S424" s="39">
        <v>0</v>
      </c>
    </row>
    <row r="425" spans="1:19" x14ac:dyDescent="0.3">
      <c r="A425" s="39" t="s">
        <v>1200</v>
      </c>
      <c r="B425" s="39" t="s">
        <v>1835</v>
      </c>
      <c r="C425" s="40">
        <v>3.9</v>
      </c>
      <c r="D425" s="39">
        <v>1</v>
      </c>
      <c r="E425" s="39">
        <v>0</v>
      </c>
      <c r="F425" s="39">
        <v>1</v>
      </c>
      <c r="G425" s="39">
        <v>1</v>
      </c>
      <c r="H425" s="39">
        <v>0</v>
      </c>
      <c r="I425" s="39">
        <v>0</v>
      </c>
      <c r="J425" s="39">
        <v>0</v>
      </c>
      <c r="K425" s="39">
        <v>0</v>
      </c>
      <c r="L425" s="39">
        <v>0</v>
      </c>
      <c r="M425" s="39">
        <v>0</v>
      </c>
      <c r="N425" s="39">
        <v>0</v>
      </c>
      <c r="O425" s="39">
        <v>0</v>
      </c>
      <c r="P425" s="39">
        <v>0</v>
      </c>
      <c r="Q425" s="39">
        <v>0</v>
      </c>
      <c r="R425" s="39">
        <v>0</v>
      </c>
      <c r="S425" s="39">
        <v>0</v>
      </c>
    </row>
    <row r="426" spans="1:19" x14ac:dyDescent="0.3">
      <c r="A426" s="39" t="s">
        <v>737</v>
      </c>
      <c r="B426" s="39" t="s">
        <v>1836</v>
      </c>
      <c r="C426" s="40">
        <v>3.9</v>
      </c>
      <c r="D426" s="39">
        <v>0</v>
      </c>
      <c r="E426" s="39">
        <v>0</v>
      </c>
      <c r="F426" s="39">
        <v>0</v>
      </c>
      <c r="G426" s="39">
        <v>0</v>
      </c>
      <c r="H426" s="39">
        <v>1</v>
      </c>
      <c r="I426" s="39">
        <v>0</v>
      </c>
      <c r="J426" s="39">
        <v>0</v>
      </c>
      <c r="K426" s="39">
        <v>0</v>
      </c>
      <c r="L426" s="39">
        <v>0</v>
      </c>
      <c r="M426" s="39">
        <v>0</v>
      </c>
      <c r="N426" s="39">
        <v>0</v>
      </c>
      <c r="O426" s="39">
        <v>0</v>
      </c>
      <c r="P426" s="39">
        <v>0</v>
      </c>
      <c r="Q426" s="39">
        <v>0</v>
      </c>
      <c r="R426" s="39">
        <v>0</v>
      </c>
      <c r="S426" s="39">
        <v>0</v>
      </c>
    </row>
    <row r="427" spans="1:19" x14ac:dyDescent="0.3">
      <c r="A427" s="39" t="s">
        <v>793</v>
      </c>
      <c r="B427" s="39" t="s">
        <v>1837</v>
      </c>
      <c r="C427" s="40">
        <v>3.8</v>
      </c>
      <c r="D427" s="39">
        <v>1</v>
      </c>
      <c r="E427" s="39">
        <v>1</v>
      </c>
      <c r="F427" s="39">
        <v>0</v>
      </c>
      <c r="G427" s="39">
        <v>0</v>
      </c>
      <c r="H427" s="39">
        <v>0</v>
      </c>
      <c r="I427" s="39">
        <v>0</v>
      </c>
      <c r="J427" s="39">
        <v>0</v>
      </c>
      <c r="K427" s="39">
        <v>0</v>
      </c>
      <c r="L427" s="39">
        <v>0</v>
      </c>
      <c r="M427" s="39">
        <v>0</v>
      </c>
      <c r="N427" s="39">
        <v>0</v>
      </c>
      <c r="O427" s="39">
        <v>0</v>
      </c>
      <c r="P427" s="39">
        <v>0</v>
      </c>
      <c r="Q427" s="39">
        <v>0</v>
      </c>
      <c r="R427" s="39">
        <v>0</v>
      </c>
      <c r="S427" s="39">
        <v>0</v>
      </c>
    </row>
    <row r="428" spans="1:19" x14ac:dyDescent="0.3">
      <c r="A428" s="39" t="s">
        <v>987</v>
      </c>
      <c r="B428" s="39" t="s">
        <v>1838</v>
      </c>
      <c r="C428" s="40">
        <v>3.1</v>
      </c>
      <c r="D428" s="39">
        <v>0</v>
      </c>
      <c r="E428" s="39">
        <v>0</v>
      </c>
      <c r="F428" s="39">
        <v>0</v>
      </c>
      <c r="G428" s="39">
        <v>1</v>
      </c>
      <c r="H428" s="39">
        <v>0</v>
      </c>
      <c r="I428" s="39">
        <v>0</v>
      </c>
      <c r="J428" s="39">
        <v>0</v>
      </c>
      <c r="K428" s="39">
        <v>0</v>
      </c>
      <c r="L428" s="39">
        <v>0</v>
      </c>
      <c r="M428" s="39">
        <v>0</v>
      </c>
      <c r="N428" s="39">
        <v>0</v>
      </c>
      <c r="O428" s="39">
        <v>0</v>
      </c>
      <c r="P428" s="39">
        <v>0</v>
      </c>
      <c r="Q428" s="39">
        <v>0</v>
      </c>
      <c r="R428" s="39">
        <v>0</v>
      </c>
      <c r="S428" s="39">
        <v>0</v>
      </c>
    </row>
    <row r="429" spans="1:19" x14ac:dyDescent="0.3">
      <c r="A429" s="39" t="s">
        <v>258</v>
      </c>
      <c r="B429" s="39" t="s">
        <v>1578</v>
      </c>
      <c r="C429" s="40">
        <v>3.5</v>
      </c>
      <c r="D429" s="39">
        <v>1</v>
      </c>
      <c r="E429" s="39">
        <v>0</v>
      </c>
      <c r="F429" s="39">
        <v>0</v>
      </c>
      <c r="G429" s="39">
        <v>1</v>
      </c>
      <c r="H429" s="39">
        <v>0</v>
      </c>
      <c r="I429" s="39">
        <v>0</v>
      </c>
      <c r="J429" s="39">
        <v>0</v>
      </c>
      <c r="K429" s="39">
        <v>0</v>
      </c>
      <c r="L429" s="39">
        <v>0</v>
      </c>
      <c r="M429" s="39">
        <v>0</v>
      </c>
      <c r="N429" s="39">
        <v>0</v>
      </c>
      <c r="O429" s="39">
        <v>0</v>
      </c>
      <c r="P429" s="39">
        <v>0</v>
      </c>
      <c r="Q429" s="39">
        <v>0</v>
      </c>
      <c r="R429" s="39">
        <v>0</v>
      </c>
      <c r="S429" s="39">
        <v>0</v>
      </c>
    </row>
    <row r="430" spans="1:19" x14ac:dyDescent="0.3">
      <c r="A430" s="39" t="s">
        <v>330</v>
      </c>
      <c r="B430" s="39" t="s">
        <v>1580</v>
      </c>
      <c r="C430" s="40">
        <v>4.7</v>
      </c>
      <c r="D430" s="39">
        <v>1</v>
      </c>
      <c r="E430" s="39">
        <v>1</v>
      </c>
      <c r="F430" s="39">
        <v>0</v>
      </c>
      <c r="G430" s="39">
        <v>0</v>
      </c>
      <c r="H430" s="39">
        <v>1</v>
      </c>
      <c r="I430" s="39">
        <v>0</v>
      </c>
      <c r="J430" s="39">
        <v>1</v>
      </c>
      <c r="K430" s="39">
        <v>0</v>
      </c>
      <c r="L430" s="39">
        <v>1</v>
      </c>
      <c r="M430" s="39">
        <v>1</v>
      </c>
      <c r="N430" s="39">
        <v>0</v>
      </c>
      <c r="O430" s="39">
        <v>0</v>
      </c>
      <c r="P430" s="39">
        <v>0</v>
      </c>
      <c r="Q430" s="39">
        <v>0</v>
      </c>
      <c r="R430" s="39">
        <v>0</v>
      </c>
      <c r="S430" s="39">
        <v>0</v>
      </c>
    </row>
    <row r="431" spans="1:19" x14ac:dyDescent="0.3">
      <c r="A431" s="39" t="s">
        <v>1208</v>
      </c>
      <c r="B431" s="39" t="s">
        <v>1839</v>
      </c>
      <c r="C431" s="40">
        <v>5</v>
      </c>
      <c r="D431" s="39">
        <v>1</v>
      </c>
      <c r="E431" s="39">
        <v>0</v>
      </c>
      <c r="F431" s="39">
        <v>0</v>
      </c>
      <c r="G431" s="39">
        <v>0</v>
      </c>
      <c r="H431" s="39">
        <v>1</v>
      </c>
      <c r="I431" s="39">
        <v>1</v>
      </c>
      <c r="J431" s="39">
        <v>0</v>
      </c>
      <c r="K431" s="39">
        <v>0</v>
      </c>
      <c r="L431" s="39">
        <v>0</v>
      </c>
      <c r="M431" s="39">
        <v>0</v>
      </c>
      <c r="N431" s="39">
        <v>0</v>
      </c>
      <c r="O431" s="39">
        <v>0</v>
      </c>
      <c r="P431" s="39">
        <v>0</v>
      </c>
      <c r="Q431" s="39">
        <v>0</v>
      </c>
      <c r="R431" s="39">
        <v>0</v>
      </c>
      <c r="S431" s="39">
        <v>0</v>
      </c>
    </row>
    <row r="432" spans="1:19" x14ac:dyDescent="0.3">
      <c r="A432" s="39" t="s">
        <v>625</v>
      </c>
      <c r="B432" s="39" t="s">
        <v>1760</v>
      </c>
      <c r="C432" s="40">
        <v>3.6</v>
      </c>
      <c r="D432" s="39">
        <v>1</v>
      </c>
      <c r="E432" s="39">
        <v>1</v>
      </c>
      <c r="F432" s="39">
        <v>0</v>
      </c>
      <c r="G432" s="39">
        <v>1</v>
      </c>
      <c r="H432" s="39">
        <v>0</v>
      </c>
      <c r="I432" s="39">
        <v>0</v>
      </c>
      <c r="J432" s="39">
        <v>0</v>
      </c>
      <c r="K432" s="39">
        <v>0</v>
      </c>
      <c r="L432" s="39">
        <v>0</v>
      </c>
      <c r="M432" s="39">
        <v>0</v>
      </c>
      <c r="N432" s="39">
        <v>0</v>
      </c>
      <c r="O432" s="39">
        <v>0</v>
      </c>
      <c r="P432" s="39">
        <v>0</v>
      </c>
      <c r="Q432" s="39">
        <v>0</v>
      </c>
      <c r="R432" s="39">
        <v>0</v>
      </c>
      <c r="S432" s="39">
        <v>0</v>
      </c>
    </row>
    <row r="433" spans="1:19" x14ac:dyDescent="0.3">
      <c r="A433" s="39" t="s">
        <v>109</v>
      </c>
      <c r="B433" s="39" t="s">
        <v>1532</v>
      </c>
      <c r="C433" s="40">
        <v>3.8</v>
      </c>
      <c r="D433" s="39">
        <v>1</v>
      </c>
      <c r="E433" s="39">
        <v>0</v>
      </c>
      <c r="F433" s="39">
        <v>0</v>
      </c>
      <c r="G433" s="39">
        <v>0</v>
      </c>
      <c r="H433" s="39">
        <v>0</v>
      </c>
      <c r="I433" s="39">
        <v>0</v>
      </c>
      <c r="J433" s="39">
        <v>0</v>
      </c>
      <c r="K433" s="39">
        <v>0</v>
      </c>
      <c r="L433" s="39">
        <v>0</v>
      </c>
      <c r="M433" s="39">
        <v>0</v>
      </c>
      <c r="N433" s="39">
        <v>0</v>
      </c>
      <c r="O433" s="39">
        <v>0</v>
      </c>
      <c r="P433" s="39">
        <v>0</v>
      </c>
      <c r="Q433" s="39">
        <v>0</v>
      </c>
      <c r="R433" s="39">
        <v>0</v>
      </c>
      <c r="S433" s="39">
        <v>0</v>
      </c>
    </row>
    <row r="434" spans="1:19" x14ac:dyDescent="0.3">
      <c r="A434" s="39" t="s">
        <v>723</v>
      </c>
      <c r="B434" s="39" t="s">
        <v>1691</v>
      </c>
      <c r="C434" s="40">
        <v>4.7</v>
      </c>
      <c r="D434" s="39">
        <v>1</v>
      </c>
      <c r="E434" s="39">
        <v>0</v>
      </c>
      <c r="F434" s="39">
        <v>1</v>
      </c>
      <c r="G434" s="39">
        <v>0</v>
      </c>
      <c r="H434" s="39">
        <v>0</v>
      </c>
      <c r="I434" s="39">
        <v>0</v>
      </c>
      <c r="J434" s="39">
        <v>1</v>
      </c>
      <c r="K434" s="39">
        <v>1</v>
      </c>
      <c r="L434" s="39">
        <v>1</v>
      </c>
      <c r="M434" s="39">
        <v>1</v>
      </c>
      <c r="N434" s="39">
        <v>0</v>
      </c>
      <c r="O434" s="39">
        <v>0</v>
      </c>
      <c r="P434" s="39">
        <v>0</v>
      </c>
      <c r="Q434" s="39">
        <v>0</v>
      </c>
      <c r="R434" s="39">
        <v>0</v>
      </c>
      <c r="S434" s="39">
        <v>0</v>
      </c>
    </row>
    <row r="435" spans="1:19" x14ac:dyDescent="0.3">
      <c r="A435" s="39" t="s">
        <v>1211</v>
      </c>
      <c r="B435" s="39" t="s">
        <v>1840</v>
      </c>
      <c r="C435" s="40">
        <v>3.6</v>
      </c>
      <c r="D435" s="39">
        <v>0</v>
      </c>
      <c r="E435" s="39">
        <v>0</v>
      </c>
      <c r="F435" s="39">
        <v>0</v>
      </c>
      <c r="G435" s="39">
        <v>1</v>
      </c>
      <c r="H435" s="39">
        <v>1</v>
      </c>
      <c r="I435" s="39">
        <v>0</v>
      </c>
      <c r="J435" s="39">
        <v>0</v>
      </c>
      <c r="K435" s="39">
        <v>0</v>
      </c>
      <c r="L435" s="39">
        <v>0</v>
      </c>
      <c r="M435" s="39">
        <v>0</v>
      </c>
      <c r="N435" s="39">
        <v>0</v>
      </c>
      <c r="O435" s="39">
        <v>0</v>
      </c>
      <c r="P435" s="39">
        <v>0</v>
      </c>
      <c r="Q435" s="39">
        <v>0</v>
      </c>
      <c r="R435" s="39">
        <v>0</v>
      </c>
      <c r="S435" s="39">
        <v>0</v>
      </c>
    </row>
    <row r="436" spans="1:19" x14ac:dyDescent="0.3">
      <c r="A436" s="39" t="s">
        <v>1214</v>
      </c>
      <c r="B436" s="39" t="s">
        <v>1841</v>
      </c>
      <c r="C436" s="40">
        <v>4.7</v>
      </c>
      <c r="D436" s="39">
        <v>1</v>
      </c>
      <c r="E436" s="39">
        <v>0</v>
      </c>
      <c r="F436" s="39">
        <v>0</v>
      </c>
      <c r="G436" s="39">
        <v>0</v>
      </c>
      <c r="H436" s="39">
        <v>1</v>
      </c>
      <c r="I436" s="39">
        <v>0</v>
      </c>
      <c r="J436" s="39">
        <v>0</v>
      </c>
      <c r="K436" s="39">
        <v>0</v>
      </c>
      <c r="L436" s="39">
        <v>1</v>
      </c>
      <c r="M436" s="39">
        <v>0</v>
      </c>
      <c r="N436" s="39">
        <v>0</v>
      </c>
      <c r="O436" s="39">
        <v>0</v>
      </c>
      <c r="P436" s="39">
        <v>0</v>
      </c>
      <c r="Q436" s="39">
        <v>0</v>
      </c>
      <c r="R436" s="39">
        <v>0</v>
      </c>
      <c r="S436" s="39">
        <v>0</v>
      </c>
    </row>
    <row r="437" spans="1:19" x14ac:dyDescent="0.3">
      <c r="A437" s="39" t="s">
        <v>1216</v>
      </c>
      <c r="B437" s="39" t="s">
        <v>1842</v>
      </c>
      <c r="C437" s="40">
        <v>3.5</v>
      </c>
      <c r="D437" s="39">
        <v>1</v>
      </c>
      <c r="E437" s="39">
        <v>0</v>
      </c>
      <c r="F437" s="39">
        <v>0</v>
      </c>
      <c r="G437" s="39">
        <v>0</v>
      </c>
      <c r="H437" s="39">
        <v>1</v>
      </c>
      <c r="I437" s="39">
        <v>0</v>
      </c>
      <c r="J437" s="39">
        <v>0</v>
      </c>
      <c r="K437" s="39">
        <v>0</v>
      </c>
      <c r="L437" s="39">
        <v>0</v>
      </c>
      <c r="M437" s="39">
        <v>0</v>
      </c>
      <c r="N437" s="39">
        <v>0</v>
      </c>
      <c r="O437" s="39">
        <v>0</v>
      </c>
      <c r="P437" s="39">
        <v>0</v>
      </c>
      <c r="Q437" s="39">
        <v>0</v>
      </c>
      <c r="R437" s="39">
        <v>0</v>
      </c>
      <c r="S437" s="39">
        <v>0</v>
      </c>
    </row>
    <row r="438" spans="1:19" x14ac:dyDescent="0.3">
      <c r="A438" s="39" t="s">
        <v>250</v>
      </c>
      <c r="B438" s="39" t="s">
        <v>1761</v>
      </c>
      <c r="C438" s="40">
        <v>3.5</v>
      </c>
      <c r="D438" s="39">
        <v>1</v>
      </c>
      <c r="E438" s="39">
        <v>0</v>
      </c>
      <c r="F438" s="39">
        <v>0</v>
      </c>
      <c r="G438" s="39">
        <v>0</v>
      </c>
      <c r="H438" s="39">
        <v>1</v>
      </c>
      <c r="I438" s="39">
        <v>0</v>
      </c>
      <c r="J438" s="39">
        <v>0</v>
      </c>
      <c r="K438" s="39">
        <v>0</v>
      </c>
      <c r="L438" s="39">
        <v>0</v>
      </c>
      <c r="M438" s="39">
        <v>0</v>
      </c>
      <c r="N438" s="39">
        <v>0</v>
      </c>
      <c r="O438" s="39">
        <v>0</v>
      </c>
      <c r="P438" s="39">
        <v>0</v>
      </c>
      <c r="Q438" s="39">
        <v>0</v>
      </c>
      <c r="R438" s="39">
        <v>0</v>
      </c>
      <c r="S438" s="39">
        <v>0</v>
      </c>
    </row>
    <row r="439" spans="1:19" x14ac:dyDescent="0.3">
      <c r="A439" s="39" t="s">
        <v>136</v>
      </c>
      <c r="B439" s="39" t="s">
        <v>1693</v>
      </c>
      <c r="C439" s="40">
        <v>3.3</v>
      </c>
      <c r="D439" s="39">
        <v>0</v>
      </c>
      <c r="E439" s="39">
        <v>0</v>
      </c>
      <c r="F439" s="39">
        <v>0</v>
      </c>
      <c r="G439" s="39">
        <v>0</v>
      </c>
      <c r="H439" s="39">
        <v>0</v>
      </c>
      <c r="I439" s="39">
        <v>0</v>
      </c>
      <c r="J439" s="39">
        <v>0</v>
      </c>
      <c r="K439" s="39">
        <v>0</v>
      </c>
      <c r="L439" s="39">
        <v>0</v>
      </c>
      <c r="M439" s="39">
        <v>0</v>
      </c>
      <c r="N439" s="39">
        <v>0</v>
      </c>
      <c r="O439" s="39">
        <v>0</v>
      </c>
      <c r="P439" s="39">
        <v>0</v>
      </c>
      <c r="Q439" s="39">
        <v>0</v>
      </c>
      <c r="R439" s="39">
        <v>0</v>
      </c>
      <c r="S439" s="39">
        <v>0</v>
      </c>
    </row>
    <row r="440" spans="1:19" x14ac:dyDescent="0.3">
      <c r="A440" s="39" t="s">
        <v>1219</v>
      </c>
      <c r="B440" s="39" t="s">
        <v>1843</v>
      </c>
      <c r="C440" s="40">
        <v>2.7</v>
      </c>
      <c r="D440" s="39">
        <v>1</v>
      </c>
      <c r="E440" s="39">
        <v>1</v>
      </c>
      <c r="F440" s="39">
        <v>1</v>
      </c>
      <c r="G440" s="39">
        <v>0</v>
      </c>
      <c r="H440" s="39">
        <v>1</v>
      </c>
      <c r="I440" s="39">
        <v>0</v>
      </c>
      <c r="J440" s="39">
        <v>1</v>
      </c>
      <c r="K440" s="39">
        <v>1</v>
      </c>
      <c r="L440" s="39">
        <v>0</v>
      </c>
      <c r="M440" s="39">
        <v>1</v>
      </c>
      <c r="N440" s="39">
        <v>0</v>
      </c>
      <c r="O440" s="39">
        <v>0</v>
      </c>
      <c r="P440" s="39">
        <v>0</v>
      </c>
      <c r="Q440" s="39">
        <v>0</v>
      </c>
      <c r="R440" s="39">
        <v>0</v>
      </c>
      <c r="S440" s="39">
        <v>0</v>
      </c>
    </row>
    <row r="441" spans="1:19" x14ac:dyDescent="0.3">
      <c r="A441" s="39" t="s">
        <v>1221</v>
      </c>
      <c r="B441" s="39" t="s">
        <v>1844</v>
      </c>
      <c r="C441" s="40">
        <v>3.4</v>
      </c>
      <c r="D441" s="39">
        <v>1</v>
      </c>
      <c r="E441" s="39">
        <v>1</v>
      </c>
      <c r="F441" s="39">
        <v>0</v>
      </c>
      <c r="G441" s="39">
        <v>0</v>
      </c>
      <c r="H441" s="39">
        <v>1</v>
      </c>
      <c r="I441" s="39">
        <v>0</v>
      </c>
      <c r="J441" s="39">
        <v>0</v>
      </c>
      <c r="K441" s="39">
        <v>0</v>
      </c>
      <c r="L441" s="39">
        <v>0</v>
      </c>
      <c r="M441" s="39">
        <v>0</v>
      </c>
      <c r="N441" s="39">
        <v>1</v>
      </c>
      <c r="O441" s="39">
        <v>0</v>
      </c>
      <c r="P441" s="39">
        <v>0</v>
      </c>
      <c r="Q441" s="39">
        <v>0</v>
      </c>
      <c r="R441" s="39">
        <v>0</v>
      </c>
      <c r="S441" s="39">
        <v>0</v>
      </c>
    </row>
    <row r="442" spans="1:19" x14ac:dyDescent="0.3">
      <c r="A442" s="39" t="s">
        <v>1224</v>
      </c>
      <c r="B442" s="39" t="s">
        <v>1845</v>
      </c>
      <c r="C442" s="40">
        <v>4.7</v>
      </c>
      <c r="D442" s="39">
        <v>1</v>
      </c>
      <c r="E442" s="39">
        <v>1</v>
      </c>
      <c r="F442" s="39">
        <v>0</v>
      </c>
      <c r="G442" s="39">
        <v>1</v>
      </c>
      <c r="H442" s="39">
        <v>1</v>
      </c>
      <c r="I442" s="39">
        <v>0</v>
      </c>
      <c r="J442" s="39">
        <v>0</v>
      </c>
      <c r="K442" s="39">
        <v>0</v>
      </c>
      <c r="L442" s="39">
        <v>1</v>
      </c>
      <c r="M442" s="39">
        <v>1</v>
      </c>
      <c r="N442" s="39">
        <v>1</v>
      </c>
      <c r="O442" s="39">
        <v>0</v>
      </c>
      <c r="P442" s="39">
        <v>0</v>
      </c>
      <c r="Q442" s="39">
        <v>0</v>
      </c>
      <c r="R442" s="39">
        <v>0</v>
      </c>
      <c r="S442" s="39">
        <v>0</v>
      </c>
    </row>
    <row r="443" spans="1:19" x14ac:dyDescent="0.3">
      <c r="A443" s="39" t="s">
        <v>1227</v>
      </c>
      <c r="B443" s="39" t="s">
        <v>1846</v>
      </c>
      <c r="C443" s="40">
        <v>2.8</v>
      </c>
      <c r="D443" s="39">
        <v>1</v>
      </c>
      <c r="E443" s="39">
        <v>0</v>
      </c>
      <c r="F443" s="39">
        <v>0</v>
      </c>
      <c r="G443" s="39">
        <v>1</v>
      </c>
      <c r="H443" s="39">
        <v>1</v>
      </c>
      <c r="I443" s="39">
        <v>1</v>
      </c>
      <c r="J443" s="39">
        <v>0</v>
      </c>
      <c r="K443" s="39">
        <v>0</v>
      </c>
      <c r="L443" s="39">
        <v>0</v>
      </c>
      <c r="M443" s="39">
        <v>0</v>
      </c>
      <c r="N443" s="39">
        <v>0</v>
      </c>
      <c r="O443" s="39">
        <v>1</v>
      </c>
      <c r="P443" s="39">
        <v>0</v>
      </c>
      <c r="Q443" s="39">
        <v>0</v>
      </c>
      <c r="R443" s="39">
        <v>0</v>
      </c>
      <c r="S443" s="39">
        <v>0</v>
      </c>
    </row>
    <row r="444" spans="1:19" x14ac:dyDescent="0.3">
      <c r="A444" s="39" t="s">
        <v>1229</v>
      </c>
      <c r="B444" s="39" t="s">
        <v>1847</v>
      </c>
      <c r="C444" s="40">
        <v>3.5</v>
      </c>
      <c r="D444" s="39">
        <v>1</v>
      </c>
      <c r="E444" s="39">
        <v>1</v>
      </c>
      <c r="F444" s="39">
        <v>0</v>
      </c>
      <c r="G444" s="39">
        <v>0</v>
      </c>
      <c r="H444" s="39">
        <v>1</v>
      </c>
      <c r="I444" s="39">
        <v>0</v>
      </c>
      <c r="J444" s="39">
        <v>1</v>
      </c>
      <c r="K444" s="39">
        <v>0</v>
      </c>
      <c r="L444" s="39">
        <v>1</v>
      </c>
      <c r="M444" s="39">
        <v>1</v>
      </c>
      <c r="N444" s="39">
        <v>1</v>
      </c>
      <c r="O444" s="39">
        <v>1</v>
      </c>
      <c r="P444" s="39">
        <v>0</v>
      </c>
      <c r="Q444" s="39">
        <v>0</v>
      </c>
      <c r="R444" s="39">
        <v>1</v>
      </c>
      <c r="S444" s="39">
        <v>1</v>
      </c>
    </row>
    <row r="445" spans="1:19" x14ac:dyDescent="0.3">
      <c r="A445" s="39" t="s">
        <v>364</v>
      </c>
      <c r="B445" s="39" t="s">
        <v>1848</v>
      </c>
      <c r="C445" s="40">
        <v>3.2</v>
      </c>
      <c r="D445" s="39">
        <v>1</v>
      </c>
      <c r="E445" s="39">
        <v>1</v>
      </c>
      <c r="F445" s="39">
        <v>1</v>
      </c>
      <c r="G445" s="39">
        <v>1</v>
      </c>
      <c r="H445" s="39">
        <v>1</v>
      </c>
      <c r="I445" s="39">
        <v>0</v>
      </c>
      <c r="J445" s="39">
        <v>0</v>
      </c>
      <c r="K445" s="39">
        <v>0</v>
      </c>
      <c r="L445" s="39">
        <v>0</v>
      </c>
      <c r="M445" s="39">
        <v>0</v>
      </c>
      <c r="N445" s="39">
        <v>1</v>
      </c>
      <c r="O445" s="39">
        <v>0</v>
      </c>
      <c r="P445" s="39">
        <v>0</v>
      </c>
      <c r="Q445" s="39">
        <v>0</v>
      </c>
      <c r="R445" s="39">
        <v>0</v>
      </c>
      <c r="S445" s="39">
        <v>0</v>
      </c>
    </row>
    <row r="446" spans="1:19" x14ac:dyDescent="0.3">
      <c r="A446" s="39" t="s">
        <v>660</v>
      </c>
      <c r="B446" s="39" t="s">
        <v>1695</v>
      </c>
      <c r="C446" s="40">
        <v>4.4000000000000004</v>
      </c>
      <c r="D446" s="39">
        <v>0</v>
      </c>
      <c r="E446" s="39">
        <v>0</v>
      </c>
      <c r="F446" s="39">
        <v>0</v>
      </c>
      <c r="G446" s="39">
        <v>0</v>
      </c>
      <c r="H446" s="39">
        <v>0</v>
      </c>
      <c r="I446" s="39">
        <v>0</v>
      </c>
      <c r="J446" s="39">
        <v>0</v>
      </c>
      <c r="K446" s="39">
        <v>0</v>
      </c>
      <c r="L446" s="39">
        <v>0</v>
      </c>
      <c r="M446" s="39">
        <v>0</v>
      </c>
      <c r="N446" s="39">
        <v>0</v>
      </c>
      <c r="O446" s="39">
        <v>0</v>
      </c>
      <c r="P446" s="39">
        <v>0</v>
      </c>
      <c r="Q446" s="39">
        <v>0</v>
      </c>
      <c r="R446" s="39">
        <v>0</v>
      </c>
      <c r="S446" s="39">
        <v>0</v>
      </c>
    </row>
    <row r="447" spans="1:19" x14ac:dyDescent="0.3">
      <c r="A447" s="39" t="s">
        <v>956</v>
      </c>
      <c r="B447" s="39" t="s">
        <v>1762</v>
      </c>
      <c r="C447" s="40">
        <v>3.3</v>
      </c>
      <c r="D447" s="39">
        <v>0</v>
      </c>
      <c r="E447" s="39">
        <v>0</v>
      </c>
      <c r="F447" s="39">
        <v>0</v>
      </c>
      <c r="G447" s="39">
        <v>0</v>
      </c>
      <c r="H447" s="39">
        <v>0</v>
      </c>
      <c r="I447" s="39">
        <v>0</v>
      </c>
      <c r="J447" s="39">
        <v>0</v>
      </c>
      <c r="K447" s="39">
        <v>0</v>
      </c>
      <c r="L447" s="39">
        <v>0</v>
      </c>
      <c r="M447" s="39">
        <v>0</v>
      </c>
      <c r="N447" s="39">
        <v>0</v>
      </c>
      <c r="O447" s="39">
        <v>0</v>
      </c>
      <c r="P447" s="39">
        <v>0</v>
      </c>
      <c r="Q447" s="39">
        <v>0</v>
      </c>
      <c r="R447" s="39">
        <v>0</v>
      </c>
      <c r="S447" s="39">
        <v>0</v>
      </c>
    </row>
    <row r="448" spans="1:19" x14ac:dyDescent="0.3">
      <c r="A448" s="39" t="s">
        <v>732</v>
      </c>
      <c r="B448" s="39" t="s">
        <v>1694</v>
      </c>
      <c r="C448" s="40">
        <v>4</v>
      </c>
      <c r="D448" s="39">
        <v>0</v>
      </c>
      <c r="E448" s="39">
        <v>0</v>
      </c>
      <c r="F448" s="39">
        <v>0</v>
      </c>
      <c r="G448" s="39">
        <v>1</v>
      </c>
      <c r="H448" s="39">
        <v>0</v>
      </c>
      <c r="I448" s="39">
        <v>0</v>
      </c>
      <c r="J448" s="39">
        <v>0</v>
      </c>
      <c r="K448" s="39">
        <v>0</v>
      </c>
      <c r="L448" s="39">
        <v>0</v>
      </c>
      <c r="M448" s="39">
        <v>0</v>
      </c>
      <c r="N448" s="39">
        <v>0</v>
      </c>
      <c r="O448" s="39">
        <v>0</v>
      </c>
      <c r="P448" s="39">
        <v>0</v>
      </c>
      <c r="Q448" s="39">
        <v>0</v>
      </c>
      <c r="R448" s="39">
        <v>0</v>
      </c>
      <c r="S448" s="39">
        <v>0</v>
      </c>
    </row>
    <row r="449" spans="1:19" x14ac:dyDescent="0.3">
      <c r="A449" s="39" t="s">
        <v>961</v>
      </c>
      <c r="B449" s="39" t="s">
        <v>1763</v>
      </c>
      <c r="C449" s="40">
        <v>3.4</v>
      </c>
      <c r="D449" s="39">
        <v>0</v>
      </c>
      <c r="E449" s="39">
        <v>0</v>
      </c>
      <c r="F449" s="39">
        <v>0</v>
      </c>
      <c r="G449" s="39">
        <v>0</v>
      </c>
      <c r="H449" s="39">
        <v>0</v>
      </c>
      <c r="I449" s="39">
        <v>0</v>
      </c>
      <c r="J449" s="39">
        <v>0</v>
      </c>
      <c r="K449" s="39">
        <v>0</v>
      </c>
      <c r="L449" s="39">
        <v>0</v>
      </c>
      <c r="M449" s="39">
        <v>0</v>
      </c>
      <c r="N449" s="39">
        <v>0</v>
      </c>
      <c r="O449" s="39">
        <v>0</v>
      </c>
      <c r="P449" s="39">
        <v>0</v>
      </c>
      <c r="Q449" s="39">
        <v>0</v>
      </c>
      <c r="R449" s="39">
        <v>0</v>
      </c>
      <c r="S449" s="39">
        <v>0</v>
      </c>
    </row>
    <row r="450" spans="1:19" x14ac:dyDescent="0.3">
      <c r="A450" s="39" t="s">
        <v>966</v>
      </c>
      <c r="B450" s="39" t="s">
        <v>1765</v>
      </c>
      <c r="C450" s="40">
        <v>3.8</v>
      </c>
      <c r="D450" s="39">
        <v>0</v>
      </c>
      <c r="E450" s="39">
        <v>1</v>
      </c>
      <c r="F450" s="39">
        <v>1</v>
      </c>
      <c r="G450" s="39">
        <v>0</v>
      </c>
      <c r="H450" s="39">
        <v>0</v>
      </c>
      <c r="I450" s="39">
        <v>0</v>
      </c>
      <c r="J450" s="39">
        <v>0</v>
      </c>
      <c r="K450" s="39">
        <v>0</v>
      </c>
      <c r="L450" s="39">
        <v>0</v>
      </c>
      <c r="M450" s="39">
        <v>0</v>
      </c>
      <c r="N450" s="39">
        <v>0</v>
      </c>
      <c r="O450" s="39">
        <v>0</v>
      </c>
      <c r="P450" s="39">
        <v>0</v>
      </c>
      <c r="Q450" s="39">
        <v>0</v>
      </c>
      <c r="R450" s="39">
        <v>0</v>
      </c>
      <c r="S450" s="39">
        <v>0</v>
      </c>
    </row>
    <row r="451" spans="1:19" x14ac:dyDescent="0.3">
      <c r="A451" s="39" t="s">
        <v>969</v>
      </c>
      <c r="B451" s="39" t="s">
        <v>1766</v>
      </c>
      <c r="C451" s="40">
        <v>3.5</v>
      </c>
      <c r="D451" s="39">
        <v>0</v>
      </c>
      <c r="E451" s="39">
        <v>1</v>
      </c>
      <c r="F451" s="39">
        <v>1</v>
      </c>
      <c r="G451" s="39">
        <v>1</v>
      </c>
      <c r="H451" s="39">
        <v>1</v>
      </c>
      <c r="I451" s="39">
        <v>0</v>
      </c>
      <c r="J451" s="39">
        <v>0</v>
      </c>
      <c r="K451" s="39">
        <v>0</v>
      </c>
      <c r="L451" s="39">
        <v>0</v>
      </c>
      <c r="M451" s="39">
        <v>0</v>
      </c>
      <c r="N451" s="39">
        <v>0</v>
      </c>
      <c r="O451" s="39">
        <v>0</v>
      </c>
      <c r="P451" s="39">
        <v>0</v>
      </c>
      <c r="Q451" s="39">
        <v>0</v>
      </c>
      <c r="R451" s="39">
        <v>0</v>
      </c>
      <c r="S451" s="39">
        <v>0</v>
      </c>
    </row>
    <row r="452" spans="1:19" x14ac:dyDescent="0.3">
      <c r="A452" s="39" t="s">
        <v>373</v>
      </c>
      <c r="B452" s="39" t="s">
        <v>1764</v>
      </c>
      <c r="C452" s="40">
        <v>4.4000000000000004</v>
      </c>
      <c r="D452" s="39">
        <v>1</v>
      </c>
      <c r="E452" s="39">
        <v>1</v>
      </c>
      <c r="F452" s="39">
        <v>0</v>
      </c>
      <c r="G452" s="39">
        <v>0</v>
      </c>
      <c r="H452" s="39">
        <v>0</v>
      </c>
      <c r="I452" s="39">
        <v>0</v>
      </c>
      <c r="J452" s="39">
        <v>0</v>
      </c>
      <c r="K452" s="39">
        <v>0</v>
      </c>
      <c r="L452" s="39">
        <v>0</v>
      </c>
      <c r="M452" s="39">
        <v>0</v>
      </c>
      <c r="N452" s="39">
        <v>1</v>
      </c>
      <c r="O452" s="39">
        <v>0</v>
      </c>
      <c r="P452" s="39">
        <v>0</v>
      </c>
      <c r="Q452" s="39">
        <v>0</v>
      </c>
      <c r="R452" s="39">
        <v>0</v>
      </c>
      <c r="S452" s="39">
        <v>0</v>
      </c>
    </row>
    <row r="453" spans="1:19" x14ac:dyDescent="0.3">
      <c r="A453" s="39" t="s">
        <v>1233</v>
      </c>
      <c r="B453" s="39" t="s">
        <v>1849</v>
      </c>
      <c r="C453" s="40">
        <v>3.7</v>
      </c>
      <c r="D453" s="39">
        <v>1</v>
      </c>
      <c r="E453" s="39">
        <v>1</v>
      </c>
      <c r="F453" s="39">
        <v>1</v>
      </c>
      <c r="G453" s="39">
        <v>0</v>
      </c>
      <c r="H453" s="39">
        <v>1</v>
      </c>
      <c r="I453" s="39">
        <v>0</v>
      </c>
      <c r="J453" s="39">
        <v>0</v>
      </c>
      <c r="K453" s="39">
        <v>0</v>
      </c>
      <c r="L453" s="39">
        <v>0</v>
      </c>
      <c r="M453" s="39">
        <v>0</v>
      </c>
      <c r="N453" s="39">
        <v>1</v>
      </c>
      <c r="O453" s="39">
        <v>0</v>
      </c>
      <c r="P453" s="39">
        <v>0</v>
      </c>
      <c r="Q453" s="39">
        <v>1</v>
      </c>
      <c r="R453" s="39">
        <v>1</v>
      </c>
      <c r="S453" s="39">
        <v>0</v>
      </c>
    </row>
    <row r="454" spans="1:19" x14ac:dyDescent="0.3">
      <c r="A454" s="39" t="s">
        <v>253</v>
      </c>
      <c r="B454" s="39" t="s">
        <v>1850</v>
      </c>
      <c r="C454" s="40">
        <v>4.7</v>
      </c>
      <c r="D454" s="39">
        <v>1</v>
      </c>
      <c r="E454" s="39">
        <v>1</v>
      </c>
      <c r="F454" s="39">
        <v>0</v>
      </c>
      <c r="G454" s="39">
        <v>1</v>
      </c>
      <c r="H454" s="39">
        <v>1</v>
      </c>
      <c r="I454" s="39">
        <v>0</v>
      </c>
      <c r="J454" s="39">
        <v>0</v>
      </c>
      <c r="K454" s="39">
        <v>1</v>
      </c>
      <c r="L454" s="39">
        <v>1</v>
      </c>
      <c r="M454" s="39">
        <v>1</v>
      </c>
      <c r="N454" s="39">
        <v>1</v>
      </c>
      <c r="O454" s="39">
        <v>0</v>
      </c>
      <c r="P454" s="39">
        <v>0</v>
      </c>
      <c r="Q454" s="39">
        <v>0</v>
      </c>
      <c r="R454" s="39">
        <v>0</v>
      </c>
      <c r="S454" s="39">
        <v>0</v>
      </c>
    </row>
    <row r="455" spans="1:19" x14ac:dyDescent="0.3">
      <c r="A455" s="39" t="s">
        <v>327</v>
      </c>
      <c r="B455" s="39" t="s">
        <v>1579</v>
      </c>
      <c r="C455" s="40">
        <v>4.0999999999999996</v>
      </c>
      <c r="D455" s="39">
        <v>1</v>
      </c>
      <c r="E455" s="39">
        <v>1</v>
      </c>
      <c r="F455" s="39">
        <v>0</v>
      </c>
      <c r="G455" s="39">
        <v>1</v>
      </c>
      <c r="H455" s="39">
        <v>0</v>
      </c>
      <c r="I455" s="39">
        <v>0</v>
      </c>
      <c r="J455" s="39">
        <v>0</v>
      </c>
      <c r="K455" s="39">
        <v>0</v>
      </c>
      <c r="L455" s="39">
        <v>0</v>
      </c>
      <c r="M455" s="39">
        <v>1</v>
      </c>
      <c r="N455" s="39">
        <v>0</v>
      </c>
      <c r="O455" s="39">
        <v>0</v>
      </c>
      <c r="P455" s="39">
        <v>0</v>
      </c>
      <c r="Q455" s="39">
        <v>1</v>
      </c>
      <c r="R455" s="39">
        <v>0</v>
      </c>
      <c r="S455" s="39">
        <v>0</v>
      </c>
    </row>
    <row r="456" spans="1:19" x14ac:dyDescent="0.3">
      <c r="A456" s="39" t="s">
        <v>1238</v>
      </c>
      <c r="B456" s="39" t="s">
        <v>1851</v>
      </c>
      <c r="C456" s="40">
        <v>4</v>
      </c>
      <c r="D456" s="39">
        <v>1</v>
      </c>
      <c r="E456" s="39">
        <v>1</v>
      </c>
      <c r="F456" s="39">
        <v>0</v>
      </c>
      <c r="G456" s="39">
        <v>0</v>
      </c>
      <c r="H456" s="39">
        <v>1</v>
      </c>
      <c r="I456" s="39">
        <v>0</v>
      </c>
      <c r="J456" s="39">
        <v>0</v>
      </c>
      <c r="K456" s="39">
        <v>0</v>
      </c>
      <c r="L456" s="39">
        <v>0</v>
      </c>
      <c r="M456" s="39">
        <v>0</v>
      </c>
      <c r="N456" s="39">
        <v>0</v>
      </c>
      <c r="O456" s="39">
        <v>0</v>
      </c>
      <c r="P456" s="39">
        <v>0</v>
      </c>
      <c r="Q456" s="39">
        <v>0</v>
      </c>
      <c r="R456" s="39">
        <v>0</v>
      </c>
      <c r="S456" s="39">
        <v>0</v>
      </c>
    </row>
    <row r="457" spans="1:19" x14ac:dyDescent="0.3">
      <c r="A457" s="39" t="s">
        <v>971</v>
      </c>
      <c r="B457" s="39" t="s">
        <v>1767</v>
      </c>
      <c r="C457" s="40">
        <v>3.5</v>
      </c>
      <c r="D457" s="39">
        <v>1</v>
      </c>
      <c r="E457" s="39">
        <v>1</v>
      </c>
      <c r="F457" s="39">
        <v>0</v>
      </c>
      <c r="G457" s="39">
        <v>1</v>
      </c>
      <c r="H457" s="39">
        <v>0</v>
      </c>
      <c r="I457" s="39">
        <v>0</v>
      </c>
      <c r="J457" s="39">
        <v>0</v>
      </c>
      <c r="K457" s="39">
        <v>0</v>
      </c>
      <c r="L457" s="39">
        <v>0</v>
      </c>
      <c r="M457" s="39">
        <v>0</v>
      </c>
      <c r="N457" s="39">
        <v>0</v>
      </c>
      <c r="O457" s="39">
        <v>0</v>
      </c>
      <c r="P457" s="39">
        <v>0</v>
      </c>
      <c r="Q457" s="39">
        <v>0</v>
      </c>
      <c r="R457" s="39">
        <v>0</v>
      </c>
      <c r="S457" s="39">
        <v>0</v>
      </c>
    </row>
    <row r="458" spans="1:19" x14ac:dyDescent="0.3">
      <c r="A458" s="39" t="s">
        <v>1241</v>
      </c>
      <c r="B458" s="39" t="s">
        <v>1580</v>
      </c>
      <c r="C458" s="40">
        <v>2.5</v>
      </c>
      <c r="D458" s="39">
        <v>1</v>
      </c>
      <c r="E458" s="39">
        <v>0</v>
      </c>
      <c r="F458" s="39">
        <v>0</v>
      </c>
      <c r="G458" s="39">
        <v>1</v>
      </c>
      <c r="H458" s="39">
        <v>1</v>
      </c>
      <c r="I458" s="39">
        <v>0</v>
      </c>
      <c r="J458" s="39">
        <v>0</v>
      </c>
      <c r="K458" s="39">
        <v>0</v>
      </c>
      <c r="L458" s="39">
        <v>0</v>
      </c>
      <c r="M458" s="39">
        <v>0</v>
      </c>
      <c r="N458" s="39">
        <v>0</v>
      </c>
      <c r="O458" s="39">
        <v>0</v>
      </c>
      <c r="P458" s="39">
        <v>0</v>
      </c>
      <c r="Q458" s="39">
        <v>0</v>
      </c>
      <c r="R458" s="39">
        <v>0</v>
      </c>
      <c r="S458" s="39">
        <v>0</v>
      </c>
    </row>
    <row r="459" spans="1:19" x14ac:dyDescent="0.3">
      <c r="A459" s="39" t="s">
        <v>1243</v>
      </c>
      <c r="B459" s="39" t="s">
        <v>1852</v>
      </c>
      <c r="C459" s="40">
        <v>3.9</v>
      </c>
      <c r="D459" s="39">
        <v>1</v>
      </c>
      <c r="E459" s="39">
        <v>0</v>
      </c>
      <c r="F459" s="39">
        <v>0</v>
      </c>
      <c r="G459" s="39">
        <v>0</v>
      </c>
      <c r="H459" s="39">
        <v>1</v>
      </c>
      <c r="I459" s="39">
        <v>0</v>
      </c>
      <c r="J459" s="39">
        <v>0</v>
      </c>
      <c r="K459" s="39">
        <v>0</v>
      </c>
      <c r="L459" s="39">
        <v>0</v>
      </c>
      <c r="M459" s="39">
        <v>0</v>
      </c>
      <c r="N459" s="39">
        <v>0</v>
      </c>
      <c r="O459" s="39">
        <v>0</v>
      </c>
      <c r="P459" s="39">
        <v>0</v>
      </c>
      <c r="Q459" s="39">
        <v>0</v>
      </c>
      <c r="R459" s="39">
        <v>0</v>
      </c>
      <c r="S459" s="39">
        <v>0</v>
      </c>
    </row>
    <row r="460" spans="1:19" x14ac:dyDescent="0.3">
      <c r="A460" s="39" t="s">
        <v>1245</v>
      </c>
      <c r="B460" s="39" t="s">
        <v>1853</v>
      </c>
      <c r="C460" s="40">
        <v>3.4</v>
      </c>
      <c r="D460" s="39">
        <v>1</v>
      </c>
      <c r="E460" s="39">
        <v>0</v>
      </c>
      <c r="F460" s="39">
        <v>1</v>
      </c>
      <c r="G460" s="39">
        <v>0</v>
      </c>
      <c r="H460" s="39">
        <v>0</v>
      </c>
      <c r="I460" s="39">
        <v>0</v>
      </c>
      <c r="J460" s="39">
        <v>0</v>
      </c>
      <c r="K460" s="39">
        <v>1</v>
      </c>
      <c r="L460" s="39">
        <v>0</v>
      </c>
      <c r="M460" s="39">
        <v>1</v>
      </c>
      <c r="N460" s="39">
        <v>0</v>
      </c>
      <c r="O460" s="39">
        <v>0</v>
      </c>
      <c r="P460" s="39">
        <v>0</v>
      </c>
      <c r="Q460" s="39">
        <v>0</v>
      </c>
      <c r="R460" s="39">
        <v>0</v>
      </c>
      <c r="S460" s="39">
        <v>0</v>
      </c>
    </row>
    <row r="461" spans="1:19" x14ac:dyDescent="0.3">
      <c r="A461" s="39" t="s">
        <v>1250</v>
      </c>
      <c r="B461" s="39" t="s">
        <v>1854</v>
      </c>
      <c r="C461" s="40">
        <v>3.6</v>
      </c>
      <c r="D461" s="39">
        <v>0</v>
      </c>
      <c r="E461" s="39">
        <v>0</v>
      </c>
      <c r="F461" s="39">
        <v>1</v>
      </c>
      <c r="G461" s="39">
        <v>1</v>
      </c>
      <c r="H461" s="39">
        <v>1</v>
      </c>
      <c r="I461" s="39">
        <v>0</v>
      </c>
      <c r="J461" s="39">
        <v>0</v>
      </c>
      <c r="K461" s="39">
        <v>0</v>
      </c>
      <c r="L461" s="39">
        <v>0</v>
      </c>
      <c r="M461" s="39">
        <v>0</v>
      </c>
      <c r="N461" s="39">
        <v>0</v>
      </c>
      <c r="O461" s="39">
        <v>1</v>
      </c>
      <c r="P461" s="39">
        <v>1</v>
      </c>
      <c r="Q461" s="39">
        <v>0</v>
      </c>
      <c r="R461" s="39">
        <v>0</v>
      </c>
      <c r="S461" s="39">
        <v>0</v>
      </c>
    </row>
    <row r="462" spans="1:19" x14ac:dyDescent="0.3">
      <c r="A462" s="39" t="s">
        <v>1252</v>
      </c>
      <c r="B462" s="39" t="s">
        <v>1855</v>
      </c>
      <c r="C462" s="40">
        <v>3.5</v>
      </c>
      <c r="D462" s="39">
        <v>1</v>
      </c>
      <c r="E462" s="39">
        <v>0</v>
      </c>
      <c r="F462" s="39">
        <v>1</v>
      </c>
      <c r="G462" s="39">
        <v>0</v>
      </c>
      <c r="H462" s="39">
        <v>1</v>
      </c>
      <c r="I462" s="39">
        <v>0</v>
      </c>
      <c r="J462" s="39">
        <v>0</v>
      </c>
      <c r="K462" s="39">
        <v>0</v>
      </c>
      <c r="L462" s="39">
        <v>0</v>
      </c>
      <c r="M462" s="39">
        <v>0</v>
      </c>
      <c r="N462" s="39">
        <v>0</v>
      </c>
      <c r="O462" s="39">
        <v>0</v>
      </c>
      <c r="P462" s="39">
        <v>0</v>
      </c>
      <c r="Q462" s="39">
        <v>0</v>
      </c>
      <c r="R462" s="39">
        <v>0</v>
      </c>
      <c r="S462" s="39">
        <v>0</v>
      </c>
    </row>
    <row r="463" spans="1:19" x14ac:dyDescent="0.3">
      <c r="A463" s="39" t="s">
        <v>1255</v>
      </c>
      <c r="B463" s="39" t="s">
        <v>1819</v>
      </c>
      <c r="C463" s="40">
        <v>-1</v>
      </c>
      <c r="D463" s="39">
        <v>1</v>
      </c>
      <c r="E463" s="39">
        <v>0</v>
      </c>
      <c r="F463" s="39">
        <v>0</v>
      </c>
      <c r="G463" s="39">
        <v>0</v>
      </c>
      <c r="H463" s="39">
        <v>1</v>
      </c>
      <c r="I463" s="39">
        <v>0</v>
      </c>
      <c r="J463" s="39">
        <v>0</v>
      </c>
      <c r="K463" s="39">
        <v>0</v>
      </c>
      <c r="L463" s="39">
        <v>0</v>
      </c>
      <c r="M463" s="39">
        <v>1</v>
      </c>
      <c r="N463" s="39">
        <v>0</v>
      </c>
      <c r="O463" s="39">
        <v>0</v>
      </c>
      <c r="P463" s="39">
        <v>0</v>
      </c>
      <c r="Q463" s="39">
        <v>0</v>
      </c>
      <c r="R463" s="39">
        <v>0</v>
      </c>
      <c r="S463" s="39">
        <v>0</v>
      </c>
    </row>
    <row r="464" spans="1:19" x14ac:dyDescent="0.3">
      <c r="A464" s="39" t="s">
        <v>115</v>
      </c>
      <c r="B464" s="39" t="s">
        <v>1768</v>
      </c>
      <c r="C464" s="40">
        <v>2.9</v>
      </c>
      <c r="D464" s="39">
        <v>1</v>
      </c>
      <c r="E464" s="39">
        <v>1</v>
      </c>
      <c r="F464" s="39">
        <v>0</v>
      </c>
      <c r="G464" s="39">
        <v>0</v>
      </c>
      <c r="H464" s="39">
        <v>1</v>
      </c>
      <c r="I464" s="39">
        <v>0</v>
      </c>
      <c r="J464" s="39">
        <v>0</v>
      </c>
      <c r="K464" s="39">
        <v>0</v>
      </c>
      <c r="L464" s="39">
        <v>0</v>
      </c>
      <c r="M464" s="39">
        <v>0</v>
      </c>
      <c r="N464" s="39">
        <v>0</v>
      </c>
      <c r="O464" s="39">
        <v>1</v>
      </c>
      <c r="P464" s="39">
        <v>0</v>
      </c>
      <c r="Q464" s="39">
        <v>0</v>
      </c>
      <c r="R464" s="39">
        <v>0</v>
      </c>
      <c r="S464" s="39">
        <v>0</v>
      </c>
    </row>
    <row r="465" spans="1:19" x14ac:dyDescent="0.3">
      <c r="A465" s="39" t="s">
        <v>1260</v>
      </c>
      <c r="B465" s="39" t="s">
        <v>1785</v>
      </c>
      <c r="C465" s="40">
        <v>3.5</v>
      </c>
      <c r="D465" s="39">
        <v>1</v>
      </c>
      <c r="E465" s="39">
        <v>0</v>
      </c>
      <c r="F465" s="39">
        <v>0</v>
      </c>
      <c r="G465" s="39">
        <v>0</v>
      </c>
      <c r="H465" s="39">
        <v>1</v>
      </c>
      <c r="I465" s="39">
        <v>0</v>
      </c>
      <c r="J465" s="39">
        <v>0</v>
      </c>
      <c r="K465" s="39">
        <v>0</v>
      </c>
      <c r="L465" s="39">
        <v>0</v>
      </c>
      <c r="M465" s="39">
        <v>0</v>
      </c>
      <c r="N465" s="39">
        <v>0</v>
      </c>
      <c r="O465" s="39">
        <v>0</v>
      </c>
      <c r="P465" s="39">
        <v>0</v>
      </c>
      <c r="Q465" s="39">
        <v>0</v>
      </c>
      <c r="R465" s="39">
        <v>0</v>
      </c>
      <c r="S465" s="39">
        <v>0</v>
      </c>
    </row>
    <row r="466" spans="1:19" x14ac:dyDescent="0.3">
      <c r="A466" s="39" t="s">
        <v>1263</v>
      </c>
      <c r="B466" s="39" t="s">
        <v>1856</v>
      </c>
      <c r="C466" s="40">
        <v>4.8</v>
      </c>
      <c r="D466" s="39">
        <v>1</v>
      </c>
      <c r="E466" s="39">
        <v>0</v>
      </c>
      <c r="F466" s="39">
        <v>0</v>
      </c>
      <c r="G466" s="39">
        <v>1</v>
      </c>
      <c r="H466" s="39">
        <v>1</v>
      </c>
      <c r="I466" s="39">
        <v>0</v>
      </c>
      <c r="J466" s="39">
        <v>0</v>
      </c>
      <c r="K466" s="39">
        <v>0</v>
      </c>
      <c r="L466" s="39">
        <v>0</v>
      </c>
      <c r="M466" s="39">
        <v>0</v>
      </c>
      <c r="N466" s="39">
        <v>0</v>
      </c>
      <c r="O466" s="39">
        <v>1</v>
      </c>
      <c r="P466" s="39">
        <v>0</v>
      </c>
      <c r="Q466" s="39">
        <v>0</v>
      </c>
      <c r="R466" s="39">
        <v>0</v>
      </c>
      <c r="S466" s="39">
        <v>0</v>
      </c>
    </row>
    <row r="467" spans="1:19" x14ac:dyDescent="0.3">
      <c r="A467" s="39" t="s">
        <v>1265</v>
      </c>
      <c r="B467" s="39" t="s">
        <v>1857</v>
      </c>
      <c r="C467" s="40">
        <v>4</v>
      </c>
      <c r="D467" s="39">
        <v>0</v>
      </c>
      <c r="E467" s="39">
        <v>0</v>
      </c>
      <c r="F467" s="39">
        <v>0</v>
      </c>
      <c r="G467" s="39">
        <v>1</v>
      </c>
      <c r="H467" s="39">
        <v>0</v>
      </c>
      <c r="I467" s="39">
        <v>0</v>
      </c>
      <c r="J467" s="39">
        <v>0</v>
      </c>
      <c r="K467" s="39">
        <v>0</v>
      </c>
      <c r="L467" s="39">
        <v>0</v>
      </c>
      <c r="M467" s="39">
        <v>0</v>
      </c>
      <c r="N467" s="39">
        <v>0</v>
      </c>
      <c r="O467" s="39">
        <v>0</v>
      </c>
      <c r="P467" s="39">
        <v>0</v>
      </c>
      <c r="Q467" s="39">
        <v>0</v>
      </c>
      <c r="R467" s="39">
        <v>0</v>
      </c>
      <c r="S467" s="39">
        <v>0</v>
      </c>
    </row>
    <row r="468" spans="1:19" x14ac:dyDescent="0.3">
      <c r="A468" s="39" t="s">
        <v>1268</v>
      </c>
      <c r="B468" s="39" t="s">
        <v>1858</v>
      </c>
      <c r="C468" s="40">
        <v>4.2</v>
      </c>
      <c r="D468" s="39">
        <v>0</v>
      </c>
      <c r="E468" s="39">
        <v>0</v>
      </c>
      <c r="F468" s="39">
        <v>0</v>
      </c>
      <c r="G468" s="39">
        <v>1</v>
      </c>
      <c r="H468" s="39">
        <v>1</v>
      </c>
      <c r="I468" s="39">
        <v>0</v>
      </c>
      <c r="J468" s="39">
        <v>0</v>
      </c>
      <c r="K468" s="39">
        <v>0</v>
      </c>
      <c r="L468" s="39">
        <v>0</v>
      </c>
      <c r="M468" s="39">
        <v>0</v>
      </c>
      <c r="N468" s="39">
        <v>0</v>
      </c>
      <c r="O468" s="39">
        <v>0</v>
      </c>
      <c r="P468" s="39">
        <v>0</v>
      </c>
      <c r="Q468" s="39">
        <v>0</v>
      </c>
      <c r="R468" s="39">
        <v>0</v>
      </c>
      <c r="S468" s="39">
        <v>0</v>
      </c>
    </row>
    <row r="469" spans="1:19" x14ac:dyDescent="0.3">
      <c r="A469" s="39" t="s">
        <v>1272</v>
      </c>
      <c r="B469" s="39" t="s">
        <v>1859</v>
      </c>
      <c r="C469" s="40">
        <v>3.8</v>
      </c>
      <c r="D469" s="39">
        <v>1</v>
      </c>
      <c r="E469" s="39">
        <v>1</v>
      </c>
      <c r="F469" s="39">
        <v>0</v>
      </c>
      <c r="G469" s="39">
        <v>1</v>
      </c>
      <c r="H469" s="39">
        <v>1</v>
      </c>
      <c r="I469" s="39">
        <v>1</v>
      </c>
      <c r="J469" s="39">
        <v>0</v>
      </c>
      <c r="K469" s="39">
        <v>0</v>
      </c>
      <c r="L469" s="39">
        <v>1</v>
      </c>
      <c r="M469" s="39">
        <v>0</v>
      </c>
      <c r="N469" s="39">
        <v>1</v>
      </c>
      <c r="O469" s="39">
        <v>0</v>
      </c>
      <c r="P469" s="39">
        <v>0</v>
      </c>
      <c r="Q469" s="39">
        <v>0</v>
      </c>
      <c r="R469" s="39">
        <v>1</v>
      </c>
      <c r="S469" s="39">
        <v>0</v>
      </c>
    </row>
    <row r="470" spans="1:19" x14ac:dyDescent="0.3">
      <c r="A470" s="39" t="s">
        <v>1274</v>
      </c>
      <c r="B470" s="39" t="s">
        <v>1860</v>
      </c>
      <c r="C470" s="40">
        <v>3.7</v>
      </c>
      <c r="D470" s="39">
        <v>1</v>
      </c>
      <c r="E470" s="39">
        <v>0</v>
      </c>
      <c r="F470" s="39">
        <v>0</v>
      </c>
      <c r="G470" s="39">
        <v>1</v>
      </c>
      <c r="H470" s="39">
        <v>1</v>
      </c>
      <c r="I470" s="39">
        <v>0</v>
      </c>
      <c r="J470" s="39">
        <v>0</v>
      </c>
      <c r="K470" s="39">
        <v>0</v>
      </c>
      <c r="L470" s="39">
        <v>0</v>
      </c>
      <c r="M470" s="39">
        <v>0</v>
      </c>
      <c r="N470" s="39">
        <v>0</v>
      </c>
      <c r="O470" s="39">
        <v>0</v>
      </c>
      <c r="P470" s="39">
        <v>0</v>
      </c>
      <c r="Q470" s="39">
        <v>0</v>
      </c>
      <c r="R470" s="39">
        <v>0</v>
      </c>
      <c r="S470" s="39">
        <v>0</v>
      </c>
    </row>
    <row r="471" spans="1:19" x14ac:dyDescent="0.3">
      <c r="A471" s="39" t="s">
        <v>976</v>
      </c>
      <c r="B471" s="39" t="s">
        <v>1769</v>
      </c>
      <c r="C471" s="40">
        <v>3.9</v>
      </c>
      <c r="D471" s="39">
        <v>1</v>
      </c>
      <c r="E471" s="39">
        <v>0</v>
      </c>
      <c r="F471" s="39">
        <v>0</v>
      </c>
      <c r="G471" s="39">
        <v>0</v>
      </c>
      <c r="H471" s="39">
        <v>1</v>
      </c>
      <c r="I471" s="39">
        <v>0</v>
      </c>
      <c r="J471" s="39">
        <v>0</v>
      </c>
      <c r="K471" s="39">
        <v>0</v>
      </c>
      <c r="L471" s="39">
        <v>0</v>
      </c>
      <c r="M471" s="39">
        <v>0</v>
      </c>
      <c r="N471" s="39">
        <v>0</v>
      </c>
      <c r="O471" s="39">
        <v>1</v>
      </c>
      <c r="P471" s="39">
        <v>1</v>
      </c>
      <c r="Q471" s="39">
        <v>0</v>
      </c>
      <c r="R471" s="39">
        <v>0</v>
      </c>
      <c r="S471" s="39">
        <v>0</v>
      </c>
    </row>
    <row r="472" spans="1:19" x14ac:dyDescent="0.3">
      <c r="A472" s="39" t="s">
        <v>1277</v>
      </c>
      <c r="B472" s="39" t="s">
        <v>1861</v>
      </c>
      <c r="C472" s="40">
        <v>4.5999999999999996</v>
      </c>
      <c r="D472" s="39">
        <v>1</v>
      </c>
      <c r="E472" s="39">
        <v>1</v>
      </c>
      <c r="F472" s="39">
        <v>1</v>
      </c>
      <c r="G472" s="39">
        <v>0</v>
      </c>
      <c r="H472" s="39">
        <v>1</v>
      </c>
      <c r="I472" s="39">
        <v>0</v>
      </c>
      <c r="J472" s="39">
        <v>0</v>
      </c>
      <c r="K472" s="39">
        <v>0</v>
      </c>
      <c r="L472" s="39">
        <v>0</v>
      </c>
      <c r="M472" s="39">
        <v>0</v>
      </c>
      <c r="N472" s="39">
        <v>1</v>
      </c>
      <c r="O472" s="39">
        <v>1</v>
      </c>
      <c r="P472" s="39">
        <v>1</v>
      </c>
      <c r="Q472" s="39">
        <v>0</v>
      </c>
      <c r="R472" s="39">
        <v>0</v>
      </c>
      <c r="S472" s="39">
        <v>0</v>
      </c>
    </row>
    <row r="473" spans="1:19" x14ac:dyDescent="0.3">
      <c r="A473" s="39" t="s">
        <v>1279</v>
      </c>
      <c r="B473" s="39" t="s">
        <v>1862</v>
      </c>
      <c r="C473" s="40">
        <v>4.3</v>
      </c>
      <c r="D473" s="39">
        <v>1</v>
      </c>
      <c r="E473" s="39">
        <v>0</v>
      </c>
      <c r="F473" s="39">
        <v>1</v>
      </c>
      <c r="G473" s="39">
        <v>0</v>
      </c>
      <c r="H473" s="39">
        <v>1</v>
      </c>
      <c r="I473" s="39">
        <v>0</v>
      </c>
      <c r="J473" s="39">
        <v>0</v>
      </c>
      <c r="K473" s="39">
        <v>0</v>
      </c>
      <c r="L473" s="39">
        <v>0</v>
      </c>
      <c r="M473" s="39">
        <v>0</v>
      </c>
      <c r="N473" s="39">
        <v>0</v>
      </c>
      <c r="O473" s="39">
        <v>0</v>
      </c>
      <c r="P473" s="39">
        <v>0</v>
      </c>
      <c r="Q473" s="39">
        <v>0</v>
      </c>
      <c r="R473" s="39">
        <v>0</v>
      </c>
      <c r="S473" s="39">
        <v>0</v>
      </c>
    </row>
    <row r="474" spans="1:19" x14ac:dyDescent="0.3">
      <c r="A474" s="39" t="s">
        <v>136</v>
      </c>
      <c r="B474" s="39" t="s">
        <v>1693</v>
      </c>
      <c r="C474" s="40">
        <v>3.3</v>
      </c>
      <c r="D474" s="39">
        <v>0</v>
      </c>
      <c r="E474" s="39">
        <v>0</v>
      </c>
      <c r="F474" s="39">
        <v>0</v>
      </c>
      <c r="G474" s="39">
        <v>0</v>
      </c>
      <c r="H474" s="39">
        <v>0</v>
      </c>
      <c r="I474" s="39">
        <v>0</v>
      </c>
      <c r="J474" s="39">
        <v>0</v>
      </c>
      <c r="K474" s="39">
        <v>0</v>
      </c>
      <c r="L474" s="39">
        <v>0</v>
      </c>
      <c r="M474" s="39">
        <v>0</v>
      </c>
      <c r="N474" s="39">
        <v>0</v>
      </c>
      <c r="O474" s="39">
        <v>0</v>
      </c>
      <c r="P474" s="39">
        <v>0</v>
      </c>
      <c r="Q474" s="39">
        <v>0</v>
      </c>
      <c r="R474" s="39">
        <v>0</v>
      </c>
      <c r="S474" s="39">
        <v>0</v>
      </c>
    </row>
    <row r="475" spans="1:19" x14ac:dyDescent="0.3">
      <c r="A475" s="39" t="s">
        <v>978</v>
      </c>
      <c r="B475" s="39" t="s">
        <v>1770</v>
      </c>
      <c r="C475" s="40">
        <v>3.7</v>
      </c>
      <c r="D475" s="39">
        <v>0</v>
      </c>
      <c r="E475" s="39">
        <v>0</v>
      </c>
      <c r="F475" s="39">
        <v>0</v>
      </c>
      <c r="G475" s="39">
        <v>1</v>
      </c>
      <c r="H475" s="39">
        <v>1</v>
      </c>
      <c r="I475" s="39">
        <v>0</v>
      </c>
      <c r="J475" s="39">
        <v>0</v>
      </c>
      <c r="K475" s="39">
        <v>0</v>
      </c>
      <c r="L475" s="39">
        <v>0</v>
      </c>
      <c r="M475" s="39">
        <v>0</v>
      </c>
      <c r="N475" s="39">
        <v>0</v>
      </c>
      <c r="O475" s="39">
        <v>1</v>
      </c>
      <c r="P475" s="39">
        <v>1</v>
      </c>
      <c r="Q475" s="39">
        <v>0</v>
      </c>
      <c r="R475" s="39">
        <v>0</v>
      </c>
      <c r="S475" s="39">
        <v>0</v>
      </c>
    </row>
    <row r="476" spans="1:19" x14ac:dyDescent="0.3">
      <c r="A476" s="39" t="s">
        <v>368</v>
      </c>
      <c r="B476" s="39" t="s">
        <v>1788</v>
      </c>
      <c r="C476" s="40">
        <v>4</v>
      </c>
      <c r="D476" s="39">
        <v>0</v>
      </c>
      <c r="E476" s="39">
        <v>0</v>
      </c>
      <c r="F476" s="39">
        <v>0</v>
      </c>
      <c r="G476" s="39">
        <v>0</v>
      </c>
      <c r="H476" s="39">
        <v>1</v>
      </c>
      <c r="I476" s="39">
        <v>0</v>
      </c>
      <c r="J476" s="39">
        <v>0</v>
      </c>
      <c r="K476" s="39">
        <v>0</v>
      </c>
      <c r="L476" s="39">
        <v>0</v>
      </c>
      <c r="M476" s="39">
        <v>0</v>
      </c>
      <c r="N476" s="39">
        <v>0</v>
      </c>
      <c r="O476" s="39">
        <v>0</v>
      </c>
      <c r="P476" s="39">
        <v>0</v>
      </c>
      <c r="Q476" s="39">
        <v>0</v>
      </c>
      <c r="R476" s="39">
        <v>0</v>
      </c>
      <c r="S476" s="39">
        <v>0</v>
      </c>
    </row>
    <row r="477" spans="1:19" x14ac:dyDescent="0.3">
      <c r="A477" s="39" t="s">
        <v>625</v>
      </c>
      <c r="B477" s="39" t="s">
        <v>1771</v>
      </c>
      <c r="C477" s="40">
        <v>3.6</v>
      </c>
      <c r="D477" s="39">
        <v>0</v>
      </c>
      <c r="E477" s="39">
        <v>0</v>
      </c>
      <c r="F477" s="39">
        <v>0</v>
      </c>
      <c r="G477" s="39">
        <v>0</v>
      </c>
      <c r="H477" s="39">
        <v>0</v>
      </c>
      <c r="I477" s="39">
        <v>0</v>
      </c>
      <c r="J477" s="39">
        <v>0</v>
      </c>
      <c r="K477" s="39">
        <v>0</v>
      </c>
      <c r="L477" s="39">
        <v>0</v>
      </c>
      <c r="M477" s="39">
        <v>0</v>
      </c>
      <c r="N477" s="39">
        <v>0</v>
      </c>
      <c r="O477" s="39">
        <v>0</v>
      </c>
      <c r="P477" s="39">
        <v>0</v>
      </c>
      <c r="Q477" s="39">
        <v>0</v>
      </c>
      <c r="R477" s="39">
        <v>0</v>
      </c>
      <c r="S477" s="39">
        <v>0</v>
      </c>
    </row>
    <row r="478" spans="1:19" x14ac:dyDescent="0.3">
      <c r="A478" s="39" t="s">
        <v>737</v>
      </c>
      <c r="B478" s="39" t="s">
        <v>1696</v>
      </c>
      <c r="C478" s="40">
        <v>3.9</v>
      </c>
      <c r="D478" s="39">
        <v>1</v>
      </c>
      <c r="E478" s="39">
        <v>1</v>
      </c>
      <c r="F478" s="39">
        <v>0</v>
      </c>
      <c r="G478" s="39">
        <v>0</v>
      </c>
      <c r="H478" s="39">
        <v>1</v>
      </c>
      <c r="I478" s="39">
        <v>0</v>
      </c>
      <c r="J478" s="39">
        <v>0</v>
      </c>
      <c r="K478" s="39">
        <v>0</v>
      </c>
      <c r="L478" s="39">
        <v>1</v>
      </c>
      <c r="M478" s="39">
        <v>1</v>
      </c>
      <c r="N478" s="39">
        <v>0</v>
      </c>
      <c r="O478" s="39">
        <v>0</v>
      </c>
      <c r="P478" s="39">
        <v>0</v>
      </c>
      <c r="Q478" s="39">
        <v>0</v>
      </c>
      <c r="R478" s="39">
        <v>0</v>
      </c>
      <c r="S478" s="39">
        <v>0</v>
      </c>
    </row>
    <row r="479" spans="1:19" x14ac:dyDescent="0.3">
      <c r="A479" s="39" t="s">
        <v>323</v>
      </c>
      <c r="B479" s="39" t="s">
        <v>1577</v>
      </c>
      <c r="C479" s="40">
        <v>3.7</v>
      </c>
      <c r="D479" s="39">
        <v>0</v>
      </c>
      <c r="E479" s="39">
        <v>0</v>
      </c>
      <c r="F479" s="39">
        <v>0</v>
      </c>
      <c r="G479" s="39">
        <v>1</v>
      </c>
      <c r="H479" s="39">
        <v>1</v>
      </c>
      <c r="I479" s="39">
        <v>0</v>
      </c>
      <c r="J479" s="39">
        <v>0</v>
      </c>
      <c r="K479" s="39">
        <v>0</v>
      </c>
      <c r="L479" s="39">
        <v>0</v>
      </c>
      <c r="M479" s="39">
        <v>0</v>
      </c>
      <c r="N479" s="39">
        <v>0</v>
      </c>
      <c r="O479" s="39">
        <v>1</v>
      </c>
      <c r="P479" s="39">
        <v>0</v>
      </c>
      <c r="Q479" s="39">
        <v>0</v>
      </c>
      <c r="R479" s="39">
        <v>0</v>
      </c>
      <c r="S479" s="39">
        <v>0</v>
      </c>
    </row>
    <row r="480" spans="1:19" x14ac:dyDescent="0.3">
      <c r="A480" s="39" t="s">
        <v>290</v>
      </c>
      <c r="B480" s="39" t="s">
        <v>1570</v>
      </c>
      <c r="C480" s="40">
        <v>3.7</v>
      </c>
      <c r="D480" s="39">
        <v>1</v>
      </c>
      <c r="E480" s="39">
        <v>0</v>
      </c>
      <c r="F480" s="39">
        <v>0</v>
      </c>
      <c r="G480" s="39">
        <v>1</v>
      </c>
      <c r="H480" s="39">
        <v>1</v>
      </c>
      <c r="I480" s="39">
        <v>1</v>
      </c>
      <c r="J480" s="39">
        <v>0</v>
      </c>
      <c r="K480" s="39">
        <v>0</v>
      </c>
      <c r="L480" s="39">
        <v>0</v>
      </c>
      <c r="M480" s="39">
        <v>0</v>
      </c>
      <c r="N480" s="39">
        <v>0</v>
      </c>
      <c r="O480" s="39">
        <v>1</v>
      </c>
      <c r="P480" s="39">
        <v>0</v>
      </c>
      <c r="Q480" s="39">
        <v>0</v>
      </c>
      <c r="R480" s="39">
        <v>0</v>
      </c>
      <c r="S480" s="39">
        <v>0</v>
      </c>
    </row>
    <row r="481" spans="1:19" x14ac:dyDescent="0.3">
      <c r="A481" s="39" t="s">
        <v>1285</v>
      </c>
      <c r="B481" s="39" t="s">
        <v>1863</v>
      </c>
      <c r="C481" s="40">
        <v>3.9</v>
      </c>
      <c r="D481" s="39">
        <v>1</v>
      </c>
      <c r="E481" s="39">
        <v>0</v>
      </c>
      <c r="F481" s="39">
        <v>0</v>
      </c>
      <c r="G481" s="39">
        <v>0</v>
      </c>
      <c r="H481" s="39">
        <v>0</v>
      </c>
      <c r="I481" s="39">
        <v>0</v>
      </c>
      <c r="J481" s="39">
        <v>0</v>
      </c>
      <c r="K481" s="39">
        <v>0</v>
      </c>
      <c r="L481" s="39">
        <v>1</v>
      </c>
      <c r="M481" s="39">
        <v>0</v>
      </c>
      <c r="N481" s="39">
        <v>1</v>
      </c>
      <c r="O481" s="39">
        <v>0</v>
      </c>
      <c r="P481" s="39">
        <v>0</v>
      </c>
      <c r="Q481" s="39">
        <v>0</v>
      </c>
      <c r="R481" s="39">
        <v>0</v>
      </c>
      <c r="S481" s="39">
        <v>0</v>
      </c>
    </row>
    <row r="482" spans="1:19" x14ac:dyDescent="0.3">
      <c r="A482" s="39" t="s">
        <v>982</v>
      </c>
      <c r="B482" s="39" t="s">
        <v>1772</v>
      </c>
      <c r="C482" s="40">
        <v>3.7</v>
      </c>
      <c r="D482" s="39">
        <v>1</v>
      </c>
      <c r="E482" s="39">
        <v>1</v>
      </c>
      <c r="F482" s="39">
        <v>0</v>
      </c>
      <c r="G482" s="39">
        <v>0</v>
      </c>
      <c r="H482" s="39">
        <v>1</v>
      </c>
      <c r="I482" s="39">
        <v>0</v>
      </c>
      <c r="J482" s="39">
        <v>0</v>
      </c>
      <c r="K482" s="39">
        <v>0</v>
      </c>
      <c r="L482" s="39">
        <v>0</v>
      </c>
      <c r="M482" s="39">
        <v>0</v>
      </c>
      <c r="N482" s="39">
        <v>1</v>
      </c>
      <c r="O482" s="39">
        <v>0</v>
      </c>
      <c r="P482" s="39">
        <v>0</v>
      </c>
      <c r="Q482" s="39">
        <v>0</v>
      </c>
      <c r="R482" s="39">
        <v>0</v>
      </c>
      <c r="S482" s="39">
        <v>0</v>
      </c>
    </row>
    <row r="483" spans="1:19" x14ac:dyDescent="0.3">
      <c r="A483" s="39" t="s">
        <v>742</v>
      </c>
      <c r="B483" s="39" t="s">
        <v>1697</v>
      </c>
      <c r="C483" s="40">
        <v>4.0999999999999996</v>
      </c>
      <c r="D483" s="39">
        <v>1</v>
      </c>
      <c r="E483" s="39">
        <v>1</v>
      </c>
      <c r="F483" s="39">
        <v>1</v>
      </c>
      <c r="G483" s="39">
        <v>0</v>
      </c>
      <c r="H483" s="39">
        <v>1</v>
      </c>
      <c r="I483" s="39">
        <v>0</v>
      </c>
      <c r="J483" s="39">
        <v>0</v>
      </c>
      <c r="K483" s="39">
        <v>0</v>
      </c>
      <c r="L483" s="39">
        <v>0</v>
      </c>
      <c r="M483" s="39">
        <v>0</v>
      </c>
      <c r="N483" s="39">
        <v>0</v>
      </c>
      <c r="O483" s="39">
        <v>0</v>
      </c>
      <c r="P483" s="39">
        <v>0</v>
      </c>
      <c r="Q483" s="39">
        <v>0</v>
      </c>
      <c r="R483" s="39">
        <v>0</v>
      </c>
      <c r="S483" s="39">
        <v>0</v>
      </c>
    </row>
    <row r="484" spans="1:19" x14ac:dyDescent="0.3">
      <c r="A484" s="39" t="s">
        <v>1288</v>
      </c>
      <c r="B484" s="39" t="s">
        <v>1864</v>
      </c>
      <c r="C484" s="40">
        <v>3.1</v>
      </c>
      <c r="D484" s="39">
        <v>1</v>
      </c>
      <c r="E484" s="39">
        <v>0</v>
      </c>
      <c r="F484" s="39">
        <v>0</v>
      </c>
      <c r="G484" s="39">
        <v>1</v>
      </c>
      <c r="H484" s="39">
        <v>1</v>
      </c>
      <c r="I484" s="39">
        <v>0</v>
      </c>
      <c r="J484" s="39">
        <v>0</v>
      </c>
      <c r="K484" s="39">
        <v>0</v>
      </c>
      <c r="L484" s="39">
        <v>0</v>
      </c>
      <c r="M484" s="39">
        <v>0</v>
      </c>
      <c r="N484" s="39">
        <v>0</v>
      </c>
      <c r="O484" s="39">
        <v>0</v>
      </c>
      <c r="P484" s="39">
        <v>0</v>
      </c>
      <c r="Q484" s="39">
        <v>0</v>
      </c>
      <c r="R484" s="39">
        <v>0</v>
      </c>
      <c r="S484" s="39">
        <v>0</v>
      </c>
    </row>
    <row r="485" spans="1:19" x14ac:dyDescent="0.3">
      <c r="A485" s="39" t="s">
        <v>987</v>
      </c>
      <c r="B485" s="39" t="s">
        <v>1773</v>
      </c>
      <c r="C485" s="40">
        <v>3.1</v>
      </c>
      <c r="D485" s="39">
        <v>0</v>
      </c>
      <c r="E485" s="39">
        <v>0</v>
      </c>
      <c r="F485" s="39">
        <v>0</v>
      </c>
      <c r="G485" s="39">
        <v>0</v>
      </c>
      <c r="H485" s="39">
        <v>0</v>
      </c>
      <c r="I485" s="39">
        <v>0</v>
      </c>
      <c r="J485" s="39">
        <v>0</v>
      </c>
      <c r="K485" s="39">
        <v>0</v>
      </c>
      <c r="L485" s="39">
        <v>0</v>
      </c>
      <c r="M485" s="39">
        <v>0</v>
      </c>
      <c r="N485" s="39">
        <v>0</v>
      </c>
      <c r="O485" s="39">
        <v>0</v>
      </c>
      <c r="P485" s="39">
        <v>0</v>
      </c>
      <c r="Q485" s="39">
        <v>0</v>
      </c>
      <c r="R485" s="39">
        <v>0</v>
      </c>
      <c r="S485" s="39">
        <v>0</v>
      </c>
    </row>
    <row r="486" spans="1:19" x14ac:dyDescent="0.3">
      <c r="A486" s="39" t="s">
        <v>994</v>
      </c>
      <c r="B486" s="39" t="s">
        <v>1775</v>
      </c>
      <c r="C486" s="40">
        <v>3</v>
      </c>
      <c r="D486" s="39">
        <v>0</v>
      </c>
      <c r="E486" s="39">
        <v>0</v>
      </c>
      <c r="F486" s="39">
        <v>0</v>
      </c>
      <c r="G486" s="39">
        <v>1</v>
      </c>
      <c r="H486" s="39">
        <v>0</v>
      </c>
      <c r="I486" s="39">
        <v>0</v>
      </c>
      <c r="J486" s="39">
        <v>0</v>
      </c>
      <c r="K486" s="39">
        <v>0</v>
      </c>
      <c r="L486" s="39">
        <v>0</v>
      </c>
      <c r="M486" s="39">
        <v>0</v>
      </c>
      <c r="N486" s="39">
        <v>0</v>
      </c>
      <c r="O486" s="39">
        <v>0</v>
      </c>
      <c r="P486" s="39">
        <v>0</v>
      </c>
      <c r="Q486" s="39">
        <v>0</v>
      </c>
      <c r="R486" s="39">
        <v>0</v>
      </c>
      <c r="S486" s="39">
        <v>0</v>
      </c>
    </row>
    <row r="487" spans="1:19" x14ac:dyDescent="0.3">
      <c r="A487" s="39" t="s">
        <v>625</v>
      </c>
      <c r="B487" s="39" t="s">
        <v>1774</v>
      </c>
      <c r="C487" s="40">
        <v>3.6</v>
      </c>
      <c r="D487" s="39">
        <v>0</v>
      </c>
      <c r="E487" s="39">
        <v>0</v>
      </c>
      <c r="F487" s="39">
        <v>0</v>
      </c>
      <c r="G487" s="39">
        <v>1</v>
      </c>
      <c r="H487" s="39">
        <v>0</v>
      </c>
      <c r="I487" s="39">
        <v>0</v>
      </c>
      <c r="J487" s="39">
        <v>0</v>
      </c>
      <c r="K487" s="39">
        <v>0</v>
      </c>
      <c r="L487" s="39">
        <v>0</v>
      </c>
      <c r="M487" s="39">
        <v>0</v>
      </c>
      <c r="N487" s="39">
        <v>0</v>
      </c>
      <c r="O487" s="39">
        <v>0</v>
      </c>
      <c r="P487" s="39">
        <v>0</v>
      </c>
      <c r="Q487" s="39">
        <v>0</v>
      </c>
      <c r="R487" s="39">
        <v>0</v>
      </c>
      <c r="S487" s="39">
        <v>0</v>
      </c>
    </row>
    <row r="488" spans="1:19" x14ac:dyDescent="0.3">
      <c r="A488" s="39" t="s">
        <v>1290</v>
      </c>
      <c r="B488" s="39" t="s">
        <v>1865</v>
      </c>
      <c r="C488" s="40">
        <v>3.6</v>
      </c>
      <c r="D488" s="39">
        <v>0</v>
      </c>
      <c r="E488" s="39">
        <v>0</v>
      </c>
      <c r="F488" s="39">
        <v>0</v>
      </c>
      <c r="G488" s="39">
        <v>1</v>
      </c>
      <c r="H488" s="39">
        <v>0</v>
      </c>
      <c r="I488" s="39">
        <v>0</v>
      </c>
      <c r="J488" s="39">
        <v>0</v>
      </c>
      <c r="K488" s="39">
        <v>0</v>
      </c>
      <c r="L488" s="39">
        <v>0</v>
      </c>
      <c r="M488" s="39">
        <v>0</v>
      </c>
      <c r="N488" s="39">
        <v>0</v>
      </c>
      <c r="O488" s="39">
        <v>0</v>
      </c>
      <c r="P488" s="39">
        <v>0</v>
      </c>
      <c r="Q488" s="39">
        <v>0</v>
      </c>
      <c r="R488" s="39">
        <v>0</v>
      </c>
      <c r="S488" s="39">
        <v>0</v>
      </c>
    </row>
    <row r="489" spans="1:19" x14ac:dyDescent="0.3">
      <c r="A489" s="39" t="s">
        <v>997</v>
      </c>
      <c r="B489" s="39" t="s">
        <v>1776</v>
      </c>
      <c r="C489" s="40">
        <v>3.5</v>
      </c>
      <c r="D489" s="39">
        <v>1</v>
      </c>
      <c r="E489" s="39">
        <v>1</v>
      </c>
      <c r="F489" s="39">
        <v>1</v>
      </c>
      <c r="G489" s="39">
        <v>1</v>
      </c>
      <c r="H489" s="39">
        <v>1</v>
      </c>
      <c r="I489" s="39">
        <v>0</v>
      </c>
      <c r="J489" s="39">
        <v>0</v>
      </c>
      <c r="K489" s="39">
        <v>0</v>
      </c>
      <c r="L489" s="39">
        <v>0</v>
      </c>
      <c r="M489" s="39">
        <v>0</v>
      </c>
      <c r="N489" s="39">
        <v>1</v>
      </c>
      <c r="O489" s="39">
        <v>0</v>
      </c>
      <c r="P489" s="39">
        <v>0</v>
      </c>
      <c r="Q489" s="39">
        <v>0</v>
      </c>
      <c r="R489" s="39">
        <v>0</v>
      </c>
      <c r="S489" s="39">
        <v>0</v>
      </c>
    </row>
    <row r="490" spans="1:19" x14ac:dyDescent="0.3">
      <c r="A490" s="39" t="s">
        <v>1292</v>
      </c>
      <c r="B490" s="39" t="s">
        <v>1578</v>
      </c>
      <c r="C490" s="40">
        <v>4.2</v>
      </c>
      <c r="D490" s="39">
        <v>1</v>
      </c>
      <c r="E490" s="39">
        <v>0</v>
      </c>
      <c r="F490" s="39">
        <v>1</v>
      </c>
      <c r="G490" s="39">
        <v>0</v>
      </c>
      <c r="H490" s="39">
        <v>1</v>
      </c>
      <c r="I490" s="39">
        <v>0</v>
      </c>
      <c r="J490" s="39">
        <v>0</v>
      </c>
      <c r="K490" s="39">
        <v>0</v>
      </c>
      <c r="L490" s="39">
        <v>0</v>
      </c>
      <c r="M490" s="39">
        <v>0</v>
      </c>
      <c r="N490" s="39">
        <v>1</v>
      </c>
      <c r="O490" s="39">
        <v>1</v>
      </c>
      <c r="P490" s="39">
        <v>0</v>
      </c>
      <c r="Q490" s="39">
        <v>0</v>
      </c>
      <c r="R490" s="39">
        <v>0</v>
      </c>
      <c r="S490" s="39">
        <v>0</v>
      </c>
    </row>
    <row r="491" spans="1:19" x14ac:dyDescent="0.3">
      <c r="A491" s="39" t="s">
        <v>1295</v>
      </c>
      <c r="B491" s="39" t="s">
        <v>1866</v>
      </c>
      <c r="C491" s="40">
        <v>4</v>
      </c>
      <c r="D491" s="39">
        <v>1</v>
      </c>
      <c r="E491" s="39">
        <v>0</v>
      </c>
      <c r="F491" s="39">
        <v>0</v>
      </c>
      <c r="G491" s="39">
        <v>0</v>
      </c>
      <c r="H491" s="39">
        <v>0</v>
      </c>
      <c r="I491" s="39">
        <v>0</v>
      </c>
      <c r="J491" s="39">
        <v>0</v>
      </c>
      <c r="K491" s="39">
        <v>0</v>
      </c>
      <c r="L491" s="39">
        <v>0</v>
      </c>
      <c r="M491" s="39">
        <v>0</v>
      </c>
      <c r="N491" s="39">
        <v>0</v>
      </c>
      <c r="O491" s="39">
        <v>0</v>
      </c>
      <c r="P491" s="39">
        <v>0</v>
      </c>
      <c r="Q491" s="39">
        <v>0</v>
      </c>
      <c r="R491" s="39">
        <v>0</v>
      </c>
      <c r="S491" s="39">
        <v>0</v>
      </c>
    </row>
    <row r="492" spans="1:19" x14ac:dyDescent="0.3">
      <c r="A492" s="39" t="s">
        <v>1021</v>
      </c>
      <c r="B492" s="39" t="s">
        <v>1792</v>
      </c>
      <c r="C492" s="40">
        <v>3.9</v>
      </c>
      <c r="D492" s="39">
        <v>1</v>
      </c>
      <c r="E492" s="39">
        <v>0</v>
      </c>
      <c r="F492" s="39">
        <v>0</v>
      </c>
      <c r="G492" s="39">
        <v>1</v>
      </c>
      <c r="H492" s="39">
        <v>0</v>
      </c>
      <c r="I492" s="39">
        <v>0</v>
      </c>
      <c r="J492" s="39">
        <v>0</v>
      </c>
      <c r="K492" s="39">
        <v>0</v>
      </c>
      <c r="L492" s="39">
        <v>0</v>
      </c>
      <c r="M492" s="39">
        <v>0</v>
      </c>
      <c r="N492" s="39">
        <v>0</v>
      </c>
      <c r="O492" s="39">
        <v>0</v>
      </c>
      <c r="P492" s="39">
        <v>0</v>
      </c>
      <c r="Q492" s="39">
        <v>0</v>
      </c>
      <c r="R492" s="39">
        <v>0</v>
      </c>
      <c r="S492" s="39">
        <v>0</v>
      </c>
    </row>
    <row r="493" spans="1:19" x14ac:dyDescent="0.3">
      <c r="A493" s="39" t="s">
        <v>1300</v>
      </c>
      <c r="B493" s="39" t="s">
        <v>1867</v>
      </c>
      <c r="C493" s="40">
        <v>3.7</v>
      </c>
      <c r="D493" s="39">
        <v>1</v>
      </c>
      <c r="E493" s="39">
        <v>0</v>
      </c>
      <c r="F493" s="39">
        <v>0</v>
      </c>
      <c r="G493" s="39">
        <v>1</v>
      </c>
      <c r="H493" s="39">
        <v>0</v>
      </c>
      <c r="I493" s="39">
        <v>1</v>
      </c>
      <c r="J493" s="39">
        <v>0</v>
      </c>
      <c r="K493" s="39">
        <v>0</v>
      </c>
      <c r="L493" s="39">
        <v>0</v>
      </c>
      <c r="M493" s="39">
        <v>0</v>
      </c>
      <c r="N493" s="39">
        <v>0</v>
      </c>
      <c r="O493" s="39">
        <v>0</v>
      </c>
      <c r="P493" s="39">
        <v>0</v>
      </c>
      <c r="Q493" s="39">
        <v>0</v>
      </c>
      <c r="R493" s="39">
        <v>0</v>
      </c>
      <c r="S493" s="39">
        <v>0</v>
      </c>
    </row>
    <row r="494" spans="1:19" x14ac:dyDescent="0.3">
      <c r="A494" s="39" t="s">
        <v>1302</v>
      </c>
      <c r="B494" s="39" t="s">
        <v>1868</v>
      </c>
      <c r="C494" s="40">
        <v>4.4000000000000004</v>
      </c>
      <c r="D494" s="39">
        <v>1</v>
      </c>
      <c r="E494" s="39">
        <v>0</v>
      </c>
      <c r="F494" s="39">
        <v>0</v>
      </c>
      <c r="G494" s="39">
        <v>0</v>
      </c>
      <c r="H494" s="39">
        <v>1</v>
      </c>
      <c r="I494" s="39">
        <v>0</v>
      </c>
      <c r="J494" s="39">
        <v>0</v>
      </c>
      <c r="K494" s="39">
        <v>0</v>
      </c>
      <c r="L494" s="39">
        <v>0</v>
      </c>
      <c r="M494" s="39">
        <v>0</v>
      </c>
      <c r="N494" s="39">
        <v>0</v>
      </c>
      <c r="O494" s="39">
        <v>0</v>
      </c>
      <c r="P494" s="39">
        <v>0</v>
      </c>
      <c r="Q494" s="39">
        <v>0</v>
      </c>
      <c r="R494" s="39">
        <v>0</v>
      </c>
      <c r="S494" s="39">
        <v>0</v>
      </c>
    </row>
    <row r="495" spans="1:19" x14ac:dyDescent="0.3">
      <c r="A495" s="39" t="s">
        <v>645</v>
      </c>
      <c r="B495" s="39" t="s">
        <v>1777</v>
      </c>
      <c r="C495" s="40">
        <v>3.5</v>
      </c>
      <c r="D495" s="39">
        <v>1</v>
      </c>
      <c r="E495" s="39">
        <v>0</v>
      </c>
      <c r="F495" s="39">
        <v>0</v>
      </c>
      <c r="G495" s="39">
        <v>1</v>
      </c>
      <c r="H495" s="39">
        <v>0</v>
      </c>
      <c r="I495" s="39">
        <v>0</v>
      </c>
      <c r="J495" s="39">
        <v>0</v>
      </c>
      <c r="K495" s="39">
        <v>0</v>
      </c>
      <c r="L495" s="39">
        <v>0</v>
      </c>
      <c r="M495" s="39">
        <v>0</v>
      </c>
      <c r="N495" s="39">
        <v>0</v>
      </c>
      <c r="O495" s="39">
        <v>0</v>
      </c>
      <c r="P495" s="39">
        <v>0</v>
      </c>
      <c r="Q495" s="39">
        <v>0</v>
      </c>
      <c r="R495" s="39">
        <v>0</v>
      </c>
      <c r="S495" s="39">
        <v>0</v>
      </c>
    </row>
    <row r="496" spans="1:19" x14ac:dyDescent="0.3">
      <c r="A496" s="39" t="s">
        <v>1004</v>
      </c>
      <c r="B496" s="39" t="s">
        <v>1778</v>
      </c>
      <c r="C496" s="40">
        <v>3.7</v>
      </c>
      <c r="D496" s="39">
        <v>1</v>
      </c>
      <c r="E496" s="39">
        <v>0</v>
      </c>
      <c r="F496" s="39">
        <v>0</v>
      </c>
      <c r="G496" s="39">
        <v>1</v>
      </c>
      <c r="H496" s="39">
        <v>1</v>
      </c>
      <c r="I496" s="39">
        <v>0</v>
      </c>
      <c r="J496" s="39">
        <v>0</v>
      </c>
      <c r="K496" s="39">
        <v>0</v>
      </c>
      <c r="L496" s="39">
        <v>0</v>
      </c>
      <c r="M496" s="39">
        <v>0</v>
      </c>
      <c r="N496" s="39">
        <v>1</v>
      </c>
      <c r="O496" s="39">
        <v>0</v>
      </c>
      <c r="P496" s="39">
        <v>0</v>
      </c>
      <c r="Q496" s="39">
        <v>0</v>
      </c>
      <c r="R496" s="39">
        <v>0</v>
      </c>
      <c r="S496" s="39">
        <v>0</v>
      </c>
    </row>
    <row r="497" spans="1:19" x14ac:dyDescent="0.3">
      <c r="A497" s="39" t="s">
        <v>748</v>
      </c>
      <c r="B497" s="39" t="s">
        <v>1698</v>
      </c>
      <c r="C497" s="40">
        <v>3.6</v>
      </c>
      <c r="D497" s="39">
        <v>0</v>
      </c>
      <c r="E497" s="39">
        <v>0</v>
      </c>
      <c r="F497" s="39">
        <v>0</v>
      </c>
      <c r="G497" s="39">
        <v>1</v>
      </c>
      <c r="H497" s="39">
        <v>1</v>
      </c>
      <c r="I497" s="39">
        <v>1</v>
      </c>
      <c r="J497" s="39">
        <v>0</v>
      </c>
      <c r="K497" s="39">
        <v>0</v>
      </c>
      <c r="L497" s="39">
        <v>0</v>
      </c>
      <c r="M497" s="39">
        <v>0</v>
      </c>
      <c r="N497" s="39">
        <v>0</v>
      </c>
      <c r="O497" s="39">
        <v>1</v>
      </c>
      <c r="P497" s="39">
        <v>0</v>
      </c>
      <c r="Q497" s="39">
        <v>0</v>
      </c>
      <c r="R497" s="39">
        <v>0</v>
      </c>
      <c r="S497" s="39">
        <v>1</v>
      </c>
    </row>
    <row r="498" spans="1:19" x14ac:dyDescent="0.3">
      <c r="A498" s="39" t="s">
        <v>1305</v>
      </c>
      <c r="B498" s="39" t="s">
        <v>1869</v>
      </c>
      <c r="C498" s="40">
        <v>3.4</v>
      </c>
      <c r="D498" s="39">
        <v>1</v>
      </c>
      <c r="E498" s="39">
        <v>1</v>
      </c>
      <c r="F498" s="39">
        <v>0</v>
      </c>
      <c r="G498" s="39">
        <v>1</v>
      </c>
      <c r="H498" s="39">
        <v>1</v>
      </c>
      <c r="I498" s="39">
        <v>0</v>
      </c>
      <c r="J498" s="39">
        <v>0</v>
      </c>
      <c r="K498" s="39">
        <v>0</v>
      </c>
      <c r="L498" s="39">
        <v>0</v>
      </c>
      <c r="M498" s="39">
        <v>0</v>
      </c>
      <c r="N498" s="39">
        <v>1</v>
      </c>
      <c r="O498" s="39">
        <v>0</v>
      </c>
      <c r="P498" s="39">
        <v>0</v>
      </c>
      <c r="Q498" s="39">
        <v>0</v>
      </c>
      <c r="R498" s="39">
        <v>0</v>
      </c>
      <c r="S498" s="39">
        <v>0</v>
      </c>
    </row>
    <row r="499" spans="1:19" x14ac:dyDescent="0.3">
      <c r="A499" s="39" t="s">
        <v>753</v>
      </c>
      <c r="B499" s="39" t="s">
        <v>1699</v>
      </c>
      <c r="C499" s="40">
        <v>4</v>
      </c>
      <c r="D499" s="39">
        <v>0</v>
      </c>
      <c r="E499" s="39">
        <v>0</v>
      </c>
      <c r="F499" s="39">
        <v>1</v>
      </c>
      <c r="G499" s="39">
        <v>0</v>
      </c>
      <c r="H499" s="39">
        <v>0</v>
      </c>
      <c r="I499" s="39">
        <v>0</v>
      </c>
      <c r="J499" s="39">
        <v>0</v>
      </c>
      <c r="K499" s="39">
        <v>0</v>
      </c>
      <c r="L499" s="39">
        <v>0</v>
      </c>
      <c r="M499" s="39">
        <v>0</v>
      </c>
      <c r="N499" s="39">
        <v>0</v>
      </c>
      <c r="O499" s="39">
        <v>0</v>
      </c>
      <c r="P499" s="39">
        <v>0</v>
      </c>
      <c r="Q499" s="39">
        <v>0</v>
      </c>
      <c r="R499" s="39">
        <v>0</v>
      </c>
      <c r="S499" s="39">
        <v>0</v>
      </c>
    </row>
    <row r="500" spans="1:19" x14ac:dyDescent="0.3">
      <c r="A500" s="39" t="s">
        <v>759</v>
      </c>
      <c r="B500" s="39" t="s">
        <v>1700</v>
      </c>
      <c r="C500" s="40">
        <v>2.4</v>
      </c>
      <c r="D500" s="39">
        <v>0</v>
      </c>
      <c r="E500" s="39">
        <v>0</v>
      </c>
      <c r="F500" s="39">
        <v>0</v>
      </c>
      <c r="G500" s="39">
        <v>0</v>
      </c>
      <c r="H500" s="39">
        <v>0</v>
      </c>
      <c r="I500" s="39">
        <v>0</v>
      </c>
      <c r="J500" s="39">
        <v>0</v>
      </c>
      <c r="K500" s="39">
        <v>0</v>
      </c>
      <c r="L500" s="39">
        <v>0</v>
      </c>
      <c r="M500" s="39">
        <v>0</v>
      </c>
      <c r="N500" s="39">
        <v>0</v>
      </c>
      <c r="O500" s="39">
        <v>0</v>
      </c>
      <c r="P500" s="39">
        <v>0</v>
      </c>
      <c r="Q500" s="39">
        <v>0</v>
      </c>
      <c r="R500" s="39">
        <v>0</v>
      </c>
      <c r="S500" s="39">
        <v>0</v>
      </c>
    </row>
    <row r="501" spans="1:19" x14ac:dyDescent="0.3">
      <c r="A501" s="39" t="s">
        <v>323</v>
      </c>
      <c r="B501" s="39" t="s">
        <v>1870</v>
      </c>
      <c r="C501" s="40">
        <v>3.7</v>
      </c>
      <c r="D501" s="39">
        <v>1</v>
      </c>
      <c r="E501" s="39">
        <v>0</v>
      </c>
      <c r="F501" s="39">
        <v>0</v>
      </c>
      <c r="G501" s="39">
        <v>0</v>
      </c>
      <c r="H501" s="39">
        <v>0</v>
      </c>
      <c r="I501" s="39">
        <v>0</v>
      </c>
      <c r="J501" s="39">
        <v>0</v>
      </c>
      <c r="K501" s="39">
        <v>0</v>
      </c>
      <c r="L501" s="39">
        <v>0</v>
      </c>
      <c r="M501" s="39">
        <v>0</v>
      </c>
      <c r="N501" s="39">
        <v>0</v>
      </c>
      <c r="O501" s="39">
        <v>0</v>
      </c>
      <c r="P501" s="39">
        <v>0</v>
      </c>
      <c r="Q501" s="39">
        <v>0</v>
      </c>
      <c r="R501" s="39">
        <v>0</v>
      </c>
      <c r="S501" s="39">
        <v>0</v>
      </c>
    </row>
    <row r="502" spans="1:19" x14ac:dyDescent="0.3">
      <c r="A502" s="39" t="s">
        <v>1310</v>
      </c>
      <c r="B502" s="39" t="s">
        <v>1871</v>
      </c>
      <c r="C502" s="40">
        <v>3.5</v>
      </c>
      <c r="D502" s="39">
        <v>1</v>
      </c>
      <c r="E502" s="39">
        <v>1</v>
      </c>
      <c r="F502" s="39">
        <v>0</v>
      </c>
      <c r="G502" s="39">
        <v>0</v>
      </c>
      <c r="H502" s="39">
        <v>0</v>
      </c>
      <c r="I502" s="39">
        <v>0</v>
      </c>
      <c r="J502" s="39">
        <v>0</v>
      </c>
      <c r="K502" s="39">
        <v>0</v>
      </c>
      <c r="L502" s="39">
        <v>0</v>
      </c>
      <c r="M502" s="39">
        <v>0</v>
      </c>
      <c r="N502" s="39">
        <v>0</v>
      </c>
      <c r="O502" s="39">
        <v>0</v>
      </c>
      <c r="P502" s="39">
        <v>0</v>
      </c>
      <c r="Q502" s="39">
        <v>0</v>
      </c>
      <c r="R502" s="39">
        <v>0</v>
      </c>
      <c r="S502" s="39">
        <v>0</v>
      </c>
    </row>
    <row r="503" spans="1:19" x14ac:dyDescent="0.3">
      <c r="A503" s="39" t="s">
        <v>1313</v>
      </c>
      <c r="B503" s="39" t="s">
        <v>1872</v>
      </c>
      <c r="C503" s="40">
        <v>4.4000000000000004</v>
      </c>
      <c r="D503" s="39">
        <v>0</v>
      </c>
      <c r="E503" s="39">
        <v>0</v>
      </c>
      <c r="F503" s="39">
        <v>0</v>
      </c>
      <c r="G503" s="39">
        <v>0</v>
      </c>
      <c r="H503" s="39">
        <v>0</v>
      </c>
      <c r="I503" s="39">
        <v>0</v>
      </c>
      <c r="J503" s="39">
        <v>0</v>
      </c>
      <c r="K503" s="39">
        <v>0</v>
      </c>
      <c r="L503" s="39">
        <v>0</v>
      </c>
      <c r="M503" s="39">
        <v>0</v>
      </c>
      <c r="N503" s="39">
        <v>0</v>
      </c>
      <c r="O503" s="39">
        <v>0</v>
      </c>
      <c r="P503" s="39">
        <v>0</v>
      </c>
      <c r="Q503" s="39">
        <v>0</v>
      </c>
      <c r="R503" s="39">
        <v>0</v>
      </c>
      <c r="S503" s="39">
        <v>0</v>
      </c>
    </row>
    <row r="504" spans="1:19" x14ac:dyDescent="0.3">
      <c r="A504" s="39" t="s">
        <v>311</v>
      </c>
      <c r="B504" s="39" t="s">
        <v>1533</v>
      </c>
      <c r="C504" s="40">
        <v>3.3</v>
      </c>
      <c r="D504" s="39">
        <v>1</v>
      </c>
      <c r="E504" s="39">
        <v>0</v>
      </c>
      <c r="F504" s="39">
        <v>0</v>
      </c>
      <c r="G504" s="39">
        <v>0</v>
      </c>
      <c r="H504" s="39">
        <v>0</v>
      </c>
      <c r="I504" s="39">
        <v>0</v>
      </c>
      <c r="J504" s="39">
        <v>0</v>
      </c>
      <c r="K504" s="39">
        <v>0</v>
      </c>
      <c r="L504" s="39">
        <v>0</v>
      </c>
      <c r="M504" s="39">
        <v>0</v>
      </c>
      <c r="N504" s="39">
        <v>0</v>
      </c>
      <c r="O504" s="39">
        <v>0</v>
      </c>
      <c r="P504" s="39">
        <v>0</v>
      </c>
      <c r="Q504" s="39">
        <v>0</v>
      </c>
      <c r="R504" s="39">
        <v>0</v>
      </c>
      <c r="S504" s="39">
        <v>0</v>
      </c>
    </row>
    <row r="505" spans="1:19" x14ac:dyDescent="0.3">
      <c r="A505" s="39" t="s">
        <v>1021</v>
      </c>
      <c r="B505" s="39" t="s">
        <v>1873</v>
      </c>
      <c r="C505" s="40">
        <v>3.9</v>
      </c>
      <c r="D505" s="39">
        <v>0</v>
      </c>
      <c r="E505" s="39">
        <v>0</v>
      </c>
      <c r="F505" s="39">
        <v>0</v>
      </c>
      <c r="G505" s="39">
        <v>0</v>
      </c>
      <c r="H505" s="39">
        <v>0</v>
      </c>
      <c r="I505" s="39">
        <v>0</v>
      </c>
      <c r="J505" s="39">
        <v>0</v>
      </c>
      <c r="K505" s="39">
        <v>0</v>
      </c>
      <c r="L505" s="39">
        <v>0</v>
      </c>
      <c r="M505" s="39">
        <v>0</v>
      </c>
      <c r="N505" s="39">
        <v>0</v>
      </c>
      <c r="O505" s="39">
        <v>0</v>
      </c>
      <c r="P505" s="39">
        <v>0</v>
      </c>
      <c r="Q505" s="39">
        <v>0</v>
      </c>
      <c r="R505" s="39">
        <v>0</v>
      </c>
      <c r="S505" s="39">
        <v>0</v>
      </c>
    </row>
    <row r="506" spans="1:19" x14ac:dyDescent="0.3">
      <c r="A506" s="39" t="s">
        <v>454</v>
      </c>
      <c r="B506" s="39" t="s">
        <v>1874</v>
      </c>
      <c r="C506" s="40">
        <v>3.2</v>
      </c>
      <c r="D506" s="39">
        <v>1</v>
      </c>
      <c r="E506" s="39">
        <v>0</v>
      </c>
      <c r="F506" s="39">
        <v>0</v>
      </c>
      <c r="G506" s="39">
        <v>1</v>
      </c>
      <c r="H506" s="39">
        <v>1</v>
      </c>
      <c r="I506" s="39">
        <v>1</v>
      </c>
      <c r="J506" s="39">
        <v>0</v>
      </c>
      <c r="K506" s="39">
        <v>0</v>
      </c>
      <c r="L506" s="39">
        <v>0</v>
      </c>
      <c r="M506" s="39">
        <v>0</v>
      </c>
      <c r="N506" s="39">
        <v>0</v>
      </c>
      <c r="O506" s="39">
        <v>1</v>
      </c>
      <c r="P506" s="39">
        <v>0</v>
      </c>
      <c r="Q506" s="39">
        <v>0</v>
      </c>
      <c r="R506" s="39">
        <v>1</v>
      </c>
      <c r="S506" s="39">
        <v>0</v>
      </c>
    </row>
    <row r="507" spans="1:19" x14ac:dyDescent="0.3">
      <c r="A507" s="39" t="s">
        <v>1006</v>
      </c>
      <c r="B507" s="39" t="s">
        <v>1779</v>
      </c>
      <c r="C507" s="40">
        <v>3.2</v>
      </c>
      <c r="D507" s="39">
        <v>1</v>
      </c>
      <c r="E507" s="39">
        <v>0</v>
      </c>
      <c r="F507" s="39">
        <v>1</v>
      </c>
      <c r="G507" s="39">
        <v>1</v>
      </c>
      <c r="H507" s="39">
        <v>1</v>
      </c>
      <c r="I507" s="39">
        <v>0</v>
      </c>
      <c r="J507" s="39">
        <v>0</v>
      </c>
      <c r="K507" s="39">
        <v>0</v>
      </c>
      <c r="L507" s="39">
        <v>0</v>
      </c>
      <c r="M507" s="39">
        <v>0</v>
      </c>
      <c r="N507" s="39">
        <v>0</v>
      </c>
      <c r="O507" s="39">
        <v>0</v>
      </c>
      <c r="P507" s="39">
        <v>0</v>
      </c>
      <c r="Q507" s="39">
        <v>0</v>
      </c>
      <c r="R507" s="39">
        <v>0</v>
      </c>
      <c r="S507" s="39">
        <v>0</v>
      </c>
    </row>
    <row r="508" spans="1:19" x14ac:dyDescent="0.3">
      <c r="A508" s="39" t="s">
        <v>1010</v>
      </c>
      <c r="B508" s="39" t="s">
        <v>1780</v>
      </c>
      <c r="C508" s="40">
        <v>2.1</v>
      </c>
      <c r="D508" s="39">
        <v>0</v>
      </c>
      <c r="E508" s="39">
        <v>0</v>
      </c>
      <c r="F508" s="39">
        <v>0</v>
      </c>
      <c r="G508" s="39">
        <v>1</v>
      </c>
      <c r="H508" s="39">
        <v>0</v>
      </c>
      <c r="I508" s="39">
        <v>0</v>
      </c>
      <c r="J508" s="39">
        <v>0</v>
      </c>
      <c r="K508" s="39">
        <v>0</v>
      </c>
      <c r="L508" s="39">
        <v>0</v>
      </c>
      <c r="M508" s="39">
        <v>0</v>
      </c>
      <c r="N508" s="39">
        <v>0</v>
      </c>
      <c r="O508" s="39">
        <v>0</v>
      </c>
      <c r="P508" s="39">
        <v>0</v>
      </c>
      <c r="Q508" s="39">
        <v>0</v>
      </c>
      <c r="R508" s="39">
        <v>0</v>
      </c>
      <c r="S508" s="39">
        <v>0</v>
      </c>
    </row>
    <row r="509" spans="1:19" x14ac:dyDescent="0.3">
      <c r="A509" s="39" t="s">
        <v>1320</v>
      </c>
      <c r="B509" s="39" t="s">
        <v>1875</v>
      </c>
      <c r="C509" s="40">
        <v>4</v>
      </c>
      <c r="D509" s="39">
        <v>1</v>
      </c>
      <c r="E509" s="39">
        <v>0</v>
      </c>
      <c r="F509" s="39">
        <v>0</v>
      </c>
      <c r="G509" s="39">
        <v>1</v>
      </c>
      <c r="H509" s="39">
        <v>1</v>
      </c>
      <c r="I509" s="39">
        <v>0</v>
      </c>
      <c r="J509" s="39">
        <v>0</v>
      </c>
      <c r="K509" s="39">
        <v>0</v>
      </c>
      <c r="L509" s="39">
        <v>0</v>
      </c>
      <c r="M509" s="39">
        <v>0</v>
      </c>
      <c r="N509" s="39">
        <v>0</v>
      </c>
      <c r="O509" s="39">
        <v>0</v>
      </c>
      <c r="P509" s="39">
        <v>0</v>
      </c>
      <c r="Q509" s="39">
        <v>0</v>
      </c>
      <c r="R509" s="39">
        <v>0</v>
      </c>
      <c r="S509" s="39">
        <v>0</v>
      </c>
    </row>
    <row r="510" spans="1:19" x14ac:dyDescent="0.3">
      <c r="A510" s="39" t="s">
        <v>167</v>
      </c>
      <c r="B510" s="39" t="s">
        <v>1781</v>
      </c>
      <c r="C510" s="40">
        <v>3.7</v>
      </c>
      <c r="D510" s="39">
        <v>0</v>
      </c>
      <c r="E510" s="39">
        <v>1</v>
      </c>
      <c r="F510" s="39">
        <v>1</v>
      </c>
      <c r="G510" s="39">
        <v>1</v>
      </c>
      <c r="H510" s="39">
        <v>1</v>
      </c>
      <c r="I510" s="39">
        <v>0</v>
      </c>
      <c r="J510" s="39">
        <v>0</v>
      </c>
      <c r="K510" s="39">
        <v>0</v>
      </c>
      <c r="L510" s="39">
        <v>0</v>
      </c>
      <c r="M510" s="39">
        <v>0</v>
      </c>
      <c r="N510" s="39">
        <v>1</v>
      </c>
      <c r="O510" s="39">
        <v>0</v>
      </c>
      <c r="P510" s="39">
        <v>0</v>
      </c>
      <c r="Q510" s="39">
        <v>0</v>
      </c>
      <c r="R510" s="39">
        <v>1</v>
      </c>
      <c r="S510" s="39">
        <v>0</v>
      </c>
    </row>
    <row r="511" spans="1:19" x14ac:dyDescent="0.3">
      <c r="A511" s="39" t="s">
        <v>599</v>
      </c>
      <c r="B511" s="39" t="s">
        <v>1652</v>
      </c>
      <c r="C511" s="40">
        <v>2.6</v>
      </c>
      <c r="D511" s="39">
        <v>0</v>
      </c>
      <c r="E511" s="39">
        <v>0</v>
      </c>
      <c r="F511" s="39">
        <v>0</v>
      </c>
      <c r="G511" s="39">
        <v>0</v>
      </c>
      <c r="H511" s="39">
        <v>0</v>
      </c>
      <c r="I511" s="39">
        <v>0</v>
      </c>
      <c r="J511" s="39">
        <v>0</v>
      </c>
      <c r="K511" s="39">
        <v>0</v>
      </c>
      <c r="L511" s="39">
        <v>0</v>
      </c>
      <c r="M511" s="39">
        <v>0</v>
      </c>
      <c r="N511" s="39">
        <v>0</v>
      </c>
      <c r="O511" s="39">
        <v>0</v>
      </c>
      <c r="P511" s="39">
        <v>0</v>
      </c>
      <c r="Q511" s="39">
        <v>0</v>
      </c>
      <c r="R511" s="39">
        <v>0</v>
      </c>
      <c r="S511" s="39">
        <v>0</v>
      </c>
    </row>
    <row r="512" spans="1:19" x14ac:dyDescent="0.3">
      <c r="A512" s="39" t="s">
        <v>1323</v>
      </c>
      <c r="B512" s="39" t="s">
        <v>1876</v>
      </c>
      <c r="C512" s="40">
        <v>3.4</v>
      </c>
      <c r="D512" s="39">
        <v>1</v>
      </c>
      <c r="E512" s="39">
        <v>1</v>
      </c>
      <c r="F512" s="39">
        <v>1</v>
      </c>
      <c r="G512" s="39">
        <v>0</v>
      </c>
      <c r="H512" s="39">
        <v>1</v>
      </c>
      <c r="I512" s="39">
        <v>0</v>
      </c>
      <c r="J512" s="39">
        <v>0</v>
      </c>
      <c r="K512" s="39">
        <v>0</v>
      </c>
      <c r="L512" s="39">
        <v>0</v>
      </c>
      <c r="M512" s="39">
        <v>0</v>
      </c>
      <c r="N512" s="39">
        <v>0</v>
      </c>
      <c r="O512" s="39">
        <v>1</v>
      </c>
      <c r="P512" s="39">
        <v>0</v>
      </c>
      <c r="Q512" s="39">
        <v>0</v>
      </c>
      <c r="R512" s="39">
        <v>0</v>
      </c>
      <c r="S512" s="39">
        <v>0</v>
      </c>
    </row>
    <row r="513" spans="1:19" x14ac:dyDescent="0.3">
      <c r="A513" s="39" t="s">
        <v>553</v>
      </c>
      <c r="B513" s="39" t="s">
        <v>1782</v>
      </c>
      <c r="C513" s="40">
        <v>4.4000000000000004</v>
      </c>
      <c r="D513" s="39">
        <v>1</v>
      </c>
      <c r="E513" s="39">
        <v>0</v>
      </c>
      <c r="F513" s="39">
        <v>1</v>
      </c>
      <c r="G513" s="39">
        <v>1</v>
      </c>
      <c r="H513" s="39">
        <v>1</v>
      </c>
      <c r="I513" s="39">
        <v>0</v>
      </c>
      <c r="J513" s="39">
        <v>0</v>
      </c>
      <c r="K513" s="39">
        <v>0</v>
      </c>
      <c r="L513" s="39">
        <v>0</v>
      </c>
      <c r="M513" s="39">
        <v>0</v>
      </c>
      <c r="N513" s="39">
        <v>1</v>
      </c>
      <c r="O513" s="39">
        <v>1</v>
      </c>
      <c r="P513" s="39">
        <v>0</v>
      </c>
      <c r="Q513" s="39">
        <v>0</v>
      </c>
      <c r="R513" s="39">
        <v>0</v>
      </c>
      <c r="S513" s="39">
        <v>0</v>
      </c>
    </row>
    <row r="514" spans="1:19" x14ac:dyDescent="0.3">
      <c r="A514" s="39" t="s">
        <v>1325</v>
      </c>
      <c r="B514" s="39" t="s">
        <v>1877</v>
      </c>
      <c r="C514" s="40">
        <v>3.2</v>
      </c>
      <c r="D514" s="39">
        <v>0</v>
      </c>
      <c r="E514" s="39">
        <v>0</v>
      </c>
      <c r="F514" s="39">
        <v>1</v>
      </c>
      <c r="G514" s="39">
        <v>1</v>
      </c>
      <c r="H514" s="39">
        <v>0</v>
      </c>
      <c r="I514" s="39">
        <v>0</v>
      </c>
      <c r="J514" s="39">
        <v>0</v>
      </c>
      <c r="K514" s="39">
        <v>0</v>
      </c>
      <c r="L514" s="39">
        <v>0</v>
      </c>
      <c r="M514" s="39">
        <v>0</v>
      </c>
      <c r="N514" s="39">
        <v>0</v>
      </c>
      <c r="O514" s="39">
        <v>0</v>
      </c>
      <c r="P514" s="39">
        <v>0</v>
      </c>
      <c r="Q514" s="39">
        <v>0</v>
      </c>
      <c r="R514" s="39">
        <v>0</v>
      </c>
      <c r="S514" s="39">
        <v>0</v>
      </c>
    </row>
    <row r="515" spans="1:19" x14ac:dyDescent="0.3">
      <c r="A515" s="39" t="s">
        <v>1327</v>
      </c>
      <c r="B515" s="39" t="s">
        <v>1878</v>
      </c>
      <c r="C515" s="40">
        <v>3.5</v>
      </c>
      <c r="D515" s="39">
        <v>1</v>
      </c>
      <c r="E515" s="39">
        <v>1</v>
      </c>
      <c r="F515" s="39">
        <v>1</v>
      </c>
      <c r="G515" s="39">
        <v>1</v>
      </c>
      <c r="H515" s="39">
        <v>1</v>
      </c>
      <c r="I515" s="39">
        <v>0</v>
      </c>
      <c r="J515" s="39">
        <v>0</v>
      </c>
      <c r="K515" s="39">
        <v>0</v>
      </c>
      <c r="L515" s="39">
        <v>0</v>
      </c>
      <c r="M515" s="39">
        <v>0</v>
      </c>
      <c r="N515" s="39">
        <v>0</v>
      </c>
      <c r="O515" s="39">
        <v>0</v>
      </c>
      <c r="P515" s="39">
        <v>0</v>
      </c>
      <c r="Q515" s="39">
        <v>0</v>
      </c>
      <c r="R515" s="39">
        <v>0</v>
      </c>
      <c r="S515" s="39">
        <v>0</v>
      </c>
    </row>
    <row r="516" spans="1:19" x14ac:dyDescent="0.3">
      <c r="A516" s="39" t="s">
        <v>1017</v>
      </c>
      <c r="B516" s="39" t="s">
        <v>1783</v>
      </c>
      <c r="C516" s="40">
        <v>3.7</v>
      </c>
      <c r="D516" s="39">
        <v>0</v>
      </c>
      <c r="E516" s="39">
        <v>0</v>
      </c>
      <c r="F516" s="39">
        <v>0</v>
      </c>
      <c r="G516" s="39">
        <v>0</v>
      </c>
      <c r="H516" s="39">
        <v>0</v>
      </c>
      <c r="I516" s="39">
        <v>0</v>
      </c>
      <c r="J516" s="39">
        <v>0</v>
      </c>
      <c r="K516" s="39">
        <v>0</v>
      </c>
      <c r="L516" s="39">
        <v>0</v>
      </c>
      <c r="M516" s="39">
        <v>0</v>
      </c>
      <c r="N516" s="39">
        <v>0</v>
      </c>
      <c r="O516" s="39">
        <v>0</v>
      </c>
      <c r="P516" s="39">
        <v>0</v>
      </c>
      <c r="Q516" s="39">
        <v>0</v>
      </c>
      <c r="R516" s="39">
        <v>0</v>
      </c>
      <c r="S516" s="39">
        <v>0</v>
      </c>
    </row>
    <row r="517" spans="1:19" x14ac:dyDescent="0.3">
      <c r="A517" s="39" t="s">
        <v>246</v>
      </c>
      <c r="B517" s="39" t="s">
        <v>1879</v>
      </c>
      <c r="C517" s="40">
        <v>4.2</v>
      </c>
      <c r="D517" s="39">
        <v>1</v>
      </c>
      <c r="E517" s="39">
        <v>0</v>
      </c>
      <c r="F517" s="39">
        <v>0</v>
      </c>
      <c r="G517" s="39">
        <v>1</v>
      </c>
      <c r="H517" s="39">
        <v>1</v>
      </c>
      <c r="I517" s="39">
        <v>0</v>
      </c>
      <c r="J517" s="39">
        <v>0</v>
      </c>
      <c r="K517" s="39">
        <v>0</v>
      </c>
      <c r="L517" s="39">
        <v>0</v>
      </c>
      <c r="M517" s="39">
        <v>0</v>
      </c>
      <c r="N517" s="39">
        <v>1</v>
      </c>
      <c r="O517" s="39">
        <v>0</v>
      </c>
      <c r="P517" s="39">
        <v>0</v>
      </c>
      <c r="Q517" s="39">
        <v>0</v>
      </c>
      <c r="R517" s="39">
        <v>0</v>
      </c>
      <c r="S517" s="39">
        <v>0</v>
      </c>
    </row>
    <row r="518" spans="1:19" x14ac:dyDescent="0.3">
      <c r="A518" s="39" t="s">
        <v>591</v>
      </c>
      <c r="B518" s="39" t="s">
        <v>1880</v>
      </c>
      <c r="C518" s="40">
        <v>4.2</v>
      </c>
      <c r="D518" s="39">
        <v>0</v>
      </c>
      <c r="E518" s="39">
        <v>0</v>
      </c>
      <c r="F518" s="39">
        <v>1</v>
      </c>
      <c r="G518" s="39">
        <v>1</v>
      </c>
      <c r="H518" s="39">
        <v>1</v>
      </c>
      <c r="I518" s="39">
        <v>0</v>
      </c>
      <c r="J518" s="39">
        <v>0</v>
      </c>
      <c r="K518" s="39">
        <v>0</v>
      </c>
      <c r="L518" s="39">
        <v>0</v>
      </c>
      <c r="M518" s="39">
        <v>0</v>
      </c>
      <c r="N518" s="39">
        <v>0</v>
      </c>
      <c r="O518" s="39">
        <v>0</v>
      </c>
      <c r="P518" s="39">
        <v>0</v>
      </c>
      <c r="Q518" s="39">
        <v>0</v>
      </c>
      <c r="R518" s="39">
        <v>0</v>
      </c>
      <c r="S518" s="39">
        <v>0</v>
      </c>
    </row>
    <row r="519" spans="1:19" x14ac:dyDescent="0.3">
      <c r="A519" s="39" t="s">
        <v>805</v>
      </c>
      <c r="B519" s="39" t="s">
        <v>1881</v>
      </c>
      <c r="C519" s="40">
        <v>3.1</v>
      </c>
      <c r="D519" s="39">
        <v>1</v>
      </c>
      <c r="E519" s="39">
        <v>1</v>
      </c>
      <c r="F519" s="39">
        <v>1</v>
      </c>
      <c r="G519" s="39">
        <v>1</v>
      </c>
      <c r="H519" s="39">
        <v>1</v>
      </c>
      <c r="I519" s="39">
        <v>0</v>
      </c>
      <c r="J519" s="39">
        <v>0</v>
      </c>
      <c r="K519" s="39">
        <v>0</v>
      </c>
      <c r="L519" s="39">
        <v>0</v>
      </c>
      <c r="M519" s="39">
        <v>0</v>
      </c>
      <c r="N519" s="39">
        <v>0</v>
      </c>
      <c r="O519" s="39">
        <v>0</v>
      </c>
      <c r="P519" s="39">
        <v>0</v>
      </c>
      <c r="Q519" s="39">
        <v>0</v>
      </c>
      <c r="R519" s="39">
        <v>1</v>
      </c>
      <c r="S519" s="39">
        <v>0</v>
      </c>
    </row>
    <row r="520" spans="1:19" x14ac:dyDescent="0.3">
      <c r="A520" s="39" t="s">
        <v>1337</v>
      </c>
      <c r="B520" s="39" t="s">
        <v>1757</v>
      </c>
      <c r="C520" s="40">
        <v>3.9</v>
      </c>
      <c r="D520" s="39">
        <v>0</v>
      </c>
      <c r="E520" s="39">
        <v>0</v>
      </c>
      <c r="F520" s="39">
        <v>1</v>
      </c>
      <c r="G520" s="39">
        <v>0</v>
      </c>
      <c r="H520" s="39">
        <v>0</v>
      </c>
      <c r="I520" s="39">
        <v>0</v>
      </c>
      <c r="J520" s="39">
        <v>0</v>
      </c>
      <c r="K520" s="39">
        <v>0</v>
      </c>
      <c r="L520" s="39">
        <v>0</v>
      </c>
      <c r="M520" s="39">
        <v>0</v>
      </c>
      <c r="N520" s="39">
        <v>0</v>
      </c>
      <c r="O520" s="39">
        <v>0</v>
      </c>
      <c r="P520" s="39">
        <v>0</v>
      </c>
      <c r="Q520" s="39">
        <v>0</v>
      </c>
      <c r="R520" s="39">
        <v>0</v>
      </c>
      <c r="S520" s="39">
        <v>0</v>
      </c>
    </row>
    <row r="521" spans="1:19" x14ac:dyDescent="0.3">
      <c r="A521" s="39" t="s">
        <v>1339</v>
      </c>
      <c r="B521" s="39" t="s">
        <v>1882</v>
      </c>
      <c r="C521" s="40">
        <v>4.3</v>
      </c>
      <c r="D521" s="39">
        <v>1</v>
      </c>
      <c r="E521" s="39">
        <v>1</v>
      </c>
      <c r="F521" s="39">
        <v>0</v>
      </c>
      <c r="G521" s="39">
        <v>1</v>
      </c>
      <c r="H521" s="39">
        <v>0</v>
      </c>
      <c r="I521" s="39">
        <v>0</v>
      </c>
      <c r="J521" s="39">
        <v>0</v>
      </c>
      <c r="K521" s="39">
        <v>0</v>
      </c>
      <c r="L521" s="39">
        <v>0</v>
      </c>
      <c r="M521" s="39">
        <v>0</v>
      </c>
      <c r="N521" s="39">
        <v>0</v>
      </c>
      <c r="O521" s="39">
        <v>0</v>
      </c>
      <c r="P521" s="39">
        <v>0</v>
      </c>
      <c r="Q521" s="39">
        <v>0</v>
      </c>
      <c r="R521" s="39">
        <v>0</v>
      </c>
      <c r="S521" s="39">
        <v>0</v>
      </c>
    </row>
    <row r="522" spans="1:19" x14ac:dyDescent="0.3">
      <c r="A522" s="39" t="s">
        <v>1343</v>
      </c>
      <c r="B522" s="39" t="s">
        <v>1883</v>
      </c>
      <c r="C522" s="40">
        <v>3.3</v>
      </c>
      <c r="D522" s="39">
        <v>0</v>
      </c>
      <c r="E522" s="39">
        <v>0</v>
      </c>
      <c r="F522" s="39">
        <v>0</v>
      </c>
      <c r="G522" s="39">
        <v>1</v>
      </c>
      <c r="H522" s="39">
        <v>1</v>
      </c>
      <c r="I522" s="39">
        <v>1</v>
      </c>
      <c r="J522" s="39">
        <v>0</v>
      </c>
      <c r="K522" s="39">
        <v>0</v>
      </c>
      <c r="L522" s="39">
        <v>0</v>
      </c>
      <c r="M522" s="39">
        <v>0</v>
      </c>
      <c r="N522" s="39">
        <v>0</v>
      </c>
      <c r="O522" s="39">
        <v>1</v>
      </c>
      <c r="P522" s="39">
        <v>0</v>
      </c>
      <c r="Q522" s="39">
        <v>0</v>
      </c>
      <c r="R522" s="39">
        <v>1</v>
      </c>
      <c r="S522" s="39">
        <v>0</v>
      </c>
    </row>
    <row r="523" spans="1:19" x14ac:dyDescent="0.3">
      <c r="A523" s="39" t="s">
        <v>1346</v>
      </c>
      <c r="B523" s="39" t="s">
        <v>1884</v>
      </c>
      <c r="C523" s="40">
        <v>3.9</v>
      </c>
      <c r="D523" s="39">
        <v>0</v>
      </c>
      <c r="E523" s="39">
        <v>1</v>
      </c>
      <c r="F523" s="39">
        <v>0</v>
      </c>
      <c r="G523" s="39">
        <v>0</v>
      </c>
      <c r="H523" s="39">
        <v>1</v>
      </c>
      <c r="I523" s="39">
        <v>0</v>
      </c>
      <c r="J523" s="39">
        <v>0</v>
      </c>
      <c r="K523" s="39">
        <v>0</v>
      </c>
      <c r="L523" s="39">
        <v>0</v>
      </c>
      <c r="M523" s="39">
        <v>0</v>
      </c>
      <c r="N523" s="39">
        <v>0</v>
      </c>
      <c r="O523" s="39">
        <v>0</v>
      </c>
      <c r="P523" s="39">
        <v>0</v>
      </c>
      <c r="Q523" s="39">
        <v>0</v>
      </c>
      <c r="R523" s="39">
        <v>0</v>
      </c>
      <c r="S523" s="39">
        <v>0</v>
      </c>
    </row>
    <row r="524" spans="1:19" x14ac:dyDescent="0.3">
      <c r="A524" s="39" t="s">
        <v>765</v>
      </c>
      <c r="B524" s="39" t="s">
        <v>1701</v>
      </c>
      <c r="C524" s="40">
        <v>3.5</v>
      </c>
      <c r="D524" s="39">
        <v>0</v>
      </c>
      <c r="E524" s="39">
        <v>0</v>
      </c>
      <c r="F524" s="39">
        <v>0</v>
      </c>
      <c r="G524" s="39">
        <v>0</v>
      </c>
      <c r="H524" s="39">
        <v>1</v>
      </c>
      <c r="I524" s="39">
        <v>0</v>
      </c>
      <c r="J524" s="39">
        <v>0</v>
      </c>
      <c r="K524" s="39">
        <v>0</v>
      </c>
      <c r="L524" s="39">
        <v>0</v>
      </c>
      <c r="M524" s="39">
        <v>0</v>
      </c>
      <c r="N524" s="39">
        <v>0</v>
      </c>
      <c r="O524" s="39">
        <v>1</v>
      </c>
      <c r="P524" s="39">
        <v>0</v>
      </c>
      <c r="Q524" s="39">
        <v>0</v>
      </c>
      <c r="R524" s="39">
        <v>0</v>
      </c>
      <c r="S524" s="39">
        <v>0</v>
      </c>
    </row>
    <row r="525" spans="1:19" x14ac:dyDescent="0.3">
      <c r="A525" s="39" t="s">
        <v>1349</v>
      </c>
      <c r="B525" s="39" t="s">
        <v>1885</v>
      </c>
      <c r="C525" s="40">
        <v>4</v>
      </c>
      <c r="D525" s="39">
        <v>1</v>
      </c>
      <c r="E525" s="39">
        <v>0</v>
      </c>
      <c r="F525" s="39">
        <v>0</v>
      </c>
      <c r="G525" s="39">
        <v>1</v>
      </c>
      <c r="H525" s="39">
        <v>1</v>
      </c>
      <c r="I525" s="39">
        <v>0</v>
      </c>
      <c r="J525" s="39">
        <v>0</v>
      </c>
      <c r="K525" s="39">
        <v>0</v>
      </c>
      <c r="L525" s="39">
        <v>0</v>
      </c>
      <c r="M525" s="39">
        <v>0</v>
      </c>
      <c r="N525" s="39">
        <v>1</v>
      </c>
      <c r="O525" s="39">
        <v>1</v>
      </c>
      <c r="P525" s="39">
        <v>1</v>
      </c>
      <c r="Q525" s="39">
        <v>0</v>
      </c>
      <c r="R525" s="39">
        <v>0</v>
      </c>
      <c r="S525" s="39">
        <v>0</v>
      </c>
    </row>
    <row r="526" spans="1:19" x14ac:dyDescent="0.3">
      <c r="A526" s="39" t="s">
        <v>1021</v>
      </c>
      <c r="B526" s="39" t="s">
        <v>1784</v>
      </c>
      <c r="C526" s="40">
        <v>3.9</v>
      </c>
      <c r="D526" s="39">
        <v>1</v>
      </c>
      <c r="E526" s="39">
        <v>0</v>
      </c>
      <c r="F526" s="39">
        <v>0</v>
      </c>
      <c r="G526" s="39">
        <v>0</v>
      </c>
      <c r="H526" s="39">
        <v>0</v>
      </c>
      <c r="I526" s="39">
        <v>0</v>
      </c>
      <c r="J526" s="39">
        <v>0</v>
      </c>
      <c r="K526" s="39">
        <v>0</v>
      </c>
      <c r="L526" s="39">
        <v>0</v>
      </c>
      <c r="M526" s="39">
        <v>0</v>
      </c>
      <c r="N526" s="39">
        <v>0</v>
      </c>
      <c r="O526" s="39">
        <v>0</v>
      </c>
      <c r="P526" s="39">
        <v>0</v>
      </c>
      <c r="Q526" s="39">
        <v>0</v>
      </c>
      <c r="R526" s="39">
        <v>0</v>
      </c>
      <c r="S526" s="39">
        <v>0</v>
      </c>
    </row>
    <row r="527" spans="1:19" x14ac:dyDescent="0.3">
      <c r="A527" s="39" t="s">
        <v>770</v>
      </c>
      <c r="B527" s="39" t="s">
        <v>1702</v>
      </c>
      <c r="C527" s="40">
        <v>3</v>
      </c>
      <c r="D527" s="39">
        <v>1</v>
      </c>
      <c r="E527" s="39">
        <v>0</v>
      </c>
      <c r="F527" s="39">
        <v>0</v>
      </c>
      <c r="G527" s="39">
        <v>0</v>
      </c>
      <c r="H527" s="39">
        <v>1</v>
      </c>
      <c r="I527" s="39">
        <v>0</v>
      </c>
      <c r="J527" s="39">
        <v>0</v>
      </c>
      <c r="K527" s="39">
        <v>0</v>
      </c>
      <c r="L527" s="39">
        <v>0</v>
      </c>
      <c r="M527" s="39">
        <v>0</v>
      </c>
      <c r="N527" s="39">
        <v>0</v>
      </c>
      <c r="O527" s="39">
        <v>0</v>
      </c>
      <c r="P527" s="39">
        <v>0</v>
      </c>
      <c r="Q527" s="39">
        <v>0</v>
      </c>
      <c r="R527" s="39">
        <v>0</v>
      </c>
      <c r="S527" s="39">
        <v>0</v>
      </c>
    </row>
    <row r="528" spans="1:19" x14ac:dyDescent="0.3">
      <c r="A528" s="39" t="s">
        <v>319</v>
      </c>
      <c r="B528" s="39" t="s">
        <v>1576</v>
      </c>
      <c r="C528" s="40">
        <v>3.7</v>
      </c>
      <c r="D528" s="39">
        <v>1</v>
      </c>
      <c r="E528" s="39">
        <v>0</v>
      </c>
      <c r="F528" s="39">
        <v>0</v>
      </c>
      <c r="G528" s="39">
        <v>1</v>
      </c>
      <c r="H528" s="39">
        <v>1</v>
      </c>
      <c r="I528" s="39">
        <v>0</v>
      </c>
      <c r="J528" s="39">
        <v>0</v>
      </c>
      <c r="K528" s="39">
        <v>0</v>
      </c>
      <c r="L528" s="39">
        <v>0</v>
      </c>
      <c r="M528" s="39">
        <v>0</v>
      </c>
      <c r="N528" s="39">
        <v>0</v>
      </c>
      <c r="O528" s="39">
        <v>0</v>
      </c>
      <c r="P528" s="39">
        <v>0</v>
      </c>
      <c r="Q528" s="39">
        <v>0</v>
      </c>
      <c r="R528" s="39">
        <v>0</v>
      </c>
      <c r="S528" s="39">
        <v>0</v>
      </c>
    </row>
    <row r="529" spans="1:19" x14ac:dyDescent="0.3">
      <c r="A529" s="39" t="s">
        <v>258</v>
      </c>
      <c r="B529" s="39" t="s">
        <v>1886</v>
      </c>
      <c r="C529" s="40">
        <v>3.5</v>
      </c>
      <c r="D529" s="39">
        <v>1</v>
      </c>
      <c r="E529" s="39">
        <v>0</v>
      </c>
      <c r="F529" s="39">
        <v>0</v>
      </c>
      <c r="G529" s="39">
        <v>1</v>
      </c>
      <c r="H529" s="39">
        <v>0</v>
      </c>
      <c r="I529" s="39">
        <v>0</v>
      </c>
      <c r="J529" s="39">
        <v>0</v>
      </c>
      <c r="K529" s="39">
        <v>0</v>
      </c>
      <c r="L529" s="39">
        <v>0</v>
      </c>
      <c r="M529" s="39">
        <v>0</v>
      </c>
      <c r="N529" s="39">
        <v>0</v>
      </c>
      <c r="O529" s="39">
        <v>0</v>
      </c>
      <c r="P529" s="39">
        <v>0</v>
      </c>
      <c r="Q529" s="39">
        <v>0</v>
      </c>
      <c r="R529" s="39">
        <v>0</v>
      </c>
      <c r="S529" s="39">
        <v>0</v>
      </c>
    </row>
    <row r="530" spans="1:19" x14ac:dyDescent="0.3">
      <c r="A530" s="39" t="s">
        <v>192</v>
      </c>
      <c r="B530" s="39" t="s">
        <v>1613</v>
      </c>
      <c r="C530" s="40">
        <v>4</v>
      </c>
      <c r="D530" s="39">
        <v>1</v>
      </c>
      <c r="E530" s="39">
        <v>0</v>
      </c>
      <c r="F530" s="39">
        <v>1</v>
      </c>
      <c r="G530" s="39">
        <v>0</v>
      </c>
      <c r="H530" s="39">
        <v>1</v>
      </c>
      <c r="I530" s="39">
        <v>0</v>
      </c>
      <c r="J530" s="39">
        <v>0</v>
      </c>
      <c r="K530" s="39">
        <v>0</v>
      </c>
      <c r="L530" s="39">
        <v>0</v>
      </c>
      <c r="M530" s="39">
        <v>0</v>
      </c>
      <c r="N530" s="39">
        <v>0</v>
      </c>
      <c r="O530" s="39">
        <v>0</v>
      </c>
      <c r="P530" s="39">
        <v>0</v>
      </c>
      <c r="Q530" s="39">
        <v>0</v>
      </c>
      <c r="R530" s="39">
        <v>0</v>
      </c>
      <c r="S530" s="39">
        <v>0</v>
      </c>
    </row>
    <row r="531" spans="1:19" x14ac:dyDescent="0.3">
      <c r="A531" s="39" t="s">
        <v>776</v>
      </c>
      <c r="B531" s="39" t="s">
        <v>1703</v>
      </c>
      <c r="C531" s="40">
        <v>3.3</v>
      </c>
      <c r="D531" s="39">
        <v>0</v>
      </c>
      <c r="E531" s="39">
        <v>0</v>
      </c>
      <c r="F531" s="39">
        <v>0</v>
      </c>
      <c r="G531" s="39">
        <v>0</v>
      </c>
      <c r="H531" s="39">
        <v>0</v>
      </c>
      <c r="I531" s="39">
        <v>0</v>
      </c>
      <c r="J531" s="39">
        <v>0</v>
      </c>
      <c r="K531" s="39">
        <v>0</v>
      </c>
      <c r="L531" s="39">
        <v>0</v>
      </c>
      <c r="M531" s="39">
        <v>0</v>
      </c>
      <c r="N531" s="39">
        <v>0</v>
      </c>
      <c r="O531" s="39">
        <v>0</v>
      </c>
      <c r="P531" s="39">
        <v>0</v>
      </c>
      <c r="Q531" s="39">
        <v>0</v>
      </c>
      <c r="R531" s="39">
        <v>0</v>
      </c>
      <c r="S531" s="39">
        <v>0</v>
      </c>
    </row>
    <row r="532" spans="1:19" x14ac:dyDescent="0.3">
      <c r="A532" s="39" t="s">
        <v>1352</v>
      </c>
      <c r="B532" s="39" t="s">
        <v>1786</v>
      </c>
      <c r="C532" s="40">
        <v>3.2</v>
      </c>
      <c r="D532" s="39">
        <v>0</v>
      </c>
      <c r="E532" s="39">
        <v>0</v>
      </c>
      <c r="F532" s="39">
        <v>1</v>
      </c>
      <c r="G532" s="39">
        <v>1</v>
      </c>
      <c r="H532" s="39">
        <v>0</v>
      </c>
      <c r="I532" s="39">
        <v>0</v>
      </c>
      <c r="J532" s="39">
        <v>0</v>
      </c>
      <c r="K532" s="39">
        <v>0</v>
      </c>
      <c r="L532" s="39">
        <v>0</v>
      </c>
      <c r="M532" s="39">
        <v>0</v>
      </c>
      <c r="N532" s="39">
        <v>1</v>
      </c>
      <c r="O532" s="39">
        <v>0</v>
      </c>
      <c r="P532" s="39">
        <v>0</v>
      </c>
      <c r="Q532" s="39">
        <v>0</v>
      </c>
      <c r="R532" s="39">
        <v>0</v>
      </c>
      <c r="S532" s="39">
        <v>0</v>
      </c>
    </row>
    <row r="533" spans="1:19" x14ac:dyDescent="0.3">
      <c r="A533" s="39" t="s">
        <v>1027</v>
      </c>
      <c r="B533" s="39" t="s">
        <v>1786</v>
      </c>
      <c r="C533" s="40">
        <v>3.4</v>
      </c>
      <c r="D533" s="39">
        <v>0</v>
      </c>
      <c r="E533" s="39">
        <v>0</v>
      </c>
      <c r="F533" s="39">
        <v>1</v>
      </c>
      <c r="G533" s="39">
        <v>0</v>
      </c>
      <c r="H533" s="39">
        <v>0</v>
      </c>
      <c r="I533" s="39">
        <v>0</v>
      </c>
      <c r="J533" s="39">
        <v>0</v>
      </c>
      <c r="K533" s="39">
        <v>0</v>
      </c>
      <c r="L533" s="39">
        <v>0</v>
      </c>
      <c r="M533" s="39">
        <v>0</v>
      </c>
      <c r="N533" s="39">
        <v>0</v>
      </c>
      <c r="O533" s="39">
        <v>0</v>
      </c>
      <c r="P533" s="39">
        <v>0</v>
      </c>
      <c r="Q533" s="39">
        <v>0</v>
      </c>
      <c r="R533" s="39">
        <v>0</v>
      </c>
      <c r="S533" s="39">
        <v>0</v>
      </c>
    </row>
    <row r="534" spans="1:19" x14ac:dyDescent="0.3">
      <c r="A534" s="39" t="s">
        <v>1025</v>
      </c>
      <c r="B534" s="39" t="s">
        <v>1785</v>
      </c>
      <c r="C534" s="40">
        <v>4.4000000000000004</v>
      </c>
      <c r="D534" s="39">
        <v>1</v>
      </c>
      <c r="E534" s="39">
        <v>0</v>
      </c>
      <c r="F534" s="39">
        <v>0</v>
      </c>
      <c r="G534" s="39">
        <v>0</v>
      </c>
      <c r="H534" s="39">
        <v>1</v>
      </c>
      <c r="I534" s="39">
        <v>0</v>
      </c>
      <c r="J534" s="39">
        <v>0</v>
      </c>
      <c r="K534" s="39">
        <v>0</v>
      </c>
      <c r="L534" s="39">
        <v>0</v>
      </c>
      <c r="M534" s="39">
        <v>0</v>
      </c>
      <c r="N534" s="39">
        <v>0</v>
      </c>
      <c r="O534" s="39">
        <v>1</v>
      </c>
      <c r="P534" s="39">
        <v>1</v>
      </c>
      <c r="Q534" s="39">
        <v>0</v>
      </c>
      <c r="R534" s="39">
        <v>0</v>
      </c>
      <c r="S534" s="39">
        <v>0</v>
      </c>
    </row>
    <row r="535" spans="1:19" x14ac:dyDescent="0.3">
      <c r="A535" s="39" t="s">
        <v>311</v>
      </c>
      <c r="B535" s="39" t="s">
        <v>1787</v>
      </c>
      <c r="C535" s="40">
        <v>3.3</v>
      </c>
      <c r="D535" s="39">
        <v>1</v>
      </c>
      <c r="E535" s="39">
        <v>0</v>
      </c>
      <c r="F535" s="39">
        <v>0</v>
      </c>
      <c r="G535" s="39">
        <v>0</v>
      </c>
      <c r="H535" s="39">
        <v>0</v>
      </c>
      <c r="I535" s="39">
        <v>1</v>
      </c>
      <c r="J535" s="39">
        <v>0</v>
      </c>
      <c r="K535" s="39">
        <v>0</v>
      </c>
      <c r="L535" s="39">
        <v>0</v>
      </c>
      <c r="M535" s="39">
        <v>0</v>
      </c>
      <c r="N535" s="39">
        <v>0</v>
      </c>
      <c r="O535" s="39">
        <v>0</v>
      </c>
      <c r="P535" s="39">
        <v>0</v>
      </c>
      <c r="Q535" s="39">
        <v>0</v>
      </c>
      <c r="R535" s="39">
        <v>0</v>
      </c>
      <c r="S535" s="39">
        <v>0</v>
      </c>
    </row>
    <row r="536" spans="1:19" x14ac:dyDescent="0.3">
      <c r="A536" s="39" t="s">
        <v>1354</v>
      </c>
      <c r="B536" s="39" t="s">
        <v>1887</v>
      </c>
      <c r="C536" s="40">
        <v>3.2</v>
      </c>
      <c r="D536" s="39">
        <v>1</v>
      </c>
      <c r="E536" s="39">
        <v>0</v>
      </c>
      <c r="F536" s="39">
        <v>1</v>
      </c>
      <c r="G536" s="39">
        <v>1</v>
      </c>
      <c r="H536" s="39">
        <v>1</v>
      </c>
      <c r="I536" s="39">
        <v>0</v>
      </c>
      <c r="J536" s="39">
        <v>0</v>
      </c>
      <c r="K536" s="39">
        <v>1</v>
      </c>
      <c r="L536" s="39">
        <v>0</v>
      </c>
      <c r="M536" s="39">
        <v>1</v>
      </c>
      <c r="N536" s="39">
        <v>0</v>
      </c>
      <c r="O536" s="39">
        <v>0</v>
      </c>
      <c r="P536" s="39">
        <v>0</v>
      </c>
      <c r="Q536" s="39">
        <v>0</v>
      </c>
      <c r="R536" s="39">
        <v>0</v>
      </c>
      <c r="S536" s="39">
        <v>0</v>
      </c>
    </row>
    <row r="537" spans="1:19" x14ac:dyDescent="0.3">
      <c r="A537" s="39" t="s">
        <v>234</v>
      </c>
      <c r="B537" s="39" t="s">
        <v>1888</v>
      </c>
      <c r="C537" s="40">
        <v>3.8</v>
      </c>
      <c r="D537" s="39">
        <v>1</v>
      </c>
      <c r="E537" s="39">
        <v>0</v>
      </c>
      <c r="F537" s="39">
        <v>0</v>
      </c>
      <c r="G537" s="39">
        <v>0</v>
      </c>
      <c r="H537" s="39">
        <v>1</v>
      </c>
      <c r="I537" s="39">
        <v>1</v>
      </c>
      <c r="J537" s="39">
        <v>0</v>
      </c>
      <c r="K537" s="39">
        <v>0</v>
      </c>
      <c r="L537" s="39">
        <v>0</v>
      </c>
      <c r="M537" s="39">
        <v>0</v>
      </c>
      <c r="N537" s="39">
        <v>0</v>
      </c>
      <c r="O537" s="39">
        <v>1</v>
      </c>
      <c r="P537" s="39">
        <v>1</v>
      </c>
      <c r="Q537" s="39">
        <v>0</v>
      </c>
      <c r="R537" s="39">
        <v>0</v>
      </c>
      <c r="S537" s="39">
        <v>0</v>
      </c>
    </row>
    <row r="538" spans="1:19" x14ac:dyDescent="0.3">
      <c r="A538" s="39" t="s">
        <v>1032</v>
      </c>
      <c r="B538" s="39" t="s">
        <v>1788</v>
      </c>
      <c r="C538" s="40">
        <v>2.9</v>
      </c>
      <c r="D538" s="39">
        <v>0</v>
      </c>
      <c r="E538" s="39">
        <v>0</v>
      </c>
      <c r="F538" s="39">
        <v>0</v>
      </c>
      <c r="G538" s="39">
        <v>0</v>
      </c>
      <c r="H538" s="39">
        <v>0</v>
      </c>
      <c r="I538" s="39">
        <v>0</v>
      </c>
      <c r="J538" s="39">
        <v>0</v>
      </c>
      <c r="K538" s="39">
        <v>0</v>
      </c>
      <c r="L538" s="39">
        <v>0</v>
      </c>
      <c r="M538" s="39">
        <v>0</v>
      </c>
      <c r="N538" s="39">
        <v>0</v>
      </c>
      <c r="O538" s="39">
        <v>0</v>
      </c>
      <c r="P538" s="39">
        <v>0</v>
      </c>
      <c r="Q538" s="39">
        <v>0</v>
      </c>
      <c r="R538" s="39">
        <v>0</v>
      </c>
      <c r="S538" s="39">
        <v>0</v>
      </c>
    </row>
    <row r="539" spans="1:19" x14ac:dyDescent="0.3">
      <c r="A539" s="39" t="s">
        <v>779</v>
      </c>
      <c r="B539" s="39" t="s">
        <v>1704</v>
      </c>
      <c r="C539" s="40">
        <v>2.7</v>
      </c>
      <c r="D539" s="39">
        <v>0</v>
      </c>
      <c r="E539" s="39">
        <v>0</v>
      </c>
      <c r="F539" s="39">
        <v>0</v>
      </c>
      <c r="G539" s="39">
        <v>1</v>
      </c>
      <c r="H539" s="39">
        <v>0</v>
      </c>
      <c r="I539" s="39">
        <v>0</v>
      </c>
      <c r="J539" s="39">
        <v>0</v>
      </c>
      <c r="K539" s="39">
        <v>0</v>
      </c>
      <c r="L539" s="39">
        <v>0</v>
      </c>
      <c r="M539" s="39">
        <v>0</v>
      </c>
      <c r="N539" s="39">
        <v>0</v>
      </c>
      <c r="O539" s="39">
        <v>0</v>
      </c>
      <c r="P539" s="39">
        <v>0</v>
      </c>
      <c r="Q539" s="39">
        <v>0</v>
      </c>
      <c r="R539" s="39">
        <v>0</v>
      </c>
      <c r="S539" s="39">
        <v>0</v>
      </c>
    </row>
    <row r="540" spans="1:19" x14ac:dyDescent="0.3">
      <c r="A540" s="39" t="s">
        <v>688</v>
      </c>
      <c r="B540" s="39" t="s">
        <v>1681</v>
      </c>
      <c r="C540" s="40">
        <v>3.6</v>
      </c>
      <c r="D540" s="39">
        <v>0</v>
      </c>
      <c r="E540" s="39">
        <v>0</v>
      </c>
      <c r="F540" s="39">
        <v>0</v>
      </c>
      <c r="G540" s="39">
        <v>0</v>
      </c>
      <c r="H540" s="39">
        <v>0</v>
      </c>
      <c r="I540" s="39">
        <v>0</v>
      </c>
      <c r="J540" s="39">
        <v>0</v>
      </c>
      <c r="K540" s="39">
        <v>0</v>
      </c>
      <c r="L540" s="39">
        <v>0</v>
      </c>
      <c r="M540" s="39">
        <v>0</v>
      </c>
      <c r="N540" s="39">
        <v>0</v>
      </c>
      <c r="O540" s="39">
        <v>0</v>
      </c>
      <c r="P540" s="39">
        <v>0</v>
      </c>
      <c r="Q540" s="39">
        <v>0</v>
      </c>
      <c r="R540" s="39">
        <v>0</v>
      </c>
      <c r="S540" s="39">
        <v>0</v>
      </c>
    </row>
    <row r="541" spans="1:19" x14ac:dyDescent="0.3">
      <c r="A541" s="39" t="s">
        <v>987</v>
      </c>
      <c r="B541" s="39" t="s">
        <v>1789</v>
      </c>
      <c r="C541" s="40">
        <v>3.1</v>
      </c>
      <c r="D541" s="39">
        <v>0</v>
      </c>
      <c r="E541" s="39">
        <v>0</v>
      </c>
      <c r="F541" s="39">
        <v>0</v>
      </c>
      <c r="G541" s="39">
        <v>1</v>
      </c>
      <c r="H541" s="39">
        <v>0</v>
      </c>
      <c r="I541" s="39">
        <v>0</v>
      </c>
      <c r="J541" s="39">
        <v>0</v>
      </c>
      <c r="K541" s="39">
        <v>0</v>
      </c>
      <c r="L541" s="39">
        <v>0</v>
      </c>
      <c r="M541" s="39">
        <v>0</v>
      </c>
      <c r="N541" s="39">
        <v>0</v>
      </c>
      <c r="O541" s="39">
        <v>0</v>
      </c>
      <c r="P541" s="39">
        <v>0</v>
      </c>
      <c r="Q541" s="39">
        <v>0</v>
      </c>
      <c r="R541" s="39">
        <v>0</v>
      </c>
      <c r="S541" s="39">
        <v>0</v>
      </c>
    </row>
    <row r="542" spans="1:19" x14ac:dyDescent="0.3">
      <c r="A542" s="39" t="s">
        <v>1038</v>
      </c>
      <c r="B542" s="39" t="s">
        <v>1790</v>
      </c>
      <c r="C542" s="40">
        <v>3.3</v>
      </c>
      <c r="D542" s="39">
        <v>0</v>
      </c>
      <c r="E542" s="39">
        <v>0</v>
      </c>
      <c r="F542" s="39">
        <v>0</v>
      </c>
      <c r="G542" s="39">
        <v>0</v>
      </c>
      <c r="H542" s="39">
        <v>0</v>
      </c>
      <c r="I542" s="39">
        <v>0</v>
      </c>
      <c r="J542" s="39">
        <v>0</v>
      </c>
      <c r="K542" s="39">
        <v>0</v>
      </c>
      <c r="L542" s="39">
        <v>0</v>
      </c>
      <c r="M542" s="39">
        <v>0</v>
      </c>
      <c r="N542" s="39">
        <v>0</v>
      </c>
      <c r="O542" s="39">
        <v>0</v>
      </c>
      <c r="P542" s="39">
        <v>0</v>
      </c>
      <c r="Q542" s="39">
        <v>0</v>
      </c>
      <c r="R542" s="39">
        <v>0</v>
      </c>
      <c r="S542" s="39">
        <v>0</v>
      </c>
    </row>
    <row r="543" spans="1:19" x14ac:dyDescent="0.3">
      <c r="A543" s="39" t="s">
        <v>224</v>
      </c>
      <c r="B543" s="39" t="s">
        <v>1889</v>
      </c>
      <c r="C543" s="40">
        <v>3.7</v>
      </c>
      <c r="D543" s="39">
        <v>0</v>
      </c>
      <c r="E543" s="39">
        <v>0</v>
      </c>
      <c r="F543" s="39">
        <v>0</v>
      </c>
      <c r="G543" s="39">
        <v>0</v>
      </c>
      <c r="H543" s="39">
        <v>1</v>
      </c>
      <c r="I543" s="39">
        <v>0</v>
      </c>
      <c r="J543" s="39">
        <v>0</v>
      </c>
      <c r="K543" s="39">
        <v>0</v>
      </c>
      <c r="L543" s="39">
        <v>0</v>
      </c>
      <c r="M543" s="39">
        <v>0</v>
      </c>
      <c r="N543" s="39">
        <v>0</v>
      </c>
      <c r="O543" s="39">
        <v>0</v>
      </c>
      <c r="P543" s="39">
        <v>0</v>
      </c>
      <c r="Q543" s="39">
        <v>0</v>
      </c>
      <c r="R543" s="39">
        <v>0</v>
      </c>
      <c r="S543" s="39">
        <v>0</v>
      </c>
    </row>
    <row r="544" spans="1:19" x14ac:dyDescent="0.3">
      <c r="A544" s="39" t="s">
        <v>1040</v>
      </c>
      <c r="B544" s="39" t="s">
        <v>1791</v>
      </c>
      <c r="C544" s="40">
        <v>4.5</v>
      </c>
      <c r="D544" s="39">
        <v>1</v>
      </c>
      <c r="E544" s="39">
        <v>1</v>
      </c>
      <c r="F544" s="39">
        <v>1</v>
      </c>
      <c r="G544" s="39">
        <v>0</v>
      </c>
      <c r="H544" s="39">
        <v>1</v>
      </c>
      <c r="I544" s="39">
        <v>0</v>
      </c>
      <c r="J544" s="39">
        <v>0</v>
      </c>
      <c r="K544" s="39">
        <v>0</v>
      </c>
      <c r="L544" s="39">
        <v>0</v>
      </c>
      <c r="M544" s="39">
        <v>0</v>
      </c>
      <c r="N544" s="39">
        <v>1</v>
      </c>
      <c r="O544" s="39">
        <v>0</v>
      </c>
      <c r="P544" s="39">
        <v>0</v>
      </c>
      <c r="Q544" s="39">
        <v>0</v>
      </c>
      <c r="R544" s="39">
        <v>1</v>
      </c>
      <c r="S544" s="39">
        <v>0</v>
      </c>
    </row>
    <row r="545" spans="1:19" x14ac:dyDescent="0.3">
      <c r="A545" s="39" t="s">
        <v>1360</v>
      </c>
      <c r="B545" s="39" t="s">
        <v>1890</v>
      </c>
      <c r="C545" s="40">
        <v>3</v>
      </c>
      <c r="D545" s="39">
        <v>0</v>
      </c>
      <c r="E545" s="39">
        <v>0</v>
      </c>
      <c r="F545" s="39">
        <v>0</v>
      </c>
      <c r="G545" s="39">
        <v>1</v>
      </c>
      <c r="H545" s="39">
        <v>1</v>
      </c>
      <c r="I545" s="39">
        <v>0</v>
      </c>
      <c r="J545" s="39">
        <v>0</v>
      </c>
      <c r="K545" s="39">
        <v>0</v>
      </c>
      <c r="L545" s="39">
        <v>0</v>
      </c>
      <c r="M545" s="39">
        <v>0</v>
      </c>
      <c r="N545" s="39">
        <v>0</v>
      </c>
      <c r="O545" s="39">
        <v>0</v>
      </c>
      <c r="P545" s="39">
        <v>0</v>
      </c>
      <c r="Q545" s="39">
        <v>0</v>
      </c>
      <c r="R545" s="39">
        <v>0</v>
      </c>
      <c r="S545" s="39">
        <v>0</v>
      </c>
    </row>
    <row r="546" spans="1:19" x14ac:dyDescent="0.3">
      <c r="A546" s="39" t="s">
        <v>793</v>
      </c>
      <c r="B546" s="39" t="s">
        <v>1891</v>
      </c>
      <c r="C546" s="40">
        <v>3.8</v>
      </c>
      <c r="D546" s="39">
        <v>1</v>
      </c>
      <c r="E546" s="39">
        <v>0</v>
      </c>
      <c r="F546" s="39">
        <v>0</v>
      </c>
      <c r="G546" s="39">
        <v>1</v>
      </c>
      <c r="H546" s="39">
        <v>1</v>
      </c>
      <c r="I546" s="39">
        <v>0</v>
      </c>
      <c r="J546" s="39">
        <v>0</v>
      </c>
      <c r="K546" s="39">
        <v>0</v>
      </c>
      <c r="L546" s="39">
        <v>0</v>
      </c>
      <c r="M546" s="39">
        <v>0</v>
      </c>
      <c r="N546" s="39">
        <v>0</v>
      </c>
      <c r="O546" s="39">
        <v>0</v>
      </c>
      <c r="P546" s="39">
        <v>1</v>
      </c>
      <c r="Q546" s="39">
        <v>0</v>
      </c>
      <c r="R546" s="39">
        <v>0</v>
      </c>
      <c r="S546" s="39">
        <v>1</v>
      </c>
    </row>
    <row r="547" spans="1:19" x14ac:dyDescent="0.3">
      <c r="A547" s="39" t="s">
        <v>436</v>
      </c>
      <c r="B547" s="39" t="s">
        <v>1792</v>
      </c>
      <c r="C547" s="40">
        <v>3.9</v>
      </c>
      <c r="D547" s="39">
        <v>1</v>
      </c>
      <c r="E547" s="39">
        <v>0</v>
      </c>
      <c r="F547" s="39">
        <v>0</v>
      </c>
      <c r="G547" s="39">
        <v>1</v>
      </c>
      <c r="H547" s="39">
        <v>1</v>
      </c>
      <c r="I547" s="39">
        <v>1</v>
      </c>
      <c r="J547" s="39">
        <v>0</v>
      </c>
      <c r="K547" s="39">
        <v>0</v>
      </c>
      <c r="L547" s="39">
        <v>0</v>
      </c>
      <c r="M547" s="39">
        <v>0</v>
      </c>
      <c r="N547" s="39">
        <v>0</v>
      </c>
      <c r="O547" s="39">
        <v>0</v>
      </c>
      <c r="P547" s="39">
        <v>0</v>
      </c>
      <c r="Q547" s="39">
        <v>0</v>
      </c>
      <c r="R547" s="39">
        <v>0</v>
      </c>
      <c r="S547" s="39">
        <v>0</v>
      </c>
    </row>
    <row r="548" spans="1:19" x14ac:dyDescent="0.3">
      <c r="A548" s="39" t="s">
        <v>454</v>
      </c>
      <c r="B548" s="39" t="s">
        <v>1793</v>
      </c>
      <c r="C548" s="40">
        <v>3.2</v>
      </c>
      <c r="D548" s="39">
        <v>0</v>
      </c>
      <c r="E548" s="39">
        <v>0</v>
      </c>
      <c r="F548" s="39">
        <v>0</v>
      </c>
      <c r="G548" s="39">
        <v>0</v>
      </c>
      <c r="H548" s="39">
        <v>0</v>
      </c>
      <c r="I548" s="39">
        <v>0</v>
      </c>
      <c r="J548" s="39">
        <v>0</v>
      </c>
      <c r="K548" s="39">
        <v>0</v>
      </c>
      <c r="L548" s="39">
        <v>0</v>
      </c>
      <c r="M548" s="39">
        <v>0</v>
      </c>
      <c r="N548" s="39">
        <v>0</v>
      </c>
      <c r="O548" s="39">
        <v>0</v>
      </c>
      <c r="P548" s="39">
        <v>0</v>
      </c>
      <c r="Q548" s="39">
        <v>0</v>
      </c>
      <c r="R548" s="39">
        <v>0</v>
      </c>
      <c r="S548" s="39">
        <v>0</v>
      </c>
    </row>
    <row r="549" spans="1:19" x14ac:dyDescent="0.3">
      <c r="A549" s="39" t="s">
        <v>1050</v>
      </c>
      <c r="B549" s="39" t="s">
        <v>1794</v>
      </c>
      <c r="C549" s="40">
        <v>3.3</v>
      </c>
      <c r="D549" s="39">
        <v>0</v>
      </c>
      <c r="E549" s="39">
        <v>0</v>
      </c>
      <c r="F549" s="39">
        <v>0</v>
      </c>
      <c r="G549" s="39">
        <v>1</v>
      </c>
      <c r="H549" s="39">
        <v>0</v>
      </c>
      <c r="I549" s="39">
        <v>0</v>
      </c>
      <c r="J549" s="39">
        <v>0</v>
      </c>
      <c r="K549" s="39">
        <v>0</v>
      </c>
      <c r="L549" s="39">
        <v>0</v>
      </c>
      <c r="M549" s="39">
        <v>0</v>
      </c>
      <c r="N549" s="39">
        <v>0</v>
      </c>
      <c r="O549" s="39">
        <v>0</v>
      </c>
      <c r="P549" s="39">
        <v>0</v>
      </c>
      <c r="Q549" s="39">
        <v>0</v>
      </c>
      <c r="R549" s="39">
        <v>0</v>
      </c>
      <c r="S549" s="39">
        <v>0</v>
      </c>
    </row>
    <row r="550" spans="1:19" x14ac:dyDescent="0.3">
      <c r="A550" s="39" t="s">
        <v>987</v>
      </c>
      <c r="B550" s="39" t="s">
        <v>1795</v>
      </c>
      <c r="C550" s="40">
        <v>3.1</v>
      </c>
      <c r="D550" s="39">
        <v>0</v>
      </c>
      <c r="E550" s="39">
        <v>0</v>
      </c>
      <c r="F550" s="39">
        <v>0</v>
      </c>
      <c r="G550" s="39">
        <v>1</v>
      </c>
      <c r="H550" s="39">
        <v>0</v>
      </c>
      <c r="I550" s="39">
        <v>0</v>
      </c>
      <c r="J550" s="39">
        <v>0</v>
      </c>
      <c r="K550" s="39">
        <v>0</v>
      </c>
      <c r="L550" s="39">
        <v>0</v>
      </c>
      <c r="M550" s="39">
        <v>0</v>
      </c>
      <c r="N550" s="39">
        <v>0</v>
      </c>
      <c r="O550" s="39">
        <v>0</v>
      </c>
      <c r="P550" s="39">
        <v>0</v>
      </c>
      <c r="Q550" s="39">
        <v>0</v>
      </c>
      <c r="R550" s="39">
        <v>0</v>
      </c>
      <c r="S550" s="39">
        <v>0</v>
      </c>
    </row>
    <row r="551" spans="1:19" x14ac:dyDescent="0.3">
      <c r="A551" s="39" t="s">
        <v>1055</v>
      </c>
      <c r="B551" s="39" t="s">
        <v>1796</v>
      </c>
      <c r="C551" s="40">
        <v>2.4</v>
      </c>
      <c r="D551" s="39">
        <v>0</v>
      </c>
      <c r="E551" s="39">
        <v>0</v>
      </c>
      <c r="F551" s="39">
        <v>0</v>
      </c>
      <c r="G551" s="39">
        <v>0</v>
      </c>
      <c r="H551" s="39">
        <v>0</v>
      </c>
      <c r="I551" s="39">
        <v>0</v>
      </c>
      <c r="J551" s="39">
        <v>0</v>
      </c>
      <c r="K551" s="39">
        <v>0</v>
      </c>
      <c r="L551" s="39">
        <v>0</v>
      </c>
      <c r="M551" s="39">
        <v>0</v>
      </c>
      <c r="N551" s="39">
        <v>0</v>
      </c>
      <c r="O551" s="39">
        <v>0</v>
      </c>
      <c r="P551" s="39">
        <v>0</v>
      </c>
      <c r="Q551" s="39">
        <v>0</v>
      </c>
      <c r="R551" s="39">
        <v>0</v>
      </c>
      <c r="S551" s="39">
        <v>0</v>
      </c>
    </row>
    <row r="552" spans="1:19" x14ac:dyDescent="0.3">
      <c r="A552" s="39" t="s">
        <v>1063</v>
      </c>
      <c r="B552" s="39" t="s">
        <v>1798</v>
      </c>
      <c r="C552" s="40">
        <v>2.9</v>
      </c>
      <c r="D552" s="39">
        <v>0</v>
      </c>
      <c r="E552" s="39">
        <v>0</v>
      </c>
      <c r="F552" s="39">
        <v>0</v>
      </c>
      <c r="G552" s="39">
        <v>1</v>
      </c>
      <c r="H552" s="39">
        <v>0</v>
      </c>
      <c r="I552" s="39">
        <v>0</v>
      </c>
      <c r="J552" s="39">
        <v>0</v>
      </c>
      <c r="K552" s="39">
        <v>0</v>
      </c>
      <c r="L552" s="39">
        <v>0</v>
      </c>
      <c r="M552" s="39">
        <v>0</v>
      </c>
      <c r="N552" s="39">
        <v>0</v>
      </c>
      <c r="O552" s="39">
        <v>0</v>
      </c>
      <c r="P552" s="39">
        <v>0</v>
      </c>
      <c r="Q552" s="39">
        <v>0</v>
      </c>
      <c r="R552" s="39">
        <v>0</v>
      </c>
      <c r="S552" s="39">
        <v>0</v>
      </c>
    </row>
    <row r="553" spans="1:19" x14ac:dyDescent="0.3">
      <c r="A553" s="39" t="s">
        <v>1058</v>
      </c>
      <c r="B553" s="39" t="s">
        <v>1797</v>
      </c>
      <c r="C553" s="40">
        <v>4.8</v>
      </c>
      <c r="D553" s="39">
        <v>0</v>
      </c>
      <c r="E553" s="39">
        <v>0</v>
      </c>
      <c r="F553" s="39">
        <v>0</v>
      </c>
      <c r="G553" s="39">
        <v>1</v>
      </c>
      <c r="H553" s="39">
        <v>1</v>
      </c>
      <c r="I553" s="39">
        <v>0</v>
      </c>
      <c r="J553" s="39">
        <v>0</v>
      </c>
      <c r="K553" s="39">
        <v>0</v>
      </c>
      <c r="L553" s="39">
        <v>0</v>
      </c>
      <c r="M553" s="39">
        <v>0</v>
      </c>
      <c r="N553" s="39">
        <v>0</v>
      </c>
      <c r="O553" s="39">
        <v>1</v>
      </c>
      <c r="P553" s="39">
        <v>0</v>
      </c>
      <c r="Q553" s="39">
        <v>0</v>
      </c>
      <c r="R553" s="39">
        <v>0</v>
      </c>
      <c r="S553" s="39">
        <v>0</v>
      </c>
    </row>
    <row r="554" spans="1:19" x14ac:dyDescent="0.3">
      <c r="A554" s="39" t="s">
        <v>1063</v>
      </c>
      <c r="B554" s="39" t="s">
        <v>1799</v>
      </c>
      <c r="C554" s="40">
        <v>2.9</v>
      </c>
      <c r="D554" s="39">
        <v>0</v>
      </c>
      <c r="E554" s="39">
        <v>0</v>
      </c>
      <c r="F554" s="39">
        <v>0</v>
      </c>
      <c r="G554" s="39">
        <v>1</v>
      </c>
      <c r="H554" s="39">
        <v>0</v>
      </c>
      <c r="I554" s="39">
        <v>0</v>
      </c>
      <c r="J554" s="39">
        <v>0</v>
      </c>
      <c r="K554" s="39">
        <v>0</v>
      </c>
      <c r="L554" s="39">
        <v>0</v>
      </c>
      <c r="M554" s="39">
        <v>0</v>
      </c>
      <c r="N554" s="39">
        <v>0</v>
      </c>
      <c r="O554" s="39">
        <v>0</v>
      </c>
      <c r="P554" s="39">
        <v>0</v>
      </c>
      <c r="Q554" s="39">
        <v>0</v>
      </c>
      <c r="R554" s="39">
        <v>0</v>
      </c>
      <c r="S554" s="39">
        <v>0</v>
      </c>
    </row>
    <row r="555" spans="1:19" x14ac:dyDescent="0.3">
      <c r="A555" s="39" t="s">
        <v>355</v>
      </c>
      <c r="B555" s="39" t="s">
        <v>1586</v>
      </c>
      <c r="C555" s="40">
        <v>4.7</v>
      </c>
      <c r="D555" s="39">
        <v>1</v>
      </c>
      <c r="E555" s="39">
        <v>0</v>
      </c>
      <c r="F555" s="39">
        <v>0</v>
      </c>
      <c r="G555" s="39">
        <v>1</v>
      </c>
      <c r="H555" s="39">
        <v>1</v>
      </c>
      <c r="I555" s="39">
        <v>0</v>
      </c>
      <c r="J555" s="39">
        <v>1</v>
      </c>
      <c r="K555" s="39">
        <v>1</v>
      </c>
      <c r="L555" s="39">
        <v>1</v>
      </c>
      <c r="M555" s="39">
        <v>0</v>
      </c>
      <c r="N555" s="39">
        <v>0</v>
      </c>
      <c r="O555" s="39">
        <v>0</v>
      </c>
      <c r="P555" s="39">
        <v>0</v>
      </c>
      <c r="Q555" s="39">
        <v>0</v>
      </c>
      <c r="R555" s="39">
        <v>0</v>
      </c>
      <c r="S555" s="39">
        <v>0</v>
      </c>
    </row>
    <row r="556" spans="1:19" x14ac:dyDescent="0.3">
      <c r="A556" s="39" t="s">
        <v>1365</v>
      </c>
      <c r="B556" s="39" t="s">
        <v>1892</v>
      </c>
      <c r="C556" s="40">
        <v>4.7</v>
      </c>
      <c r="D556" s="39">
        <v>1</v>
      </c>
      <c r="E556" s="39">
        <v>0</v>
      </c>
      <c r="F556" s="39">
        <v>0</v>
      </c>
      <c r="G556" s="39">
        <v>1</v>
      </c>
      <c r="H556" s="39">
        <v>1</v>
      </c>
      <c r="I556" s="39">
        <v>0</v>
      </c>
      <c r="J556" s="39">
        <v>0</v>
      </c>
      <c r="K556" s="39">
        <v>0</v>
      </c>
      <c r="L556" s="39">
        <v>0</v>
      </c>
      <c r="M556" s="39">
        <v>0</v>
      </c>
      <c r="N556" s="39">
        <v>0</v>
      </c>
      <c r="O556" s="39">
        <v>1</v>
      </c>
      <c r="P556" s="39">
        <v>0</v>
      </c>
      <c r="Q556" s="39">
        <v>0</v>
      </c>
      <c r="R556" s="39">
        <v>0</v>
      </c>
      <c r="S556" s="39">
        <v>0</v>
      </c>
    </row>
    <row r="557" spans="1:19" x14ac:dyDescent="0.3">
      <c r="A557" s="39" t="s">
        <v>1070</v>
      </c>
      <c r="B557" s="39" t="s">
        <v>1800</v>
      </c>
      <c r="C557" s="40">
        <v>3.4</v>
      </c>
      <c r="D557" s="39">
        <v>0</v>
      </c>
      <c r="E557" s="39">
        <v>1</v>
      </c>
      <c r="F557" s="39">
        <v>0</v>
      </c>
      <c r="G557" s="39">
        <v>1</v>
      </c>
      <c r="H557" s="39">
        <v>1</v>
      </c>
      <c r="I557" s="39">
        <v>0</v>
      </c>
      <c r="J557" s="39">
        <v>0</v>
      </c>
      <c r="K557" s="39">
        <v>0</v>
      </c>
      <c r="L557" s="39">
        <v>0</v>
      </c>
      <c r="M557" s="39">
        <v>0</v>
      </c>
      <c r="N557" s="39">
        <v>1</v>
      </c>
      <c r="O557" s="39">
        <v>0</v>
      </c>
      <c r="P557" s="39">
        <v>0</v>
      </c>
      <c r="Q557" s="39">
        <v>0</v>
      </c>
      <c r="R557" s="39">
        <v>0</v>
      </c>
      <c r="S557" s="39">
        <v>0</v>
      </c>
    </row>
    <row r="558" spans="1:19" x14ac:dyDescent="0.3">
      <c r="A558" s="39" t="s">
        <v>1073</v>
      </c>
      <c r="B558" s="39" t="s">
        <v>1801</v>
      </c>
      <c r="C558" s="40">
        <v>-1</v>
      </c>
      <c r="D558" s="39">
        <v>0</v>
      </c>
      <c r="E558" s="39">
        <v>0</v>
      </c>
      <c r="F558" s="39">
        <v>0</v>
      </c>
      <c r="G558" s="39">
        <v>1</v>
      </c>
      <c r="H558" s="39">
        <v>0</v>
      </c>
      <c r="I558" s="39">
        <v>0</v>
      </c>
      <c r="J558" s="39">
        <v>0</v>
      </c>
      <c r="K558" s="39">
        <v>0</v>
      </c>
      <c r="L558" s="39">
        <v>0</v>
      </c>
      <c r="M558" s="39">
        <v>0</v>
      </c>
      <c r="N558" s="39">
        <v>0</v>
      </c>
      <c r="O558" s="39">
        <v>0</v>
      </c>
      <c r="P558" s="39">
        <v>0</v>
      </c>
      <c r="Q558" s="39">
        <v>0</v>
      </c>
      <c r="R558" s="39">
        <v>0</v>
      </c>
      <c r="S558" s="39">
        <v>0</v>
      </c>
    </row>
    <row r="559" spans="1:19" x14ac:dyDescent="0.3">
      <c r="A559" s="39" t="s">
        <v>1367</v>
      </c>
      <c r="B559" s="39" t="s">
        <v>1893</v>
      </c>
      <c r="C559" s="40">
        <v>3.9</v>
      </c>
      <c r="D559" s="39">
        <v>1</v>
      </c>
      <c r="E559" s="39">
        <v>0</v>
      </c>
      <c r="F559" s="39">
        <v>0</v>
      </c>
      <c r="G559" s="39">
        <v>0</v>
      </c>
      <c r="H559" s="39">
        <v>1</v>
      </c>
      <c r="I559" s="39">
        <v>0</v>
      </c>
      <c r="J559" s="39">
        <v>0</v>
      </c>
      <c r="K559" s="39">
        <v>0</v>
      </c>
      <c r="L559" s="39">
        <v>0</v>
      </c>
      <c r="M559" s="39">
        <v>0</v>
      </c>
      <c r="N559" s="39">
        <v>0</v>
      </c>
      <c r="O559" s="39">
        <v>1</v>
      </c>
      <c r="P559" s="39">
        <v>0</v>
      </c>
      <c r="Q559" s="39">
        <v>0</v>
      </c>
      <c r="R559" s="39">
        <v>0</v>
      </c>
      <c r="S559" s="39">
        <v>0</v>
      </c>
    </row>
    <row r="560" spans="1:19" x14ac:dyDescent="0.3">
      <c r="A560" s="39" t="s">
        <v>1371</v>
      </c>
      <c r="B560" s="39" t="s">
        <v>1894</v>
      </c>
      <c r="C560" s="40">
        <v>3.6</v>
      </c>
      <c r="D560" s="39">
        <v>0</v>
      </c>
      <c r="E560" s="39">
        <v>0</v>
      </c>
      <c r="F560" s="39">
        <v>0</v>
      </c>
      <c r="G560" s="39">
        <v>0</v>
      </c>
      <c r="H560" s="39">
        <v>0</v>
      </c>
      <c r="I560" s="39">
        <v>0</v>
      </c>
      <c r="J560" s="39">
        <v>0</v>
      </c>
      <c r="K560" s="39">
        <v>0</v>
      </c>
      <c r="L560" s="39">
        <v>0</v>
      </c>
      <c r="M560" s="39">
        <v>0</v>
      </c>
      <c r="N560" s="39">
        <v>0</v>
      </c>
      <c r="O560" s="39">
        <v>0</v>
      </c>
      <c r="P560" s="39">
        <v>0</v>
      </c>
      <c r="Q560" s="39">
        <v>0</v>
      </c>
      <c r="R560" s="39">
        <v>0</v>
      </c>
      <c r="S560" s="39">
        <v>0</v>
      </c>
    </row>
    <row r="561" spans="1:19" x14ac:dyDescent="0.3">
      <c r="A561" s="39" t="s">
        <v>625</v>
      </c>
      <c r="B561" s="39" t="s">
        <v>1895</v>
      </c>
      <c r="C561" s="40">
        <v>3.6</v>
      </c>
      <c r="D561" s="39">
        <v>0</v>
      </c>
      <c r="E561" s="39">
        <v>0</v>
      </c>
      <c r="F561" s="39">
        <v>0</v>
      </c>
      <c r="G561" s="39">
        <v>1</v>
      </c>
      <c r="H561" s="39">
        <v>0</v>
      </c>
      <c r="I561" s="39">
        <v>0</v>
      </c>
      <c r="J561" s="39">
        <v>0</v>
      </c>
      <c r="K561" s="39">
        <v>0</v>
      </c>
      <c r="L561" s="39">
        <v>0</v>
      </c>
      <c r="M561" s="39">
        <v>0</v>
      </c>
      <c r="N561" s="39">
        <v>0</v>
      </c>
      <c r="O561" s="39">
        <v>0</v>
      </c>
      <c r="P561" s="39">
        <v>0</v>
      </c>
      <c r="Q561" s="39">
        <v>0</v>
      </c>
      <c r="R561" s="39">
        <v>0</v>
      </c>
      <c r="S561" s="39">
        <v>0</v>
      </c>
    </row>
    <row r="562" spans="1:19" x14ac:dyDescent="0.3">
      <c r="A562" s="39" t="s">
        <v>1337</v>
      </c>
      <c r="B562" s="39" t="s">
        <v>1896</v>
      </c>
      <c r="C562" s="40">
        <v>3.9</v>
      </c>
      <c r="D562" s="39">
        <v>0</v>
      </c>
      <c r="E562" s="39">
        <v>0</v>
      </c>
      <c r="F562" s="39">
        <v>1</v>
      </c>
      <c r="G562" s="39">
        <v>0</v>
      </c>
      <c r="H562" s="39">
        <v>0</v>
      </c>
      <c r="I562" s="39">
        <v>0</v>
      </c>
      <c r="J562" s="39">
        <v>0</v>
      </c>
      <c r="K562" s="39">
        <v>0</v>
      </c>
      <c r="L562" s="39">
        <v>0</v>
      </c>
      <c r="M562" s="39">
        <v>0</v>
      </c>
      <c r="N562" s="39">
        <v>0</v>
      </c>
      <c r="O562" s="39">
        <v>0</v>
      </c>
      <c r="P562" s="39">
        <v>0</v>
      </c>
      <c r="Q562" s="39">
        <v>0</v>
      </c>
      <c r="R562" s="39">
        <v>0</v>
      </c>
      <c r="S562" s="39">
        <v>0</v>
      </c>
    </row>
    <row r="563" spans="1:19" x14ac:dyDescent="0.3">
      <c r="A563" s="39" t="s">
        <v>835</v>
      </c>
      <c r="B563" s="39" t="s">
        <v>1897</v>
      </c>
      <c r="C563" s="40">
        <v>4.4000000000000004</v>
      </c>
      <c r="D563" s="39">
        <v>1</v>
      </c>
      <c r="E563" s="39">
        <v>1</v>
      </c>
      <c r="F563" s="39">
        <v>1</v>
      </c>
      <c r="G563" s="39">
        <v>0</v>
      </c>
      <c r="H563" s="39">
        <v>1</v>
      </c>
      <c r="I563" s="39">
        <v>0</v>
      </c>
      <c r="J563" s="39">
        <v>0</v>
      </c>
      <c r="K563" s="39">
        <v>0</v>
      </c>
      <c r="L563" s="39">
        <v>0</v>
      </c>
      <c r="M563" s="39">
        <v>0</v>
      </c>
      <c r="N563" s="39">
        <v>1</v>
      </c>
      <c r="O563" s="39">
        <v>0</v>
      </c>
      <c r="P563" s="39">
        <v>0</v>
      </c>
      <c r="Q563" s="39">
        <v>0</v>
      </c>
      <c r="R563" s="39">
        <v>0</v>
      </c>
      <c r="S563" s="39">
        <v>0</v>
      </c>
    </row>
    <row r="564" spans="1:19" x14ac:dyDescent="0.3">
      <c r="A564" s="39" t="s">
        <v>599</v>
      </c>
      <c r="B564" s="39" t="s">
        <v>1802</v>
      </c>
      <c r="C564" s="40">
        <v>2.6</v>
      </c>
      <c r="D564" s="39">
        <v>0</v>
      </c>
      <c r="E564" s="39">
        <v>0</v>
      </c>
      <c r="F564" s="39">
        <v>0</v>
      </c>
      <c r="G564" s="39">
        <v>1</v>
      </c>
      <c r="H564" s="39">
        <v>0</v>
      </c>
      <c r="I564" s="39">
        <v>0</v>
      </c>
      <c r="J564" s="39">
        <v>0</v>
      </c>
      <c r="K564" s="39">
        <v>0</v>
      </c>
      <c r="L564" s="39">
        <v>0</v>
      </c>
      <c r="M564" s="39">
        <v>0</v>
      </c>
      <c r="N564" s="39">
        <v>0</v>
      </c>
      <c r="O564" s="39">
        <v>0</v>
      </c>
      <c r="P564" s="39">
        <v>0</v>
      </c>
      <c r="Q564" s="39">
        <v>0</v>
      </c>
      <c r="R564" s="39">
        <v>0</v>
      </c>
      <c r="S564" s="39">
        <v>0</v>
      </c>
    </row>
    <row r="565" spans="1:19" x14ac:dyDescent="0.3">
      <c r="A565" s="39" t="s">
        <v>1379</v>
      </c>
      <c r="B565" s="39" t="s">
        <v>1898</v>
      </c>
      <c r="C565" s="40">
        <v>3.6</v>
      </c>
      <c r="D565" s="39">
        <v>1</v>
      </c>
      <c r="E565" s="39">
        <v>0</v>
      </c>
      <c r="F565" s="39">
        <v>0</v>
      </c>
      <c r="G565" s="39">
        <v>0</v>
      </c>
      <c r="H565" s="39">
        <v>0</v>
      </c>
      <c r="I565" s="39">
        <v>0</v>
      </c>
      <c r="J565" s="39">
        <v>0</v>
      </c>
      <c r="K565" s="39">
        <v>0</v>
      </c>
      <c r="L565" s="39">
        <v>0</v>
      </c>
      <c r="M565" s="39">
        <v>0</v>
      </c>
      <c r="N565" s="39">
        <v>0</v>
      </c>
      <c r="O565" s="39">
        <v>0</v>
      </c>
      <c r="P565" s="39">
        <v>0</v>
      </c>
      <c r="Q565" s="39">
        <v>0</v>
      </c>
      <c r="R565" s="39">
        <v>0</v>
      </c>
      <c r="S565" s="39">
        <v>0</v>
      </c>
    </row>
    <row r="566" spans="1:19" x14ac:dyDescent="0.3">
      <c r="A566" s="39" t="s">
        <v>364</v>
      </c>
      <c r="B566" s="39" t="s">
        <v>1899</v>
      </c>
      <c r="C566" s="40">
        <v>3.2</v>
      </c>
      <c r="D566" s="39">
        <v>0</v>
      </c>
      <c r="E566" s="39">
        <v>0</v>
      </c>
      <c r="F566" s="39">
        <v>0</v>
      </c>
      <c r="G566" s="39">
        <v>1</v>
      </c>
      <c r="H566" s="39">
        <v>0</v>
      </c>
      <c r="I566" s="39">
        <v>0</v>
      </c>
      <c r="J566" s="39">
        <v>0</v>
      </c>
      <c r="K566" s="39">
        <v>0</v>
      </c>
      <c r="L566" s="39">
        <v>0</v>
      </c>
      <c r="M566" s="39">
        <v>0</v>
      </c>
      <c r="N566" s="39">
        <v>0</v>
      </c>
      <c r="O566" s="39">
        <v>0</v>
      </c>
      <c r="P566" s="39">
        <v>0</v>
      </c>
      <c r="Q566" s="39">
        <v>0</v>
      </c>
      <c r="R566" s="39">
        <v>0</v>
      </c>
      <c r="S566" s="39">
        <v>0</v>
      </c>
    </row>
    <row r="567" spans="1:19" x14ac:dyDescent="0.3">
      <c r="A567" s="39" t="s">
        <v>591</v>
      </c>
      <c r="B567" s="39" t="s">
        <v>1529</v>
      </c>
      <c r="C567" s="40">
        <v>4.2</v>
      </c>
      <c r="D567" s="39">
        <v>0</v>
      </c>
      <c r="E567" s="39">
        <v>0</v>
      </c>
      <c r="F567" s="39">
        <v>0</v>
      </c>
      <c r="G567" s="39">
        <v>0</v>
      </c>
      <c r="H567" s="39">
        <v>1</v>
      </c>
      <c r="I567" s="39">
        <v>0</v>
      </c>
      <c r="J567" s="39">
        <v>0</v>
      </c>
      <c r="K567" s="39">
        <v>0</v>
      </c>
      <c r="L567" s="39">
        <v>0</v>
      </c>
      <c r="M567" s="39">
        <v>0</v>
      </c>
      <c r="N567" s="39">
        <v>0</v>
      </c>
      <c r="O567" s="39">
        <v>1</v>
      </c>
      <c r="P567" s="39">
        <v>0</v>
      </c>
      <c r="Q567" s="39">
        <v>0</v>
      </c>
      <c r="R567" s="39">
        <v>0</v>
      </c>
      <c r="S567" s="39">
        <v>0</v>
      </c>
    </row>
    <row r="568" spans="1:19" x14ac:dyDescent="0.3">
      <c r="A568" s="39" t="s">
        <v>625</v>
      </c>
      <c r="B568" s="39" t="s">
        <v>1803</v>
      </c>
      <c r="C568" s="40">
        <v>3.6</v>
      </c>
      <c r="D568" s="39">
        <v>1</v>
      </c>
      <c r="E568" s="39">
        <v>1</v>
      </c>
      <c r="F568" s="39">
        <v>1</v>
      </c>
      <c r="G568" s="39">
        <v>1</v>
      </c>
      <c r="H568" s="39">
        <v>1</v>
      </c>
      <c r="I568" s="39">
        <v>0</v>
      </c>
      <c r="J568" s="39">
        <v>0</v>
      </c>
      <c r="K568" s="39">
        <v>0</v>
      </c>
      <c r="L568" s="39">
        <v>0</v>
      </c>
      <c r="M568" s="39">
        <v>0</v>
      </c>
      <c r="N568" s="39">
        <v>1</v>
      </c>
      <c r="O568" s="39">
        <v>1</v>
      </c>
      <c r="P568" s="39">
        <v>1</v>
      </c>
      <c r="Q568" s="39">
        <v>0</v>
      </c>
      <c r="R568" s="39">
        <v>0</v>
      </c>
      <c r="S568" s="39">
        <v>0</v>
      </c>
    </row>
    <row r="569" spans="1:19" x14ac:dyDescent="0.3">
      <c r="A569" s="39" t="s">
        <v>1388</v>
      </c>
      <c r="B569" s="39" t="s">
        <v>1900</v>
      </c>
      <c r="C569" s="40">
        <v>3.1</v>
      </c>
      <c r="D569" s="39">
        <v>1</v>
      </c>
      <c r="E569" s="39">
        <v>0</v>
      </c>
      <c r="F569" s="39">
        <v>0</v>
      </c>
      <c r="G569" s="39">
        <v>1</v>
      </c>
      <c r="H569" s="39">
        <v>1</v>
      </c>
      <c r="I569" s="39">
        <v>0</v>
      </c>
      <c r="J569" s="39">
        <v>0</v>
      </c>
      <c r="K569" s="39">
        <v>0</v>
      </c>
      <c r="L569" s="39">
        <v>0</v>
      </c>
      <c r="M569" s="39">
        <v>0</v>
      </c>
      <c r="N569" s="39">
        <v>0</v>
      </c>
      <c r="O569" s="39">
        <v>1</v>
      </c>
      <c r="P569" s="39">
        <v>0</v>
      </c>
      <c r="Q569" s="39">
        <v>0</v>
      </c>
      <c r="R569" s="39">
        <v>0</v>
      </c>
      <c r="S569" s="39">
        <v>0</v>
      </c>
    </row>
    <row r="570" spans="1:19" x14ac:dyDescent="0.3">
      <c r="A570" s="39" t="s">
        <v>1392</v>
      </c>
      <c r="B570" s="39" t="s">
        <v>1708</v>
      </c>
      <c r="C570" s="40">
        <v>3.8</v>
      </c>
      <c r="D570" s="39">
        <v>1</v>
      </c>
      <c r="E570" s="39">
        <v>1</v>
      </c>
      <c r="F570" s="39">
        <v>1</v>
      </c>
      <c r="G570" s="39">
        <v>1</v>
      </c>
      <c r="H570" s="39">
        <v>1</v>
      </c>
      <c r="I570" s="39">
        <v>0</v>
      </c>
      <c r="J570" s="39">
        <v>0</v>
      </c>
      <c r="K570" s="39">
        <v>0</v>
      </c>
      <c r="L570" s="39">
        <v>0</v>
      </c>
      <c r="M570" s="39">
        <v>0</v>
      </c>
      <c r="N570" s="39">
        <v>0</v>
      </c>
      <c r="O570" s="39">
        <v>0</v>
      </c>
      <c r="P570" s="39">
        <v>0</v>
      </c>
      <c r="Q570" s="39">
        <v>0</v>
      </c>
      <c r="R570" s="39">
        <v>0</v>
      </c>
      <c r="S570" s="39">
        <v>0</v>
      </c>
    </row>
    <row r="571" spans="1:19" x14ac:dyDescent="0.3">
      <c r="A571" s="39" t="s">
        <v>1083</v>
      </c>
      <c r="B571" s="39" t="s">
        <v>1805</v>
      </c>
      <c r="C571" s="40">
        <v>3.8</v>
      </c>
      <c r="D571" s="39">
        <v>0</v>
      </c>
      <c r="E571" s="39">
        <v>0</v>
      </c>
      <c r="F571" s="39">
        <v>1</v>
      </c>
      <c r="G571" s="39">
        <v>1</v>
      </c>
      <c r="H571" s="39">
        <v>0</v>
      </c>
      <c r="I571" s="39">
        <v>0</v>
      </c>
      <c r="J571" s="39">
        <v>0</v>
      </c>
      <c r="K571" s="39">
        <v>0</v>
      </c>
      <c r="L571" s="39">
        <v>0</v>
      </c>
      <c r="M571" s="39">
        <v>0</v>
      </c>
      <c r="N571" s="39">
        <v>0</v>
      </c>
      <c r="O571" s="39">
        <v>0</v>
      </c>
      <c r="P571" s="39">
        <v>0</v>
      </c>
      <c r="Q571" s="39">
        <v>0</v>
      </c>
      <c r="R571" s="39">
        <v>0</v>
      </c>
      <c r="S571" s="39">
        <v>0</v>
      </c>
    </row>
    <row r="572" spans="1:19" x14ac:dyDescent="0.3">
      <c r="A572" s="39" t="s">
        <v>216</v>
      </c>
      <c r="B572" s="39" t="s">
        <v>1804</v>
      </c>
      <c r="C572" s="40">
        <v>4</v>
      </c>
      <c r="D572" s="39">
        <v>0</v>
      </c>
      <c r="E572" s="39">
        <v>0</v>
      </c>
      <c r="F572" s="39">
        <v>1</v>
      </c>
      <c r="G572" s="39">
        <v>1</v>
      </c>
      <c r="H572" s="39">
        <v>0</v>
      </c>
      <c r="I572" s="39">
        <v>0</v>
      </c>
      <c r="J572" s="39">
        <v>0</v>
      </c>
      <c r="K572" s="39">
        <v>0</v>
      </c>
      <c r="L572" s="39">
        <v>0</v>
      </c>
      <c r="M572" s="39">
        <v>0</v>
      </c>
      <c r="N572" s="39">
        <v>0</v>
      </c>
      <c r="O572" s="39">
        <v>0</v>
      </c>
      <c r="P572" s="39">
        <v>0</v>
      </c>
      <c r="Q572" s="39">
        <v>0</v>
      </c>
      <c r="R572" s="39">
        <v>0</v>
      </c>
      <c r="S572" s="39">
        <v>0</v>
      </c>
    </row>
    <row r="573" spans="1:19" x14ac:dyDescent="0.3">
      <c r="A573" s="39" t="s">
        <v>793</v>
      </c>
      <c r="B573" s="39" t="s">
        <v>1708</v>
      </c>
      <c r="C573" s="40">
        <v>3.8</v>
      </c>
      <c r="D573" s="39">
        <v>0</v>
      </c>
      <c r="E573" s="39">
        <v>0</v>
      </c>
      <c r="F573" s="39">
        <v>0</v>
      </c>
      <c r="G573" s="39">
        <v>1</v>
      </c>
      <c r="H573" s="39">
        <v>1</v>
      </c>
      <c r="I573" s="39">
        <v>1</v>
      </c>
      <c r="J573" s="39">
        <v>0</v>
      </c>
      <c r="K573" s="39">
        <v>0</v>
      </c>
      <c r="L573" s="39">
        <v>0</v>
      </c>
      <c r="M573" s="39">
        <v>0</v>
      </c>
      <c r="N573" s="39">
        <v>0</v>
      </c>
      <c r="O573" s="39">
        <v>0</v>
      </c>
      <c r="P573" s="39">
        <v>0</v>
      </c>
      <c r="Q573" s="39">
        <v>0</v>
      </c>
      <c r="R573" s="39">
        <v>0</v>
      </c>
      <c r="S573" s="39">
        <v>0</v>
      </c>
    </row>
    <row r="574" spans="1:19" x14ac:dyDescent="0.3">
      <c r="A574" s="39" t="s">
        <v>213</v>
      </c>
      <c r="B574" s="39" t="s">
        <v>1901</v>
      </c>
      <c r="C574" s="40">
        <v>4</v>
      </c>
      <c r="D574" s="39">
        <v>1</v>
      </c>
      <c r="E574" s="39">
        <v>0</v>
      </c>
      <c r="F574" s="39">
        <v>0</v>
      </c>
      <c r="G574" s="39">
        <v>0</v>
      </c>
      <c r="H574" s="39">
        <v>1</v>
      </c>
      <c r="I574" s="39">
        <v>0</v>
      </c>
      <c r="J574" s="39">
        <v>0</v>
      </c>
      <c r="K574" s="39">
        <v>0</v>
      </c>
      <c r="L574" s="39">
        <v>0</v>
      </c>
      <c r="M574" s="39">
        <v>0</v>
      </c>
      <c r="N574" s="39">
        <v>0</v>
      </c>
      <c r="O574" s="39">
        <v>0</v>
      </c>
      <c r="P574" s="39">
        <v>0</v>
      </c>
      <c r="Q574" s="39">
        <v>0</v>
      </c>
      <c r="R574" s="39">
        <v>0</v>
      </c>
      <c r="S574" s="39">
        <v>0</v>
      </c>
    </row>
    <row r="575" spans="1:19" x14ac:dyDescent="0.3">
      <c r="A575" s="39" t="s">
        <v>1092</v>
      </c>
      <c r="B575" s="39" t="s">
        <v>1618</v>
      </c>
      <c r="C575" s="40">
        <v>1.9</v>
      </c>
      <c r="D575" s="39">
        <v>1</v>
      </c>
      <c r="E575" s="39">
        <v>0</v>
      </c>
      <c r="F575" s="39">
        <v>0</v>
      </c>
      <c r="G575" s="39">
        <v>1</v>
      </c>
      <c r="H575" s="39">
        <v>1</v>
      </c>
      <c r="I575" s="39">
        <v>0</v>
      </c>
      <c r="J575" s="39">
        <v>0</v>
      </c>
      <c r="K575" s="39">
        <v>0</v>
      </c>
      <c r="L575" s="39">
        <v>0</v>
      </c>
      <c r="M575" s="39">
        <v>0</v>
      </c>
      <c r="N575" s="39">
        <v>0</v>
      </c>
      <c r="O575" s="39">
        <v>0</v>
      </c>
      <c r="P575" s="39">
        <v>0</v>
      </c>
      <c r="Q575" s="39">
        <v>0</v>
      </c>
      <c r="R575" s="39">
        <v>0</v>
      </c>
      <c r="S575" s="39">
        <v>1</v>
      </c>
    </row>
    <row r="576" spans="1:19" x14ac:dyDescent="0.3">
      <c r="A576" s="39" t="s">
        <v>213</v>
      </c>
      <c r="B576" s="39" t="s">
        <v>1902</v>
      </c>
      <c r="C576" s="40">
        <v>4</v>
      </c>
      <c r="D576" s="39">
        <v>1</v>
      </c>
      <c r="E576" s="39">
        <v>1</v>
      </c>
      <c r="F576" s="39">
        <v>1</v>
      </c>
      <c r="G576" s="39">
        <v>0</v>
      </c>
      <c r="H576" s="39">
        <v>1</v>
      </c>
      <c r="I576" s="39">
        <v>0</v>
      </c>
      <c r="J576" s="39">
        <v>0</v>
      </c>
      <c r="K576" s="39">
        <v>0</v>
      </c>
      <c r="L576" s="39">
        <v>0</v>
      </c>
      <c r="M576" s="39">
        <v>0</v>
      </c>
      <c r="N576" s="39">
        <v>1</v>
      </c>
      <c r="O576" s="39">
        <v>0</v>
      </c>
      <c r="P576" s="39">
        <v>0</v>
      </c>
      <c r="Q576" s="39">
        <v>1</v>
      </c>
      <c r="R576" s="39">
        <v>0</v>
      </c>
      <c r="S576" s="39">
        <v>0</v>
      </c>
    </row>
    <row r="577" spans="1:19" x14ac:dyDescent="0.3">
      <c r="A577" s="39" t="s">
        <v>1090</v>
      </c>
      <c r="B577" s="39" t="s">
        <v>1807</v>
      </c>
      <c r="C577" s="40">
        <v>4.3</v>
      </c>
      <c r="D577" s="39">
        <v>1</v>
      </c>
      <c r="E577" s="39">
        <v>1</v>
      </c>
      <c r="F577" s="39">
        <v>1</v>
      </c>
      <c r="G577" s="39">
        <v>0</v>
      </c>
      <c r="H577" s="39">
        <v>0</v>
      </c>
      <c r="I577" s="39">
        <v>0</v>
      </c>
      <c r="J577" s="39">
        <v>0</v>
      </c>
      <c r="K577" s="39">
        <v>0</v>
      </c>
      <c r="L577" s="39">
        <v>0</v>
      </c>
      <c r="M577" s="39">
        <v>0</v>
      </c>
      <c r="N577" s="39">
        <v>1</v>
      </c>
      <c r="O577" s="39">
        <v>0</v>
      </c>
      <c r="P577" s="39">
        <v>0</v>
      </c>
      <c r="Q577" s="39">
        <v>1</v>
      </c>
      <c r="R577" s="39">
        <v>0</v>
      </c>
      <c r="S577" s="39">
        <v>0</v>
      </c>
    </row>
    <row r="578" spans="1:19" x14ac:dyDescent="0.3">
      <c r="A578" s="39" t="s">
        <v>625</v>
      </c>
      <c r="B578" s="39" t="s">
        <v>1903</v>
      </c>
      <c r="C578" s="40">
        <v>3.6</v>
      </c>
      <c r="D578" s="39">
        <v>0</v>
      </c>
      <c r="E578" s="39">
        <v>1</v>
      </c>
      <c r="F578" s="39">
        <v>1</v>
      </c>
      <c r="G578" s="39">
        <v>1</v>
      </c>
      <c r="H578" s="39">
        <v>1</v>
      </c>
      <c r="I578" s="39">
        <v>0</v>
      </c>
      <c r="J578" s="39">
        <v>0</v>
      </c>
      <c r="K578" s="39">
        <v>0</v>
      </c>
      <c r="L578" s="39">
        <v>0</v>
      </c>
      <c r="M578" s="39">
        <v>0</v>
      </c>
      <c r="N578" s="39">
        <v>1</v>
      </c>
      <c r="O578" s="39">
        <v>0</v>
      </c>
      <c r="P578" s="39">
        <v>0</v>
      </c>
      <c r="Q578" s="39">
        <v>0</v>
      </c>
      <c r="R578" s="39">
        <v>0</v>
      </c>
      <c r="S578" s="39">
        <v>0</v>
      </c>
    </row>
    <row r="579" spans="1:19" x14ac:dyDescent="0.3">
      <c r="A579" s="39" t="s">
        <v>311</v>
      </c>
      <c r="B579" s="39" t="s">
        <v>1808</v>
      </c>
      <c r="C579" s="40">
        <v>3.3</v>
      </c>
      <c r="D579" s="39">
        <v>1</v>
      </c>
      <c r="E579" s="39">
        <v>0</v>
      </c>
      <c r="F579" s="39">
        <v>0</v>
      </c>
      <c r="G579" s="39">
        <v>1</v>
      </c>
      <c r="H579" s="39">
        <v>1</v>
      </c>
      <c r="I579" s="39">
        <v>0</v>
      </c>
      <c r="J579" s="39">
        <v>0</v>
      </c>
      <c r="K579" s="39">
        <v>0</v>
      </c>
      <c r="L579" s="39">
        <v>0</v>
      </c>
      <c r="M579" s="39">
        <v>0</v>
      </c>
      <c r="N579" s="39">
        <v>0</v>
      </c>
      <c r="O579" s="39">
        <v>0</v>
      </c>
      <c r="P579" s="39">
        <v>1</v>
      </c>
      <c r="Q579" s="39">
        <v>0</v>
      </c>
      <c r="R579" s="39">
        <v>0</v>
      </c>
      <c r="S579" s="39">
        <v>0</v>
      </c>
    </row>
    <row r="580" spans="1:19" x14ac:dyDescent="0.3">
      <c r="A580" s="39" t="s">
        <v>234</v>
      </c>
      <c r="B580" s="39" t="s">
        <v>1533</v>
      </c>
      <c r="C580" s="40">
        <v>3.8</v>
      </c>
      <c r="D580" s="39">
        <v>0</v>
      </c>
      <c r="E580" s="39">
        <v>0</v>
      </c>
      <c r="F580" s="39">
        <v>0</v>
      </c>
      <c r="G580" s="39">
        <v>0</v>
      </c>
      <c r="H580" s="39">
        <v>0</v>
      </c>
      <c r="I580" s="39">
        <v>0</v>
      </c>
      <c r="J580" s="39">
        <v>0</v>
      </c>
      <c r="K580" s="39">
        <v>0</v>
      </c>
      <c r="L580" s="39">
        <v>0</v>
      </c>
      <c r="M580" s="39">
        <v>0</v>
      </c>
      <c r="N580" s="39">
        <v>0</v>
      </c>
      <c r="O580" s="39">
        <v>0</v>
      </c>
      <c r="P580" s="39">
        <v>0</v>
      </c>
      <c r="Q580" s="39">
        <v>0</v>
      </c>
      <c r="R580" s="39">
        <v>0</v>
      </c>
      <c r="S580" s="39">
        <v>0</v>
      </c>
    </row>
    <row r="581" spans="1:19" x14ac:dyDescent="0.3">
      <c r="A581" s="39" t="s">
        <v>337</v>
      </c>
      <c r="B581" s="39" t="s">
        <v>1581</v>
      </c>
      <c r="C581" s="40">
        <v>4.3</v>
      </c>
      <c r="D581" s="39">
        <v>1</v>
      </c>
      <c r="E581" s="39">
        <v>1</v>
      </c>
      <c r="F581" s="39">
        <v>1</v>
      </c>
      <c r="G581" s="39">
        <v>0</v>
      </c>
      <c r="H581" s="39">
        <v>1</v>
      </c>
      <c r="I581" s="39">
        <v>0</v>
      </c>
      <c r="J581" s="39">
        <v>0</v>
      </c>
      <c r="K581" s="39">
        <v>0</v>
      </c>
      <c r="L581" s="39">
        <v>0</v>
      </c>
      <c r="M581" s="39">
        <v>0</v>
      </c>
      <c r="N581" s="39">
        <v>1</v>
      </c>
      <c r="O581" s="39">
        <v>1</v>
      </c>
      <c r="P581" s="39">
        <v>0</v>
      </c>
      <c r="Q581" s="39">
        <v>0</v>
      </c>
      <c r="R581" s="39">
        <v>0</v>
      </c>
      <c r="S581" s="39">
        <v>0</v>
      </c>
    </row>
    <row r="582" spans="1:19" x14ac:dyDescent="0.3">
      <c r="A582" s="39" t="s">
        <v>364</v>
      </c>
      <c r="B582" s="39" t="s">
        <v>1904</v>
      </c>
      <c r="C582" s="40">
        <v>3.2</v>
      </c>
      <c r="D582" s="39">
        <v>1</v>
      </c>
      <c r="E582" s="39">
        <v>0</v>
      </c>
      <c r="F582" s="39">
        <v>1</v>
      </c>
      <c r="G582" s="39">
        <v>0</v>
      </c>
      <c r="H582" s="39">
        <v>1</v>
      </c>
      <c r="I582" s="39">
        <v>0</v>
      </c>
      <c r="J582" s="39">
        <v>0</v>
      </c>
      <c r="K582" s="39">
        <v>0</v>
      </c>
      <c r="L582" s="39">
        <v>0</v>
      </c>
      <c r="M582" s="39">
        <v>0</v>
      </c>
      <c r="N582" s="39">
        <v>0</v>
      </c>
      <c r="O582" s="39">
        <v>0</v>
      </c>
      <c r="P582" s="39">
        <v>0</v>
      </c>
      <c r="Q582" s="39">
        <v>0</v>
      </c>
      <c r="R582" s="39">
        <v>0</v>
      </c>
      <c r="S582" s="39">
        <v>0</v>
      </c>
    </row>
    <row r="583" spans="1:19" x14ac:dyDescent="0.3">
      <c r="A583" s="39" t="s">
        <v>1099</v>
      </c>
      <c r="B583" s="39" t="s">
        <v>1809</v>
      </c>
      <c r="C583" s="40">
        <v>4.7</v>
      </c>
      <c r="D583" s="39">
        <v>0</v>
      </c>
      <c r="E583" s="39">
        <v>0</v>
      </c>
      <c r="F583" s="39">
        <v>0</v>
      </c>
      <c r="G583" s="39">
        <v>1</v>
      </c>
      <c r="H583" s="39">
        <v>0</v>
      </c>
      <c r="I583" s="39">
        <v>0</v>
      </c>
      <c r="J583" s="39">
        <v>0</v>
      </c>
      <c r="K583" s="39">
        <v>0</v>
      </c>
      <c r="L583" s="39">
        <v>0</v>
      </c>
      <c r="M583" s="39">
        <v>0</v>
      </c>
      <c r="N583" s="39">
        <v>0</v>
      </c>
      <c r="O583" s="39">
        <v>0</v>
      </c>
      <c r="P583" s="39">
        <v>0</v>
      </c>
      <c r="Q583" s="39">
        <v>0</v>
      </c>
      <c r="R583" s="39">
        <v>0</v>
      </c>
      <c r="S583" s="39">
        <v>0</v>
      </c>
    </row>
    <row r="584" spans="1:19" x14ac:dyDescent="0.3">
      <c r="A584" s="39" t="s">
        <v>1108</v>
      </c>
      <c r="B584" s="39" t="s">
        <v>1811</v>
      </c>
      <c r="C584" s="40">
        <v>3.4</v>
      </c>
      <c r="D584" s="39">
        <v>0</v>
      </c>
      <c r="E584" s="39">
        <v>0</v>
      </c>
      <c r="F584" s="39">
        <v>0</v>
      </c>
      <c r="G584" s="39">
        <v>0</v>
      </c>
      <c r="H584" s="39">
        <v>1</v>
      </c>
      <c r="I584" s="39">
        <v>0</v>
      </c>
      <c r="J584" s="39">
        <v>0</v>
      </c>
      <c r="K584" s="39">
        <v>0</v>
      </c>
      <c r="L584" s="39">
        <v>0</v>
      </c>
      <c r="M584" s="39">
        <v>0</v>
      </c>
      <c r="N584" s="39">
        <v>1</v>
      </c>
      <c r="O584" s="39">
        <v>0</v>
      </c>
      <c r="P584" s="39">
        <v>0</v>
      </c>
      <c r="Q584" s="39">
        <v>0</v>
      </c>
      <c r="R584" s="39">
        <v>0</v>
      </c>
      <c r="S584" s="39">
        <v>0</v>
      </c>
    </row>
    <row r="585" spans="1:19" x14ac:dyDescent="0.3">
      <c r="A585" s="39" t="s">
        <v>234</v>
      </c>
      <c r="B585" s="39" t="s">
        <v>1753</v>
      </c>
      <c r="C585" s="40">
        <v>3.8</v>
      </c>
      <c r="D585" s="39">
        <v>0</v>
      </c>
      <c r="E585" s="39">
        <v>0</v>
      </c>
      <c r="F585" s="39">
        <v>0</v>
      </c>
      <c r="G585" s="39">
        <v>0</v>
      </c>
      <c r="H585" s="39">
        <v>0</v>
      </c>
      <c r="I585" s="39">
        <v>0</v>
      </c>
      <c r="J585" s="39">
        <v>0</v>
      </c>
      <c r="K585" s="39">
        <v>0</v>
      </c>
      <c r="L585" s="39">
        <v>0</v>
      </c>
      <c r="M585" s="39">
        <v>0</v>
      </c>
      <c r="N585" s="39">
        <v>0</v>
      </c>
      <c r="O585" s="39">
        <v>0</v>
      </c>
      <c r="P585" s="39">
        <v>0</v>
      </c>
      <c r="Q585" s="39">
        <v>0</v>
      </c>
      <c r="R585" s="39">
        <v>0</v>
      </c>
      <c r="S585" s="39">
        <v>0</v>
      </c>
    </row>
    <row r="586" spans="1:19" x14ac:dyDescent="0.3">
      <c r="A586" s="39" t="s">
        <v>496</v>
      </c>
      <c r="B586" s="39" t="s">
        <v>1905</v>
      </c>
      <c r="C586" s="40">
        <v>4.5</v>
      </c>
      <c r="D586" s="39">
        <v>0</v>
      </c>
      <c r="E586" s="39">
        <v>0</v>
      </c>
      <c r="F586" s="39">
        <v>0</v>
      </c>
      <c r="G586" s="39">
        <v>0</v>
      </c>
      <c r="H586" s="39">
        <v>1</v>
      </c>
      <c r="I586" s="39">
        <v>0</v>
      </c>
      <c r="J586" s="39">
        <v>0</v>
      </c>
      <c r="K586" s="39">
        <v>0</v>
      </c>
      <c r="L586" s="39">
        <v>0</v>
      </c>
      <c r="M586" s="39">
        <v>0</v>
      </c>
      <c r="N586" s="39">
        <v>0</v>
      </c>
      <c r="O586" s="39">
        <v>1</v>
      </c>
      <c r="P586" s="39">
        <v>1</v>
      </c>
      <c r="Q586" s="39">
        <v>0</v>
      </c>
      <c r="R586" s="39">
        <v>0</v>
      </c>
      <c r="S586" s="39">
        <v>0</v>
      </c>
    </row>
    <row r="587" spans="1:19" x14ac:dyDescent="0.3">
      <c r="A587" s="39" t="s">
        <v>1103</v>
      </c>
      <c r="B587" s="39" t="s">
        <v>1810</v>
      </c>
      <c r="C587" s="40">
        <v>3.1</v>
      </c>
      <c r="D587" s="39">
        <v>1</v>
      </c>
      <c r="E587" s="39">
        <v>0</v>
      </c>
      <c r="F587" s="39">
        <v>0</v>
      </c>
      <c r="G587" s="39">
        <v>1</v>
      </c>
      <c r="H587" s="39">
        <v>1</v>
      </c>
      <c r="I587" s="39">
        <v>1</v>
      </c>
      <c r="J587" s="39">
        <v>0</v>
      </c>
      <c r="K587" s="39">
        <v>0</v>
      </c>
      <c r="L587" s="39">
        <v>0</v>
      </c>
      <c r="M587" s="39">
        <v>0</v>
      </c>
      <c r="N587" s="39">
        <v>0</v>
      </c>
      <c r="O587" s="39">
        <v>0</v>
      </c>
      <c r="P587" s="39">
        <v>0</v>
      </c>
      <c r="Q587" s="39">
        <v>0</v>
      </c>
      <c r="R587" s="39">
        <v>0</v>
      </c>
      <c r="S587" s="39">
        <v>0</v>
      </c>
    </row>
    <row r="588" spans="1:19" x14ac:dyDescent="0.3">
      <c r="A588" s="39" t="s">
        <v>1407</v>
      </c>
      <c r="B588" s="39" t="s">
        <v>1906</v>
      </c>
      <c r="C588" s="40">
        <v>-1</v>
      </c>
      <c r="D588" s="39">
        <v>0</v>
      </c>
      <c r="E588" s="39">
        <v>0</v>
      </c>
      <c r="F588" s="39">
        <v>0</v>
      </c>
      <c r="G588" s="39">
        <v>1</v>
      </c>
      <c r="H588" s="39">
        <v>0</v>
      </c>
      <c r="I588" s="39">
        <v>0</v>
      </c>
      <c r="J588" s="39">
        <v>0</v>
      </c>
      <c r="K588" s="39">
        <v>0</v>
      </c>
      <c r="L588" s="39">
        <v>0</v>
      </c>
      <c r="M588" s="39">
        <v>0</v>
      </c>
      <c r="N588" s="39">
        <v>0</v>
      </c>
      <c r="O588" s="39">
        <v>0</v>
      </c>
      <c r="P588" s="39">
        <v>0</v>
      </c>
      <c r="Q588" s="39">
        <v>0</v>
      </c>
      <c r="R588" s="39">
        <v>0</v>
      </c>
      <c r="S588" s="39">
        <v>0</v>
      </c>
    </row>
    <row r="589" spans="1:19" x14ac:dyDescent="0.3">
      <c r="A589" s="39" t="s">
        <v>1114</v>
      </c>
      <c r="B589" s="39" t="s">
        <v>1812</v>
      </c>
      <c r="C589" s="40">
        <v>3.9</v>
      </c>
      <c r="D589" s="39">
        <v>1</v>
      </c>
      <c r="E589" s="39">
        <v>0</v>
      </c>
      <c r="F589" s="39">
        <v>1</v>
      </c>
      <c r="G589" s="39">
        <v>0</v>
      </c>
      <c r="H589" s="39">
        <v>0</v>
      </c>
      <c r="I589" s="39">
        <v>0</v>
      </c>
      <c r="J589" s="39">
        <v>0</v>
      </c>
      <c r="K589" s="39">
        <v>0</v>
      </c>
      <c r="L589" s="39">
        <v>0</v>
      </c>
      <c r="M589" s="39">
        <v>0</v>
      </c>
      <c r="N589" s="39">
        <v>0</v>
      </c>
      <c r="O589" s="39">
        <v>0</v>
      </c>
      <c r="P589" s="39">
        <v>0</v>
      </c>
      <c r="Q589" s="39">
        <v>0</v>
      </c>
      <c r="R589" s="39">
        <v>0</v>
      </c>
      <c r="S589" s="39">
        <v>0</v>
      </c>
    </row>
    <row r="590" spans="1:19" x14ac:dyDescent="0.3">
      <c r="A590" s="39" t="s">
        <v>1110</v>
      </c>
      <c r="B590" s="39" t="s">
        <v>1584</v>
      </c>
      <c r="C590" s="40">
        <v>4.4000000000000004</v>
      </c>
      <c r="D590" s="39">
        <v>1</v>
      </c>
      <c r="E590" s="39">
        <v>1</v>
      </c>
      <c r="F590" s="39">
        <v>1</v>
      </c>
      <c r="G590" s="39">
        <v>0</v>
      </c>
      <c r="H590" s="39">
        <v>0</v>
      </c>
      <c r="I590" s="39">
        <v>0</v>
      </c>
      <c r="J590" s="39">
        <v>0</v>
      </c>
      <c r="K590" s="39">
        <v>0</v>
      </c>
      <c r="L590" s="39">
        <v>0</v>
      </c>
      <c r="M590" s="39">
        <v>0</v>
      </c>
      <c r="N590" s="39">
        <v>1</v>
      </c>
      <c r="O590" s="39">
        <v>0</v>
      </c>
      <c r="P590" s="39">
        <v>0</v>
      </c>
      <c r="Q590" s="39">
        <v>0</v>
      </c>
      <c r="R590" s="39">
        <v>0</v>
      </c>
      <c r="S590" s="39">
        <v>0</v>
      </c>
    </row>
    <row r="591" spans="1:19" x14ac:dyDescent="0.3">
      <c r="A591" s="39" t="s">
        <v>1410</v>
      </c>
      <c r="B591" s="39" t="s">
        <v>1907</v>
      </c>
      <c r="C591" s="40">
        <v>3.4</v>
      </c>
      <c r="D591" s="39">
        <v>1</v>
      </c>
      <c r="E591" s="39">
        <v>1</v>
      </c>
      <c r="F591" s="39">
        <v>1</v>
      </c>
      <c r="G591" s="39">
        <v>0</v>
      </c>
      <c r="H591" s="39">
        <v>1</v>
      </c>
      <c r="I591" s="39">
        <v>0</v>
      </c>
      <c r="J591" s="39">
        <v>0</v>
      </c>
      <c r="K591" s="39">
        <v>0</v>
      </c>
      <c r="L591" s="39">
        <v>0</v>
      </c>
      <c r="M591" s="39">
        <v>0</v>
      </c>
      <c r="N591" s="39">
        <v>0</v>
      </c>
      <c r="O591" s="39">
        <v>0</v>
      </c>
      <c r="P591" s="39">
        <v>0</v>
      </c>
      <c r="Q591" s="39">
        <v>0</v>
      </c>
      <c r="R591" s="39">
        <v>1</v>
      </c>
      <c r="S591" s="39">
        <v>0</v>
      </c>
    </row>
    <row r="592" spans="1:19" x14ac:dyDescent="0.3">
      <c r="A592" s="39" t="s">
        <v>708</v>
      </c>
      <c r="B592" s="39" t="s">
        <v>1806</v>
      </c>
      <c r="C592" s="40">
        <v>3.9</v>
      </c>
      <c r="D592" s="39">
        <v>1</v>
      </c>
      <c r="E592" s="39">
        <v>0</v>
      </c>
      <c r="F592" s="39">
        <v>0</v>
      </c>
      <c r="G592" s="39">
        <v>1</v>
      </c>
      <c r="H592" s="39">
        <v>1</v>
      </c>
      <c r="I592" s="39">
        <v>0</v>
      </c>
      <c r="J592" s="39">
        <v>0</v>
      </c>
      <c r="K592" s="39">
        <v>0</v>
      </c>
      <c r="L592" s="39">
        <v>0</v>
      </c>
      <c r="M592" s="39">
        <v>0</v>
      </c>
      <c r="N592" s="39">
        <v>0</v>
      </c>
      <c r="O592" s="39">
        <v>0</v>
      </c>
      <c r="P592" s="39">
        <v>0</v>
      </c>
      <c r="Q592" s="39">
        <v>0</v>
      </c>
      <c r="R592" s="39">
        <v>0</v>
      </c>
      <c r="S592" s="39">
        <v>0</v>
      </c>
    </row>
    <row r="593" spans="1:19" x14ac:dyDescent="0.3">
      <c r="A593" s="39" t="s">
        <v>1122</v>
      </c>
      <c r="B593" s="39" t="s">
        <v>1813</v>
      </c>
      <c r="C593" s="40">
        <v>4.7</v>
      </c>
      <c r="D593" s="39">
        <v>0</v>
      </c>
      <c r="E593" s="39">
        <v>1</v>
      </c>
      <c r="F593" s="39">
        <v>0</v>
      </c>
      <c r="G593" s="39">
        <v>1</v>
      </c>
      <c r="H593" s="39">
        <v>1</v>
      </c>
      <c r="I593" s="39">
        <v>0</v>
      </c>
      <c r="J593" s="39">
        <v>0</v>
      </c>
      <c r="K593" s="39">
        <v>0</v>
      </c>
      <c r="L593" s="39">
        <v>0</v>
      </c>
      <c r="M593" s="39">
        <v>0</v>
      </c>
      <c r="N593" s="39">
        <v>1</v>
      </c>
      <c r="O593" s="39">
        <v>1</v>
      </c>
      <c r="P593" s="39">
        <v>0</v>
      </c>
      <c r="Q593" s="39">
        <v>0</v>
      </c>
      <c r="R593" s="39">
        <v>1</v>
      </c>
      <c r="S593" s="39">
        <v>0</v>
      </c>
    </row>
    <row r="594" spans="1:19" x14ac:dyDescent="0.3">
      <c r="A594" s="39" t="s">
        <v>399</v>
      </c>
      <c r="B594" s="39" t="s">
        <v>1908</v>
      </c>
      <c r="C594" s="40">
        <v>3.3</v>
      </c>
      <c r="D594" s="39">
        <v>1</v>
      </c>
      <c r="E594" s="39">
        <v>1</v>
      </c>
      <c r="F594" s="39">
        <v>0</v>
      </c>
      <c r="G594" s="39">
        <v>0</v>
      </c>
      <c r="H594" s="39">
        <v>1</v>
      </c>
      <c r="I594" s="39">
        <v>0</v>
      </c>
      <c r="J594" s="39">
        <v>0</v>
      </c>
      <c r="K594" s="39">
        <v>0</v>
      </c>
      <c r="L594" s="39">
        <v>0</v>
      </c>
      <c r="M594" s="39">
        <v>0</v>
      </c>
      <c r="N594" s="39">
        <v>1</v>
      </c>
      <c r="O594" s="39">
        <v>0</v>
      </c>
      <c r="P594" s="39">
        <v>0</v>
      </c>
      <c r="Q594" s="39">
        <v>0</v>
      </c>
      <c r="R594" s="39">
        <v>0</v>
      </c>
      <c r="S594" s="39">
        <v>0</v>
      </c>
    </row>
    <row r="595" spans="1:19" x14ac:dyDescent="0.3">
      <c r="A595" s="39" t="s">
        <v>1118</v>
      </c>
      <c r="B595" s="39" t="s">
        <v>1590</v>
      </c>
      <c r="C595" s="40">
        <v>3.9</v>
      </c>
      <c r="D595" s="39">
        <v>1</v>
      </c>
      <c r="E595" s="39">
        <v>0</v>
      </c>
      <c r="F595" s="39">
        <v>0</v>
      </c>
      <c r="G595" s="39">
        <v>0</v>
      </c>
      <c r="H595" s="39">
        <v>1</v>
      </c>
      <c r="I595" s="39">
        <v>1</v>
      </c>
      <c r="J595" s="39">
        <v>0</v>
      </c>
      <c r="K595" s="39">
        <v>0</v>
      </c>
      <c r="L595" s="39">
        <v>0</v>
      </c>
      <c r="M595" s="39">
        <v>0</v>
      </c>
      <c r="N595" s="39">
        <v>0</v>
      </c>
      <c r="O595" s="39">
        <v>1</v>
      </c>
      <c r="P595" s="39">
        <v>1</v>
      </c>
      <c r="Q595" s="39">
        <v>0</v>
      </c>
      <c r="R595" s="39">
        <v>0</v>
      </c>
      <c r="S595" s="39">
        <v>0</v>
      </c>
    </row>
    <row r="596" spans="1:19" x14ac:dyDescent="0.3">
      <c r="A596" s="39" t="s">
        <v>575</v>
      </c>
      <c r="B596" s="39" t="s">
        <v>1815</v>
      </c>
      <c r="C596" s="40">
        <v>3.4</v>
      </c>
      <c r="D596" s="39">
        <v>0</v>
      </c>
      <c r="E596" s="39">
        <v>1</v>
      </c>
      <c r="F596" s="39">
        <v>0</v>
      </c>
      <c r="G596" s="39">
        <v>1</v>
      </c>
      <c r="H596" s="39">
        <v>1</v>
      </c>
      <c r="I596" s="39">
        <v>0</v>
      </c>
      <c r="J596" s="39">
        <v>0</v>
      </c>
      <c r="K596" s="39">
        <v>0</v>
      </c>
      <c r="L596" s="39">
        <v>0</v>
      </c>
      <c r="M596" s="39">
        <v>0</v>
      </c>
      <c r="N596" s="39">
        <v>1</v>
      </c>
      <c r="O596" s="39">
        <v>1</v>
      </c>
      <c r="P596" s="39">
        <v>0</v>
      </c>
      <c r="Q596" s="39">
        <v>0</v>
      </c>
      <c r="R596" s="39">
        <v>1</v>
      </c>
      <c r="S596" s="39">
        <v>0</v>
      </c>
    </row>
    <row r="597" spans="1:19" x14ac:dyDescent="0.3">
      <c r="A597" s="39" t="s">
        <v>1124</v>
      </c>
      <c r="B597" s="39" t="s">
        <v>1814</v>
      </c>
      <c r="C597" s="40">
        <v>4.7</v>
      </c>
      <c r="D597" s="39">
        <v>1</v>
      </c>
      <c r="E597" s="39">
        <v>1</v>
      </c>
      <c r="F597" s="39">
        <v>0</v>
      </c>
      <c r="G597" s="39">
        <v>0</v>
      </c>
      <c r="H597" s="39">
        <v>1</v>
      </c>
      <c r="I597" s="39">
        <v>0</v>
      </c>
      <c r="J597" s="39">
        <v>0</v>
      </c>
      <c r="K597" s="39">
        <v>0</v>
      </c>
      <c r="L597" s="39">
        <v>0</v>
      </c>
      <c r="M597" s="39">
        <v>1</v>
      </c>
      <c r="N597" s="39">
        <v>0</v>
      </c>
      <c r="O597" s="39">
        <v>0</v>
      </c>
      <c r="P597" s="39">
        <v>0</v>
      </c>
      <c r="Q597" s="39">
        <v>0</v>
      </c>
      <c r="R597" s="39">
        <v>0</v>
      </c>
      <c r="S597" s="39">
        <v>0</v>
      </c>
    </row>
    <row r="598" spans="1:19" x14ac:dyDescent="0.3">
      <c r="A598" s="39" t="s">
        <v>779</v>
      </c>
      <c r="B598" s="39" t="s">
        <v>1704</v>
      </c>
      <c r="C598" s="40">
        <v>2.7</v>
      </c>
      <c r="D598" s="39">
        <v>0</v>
      </c>
      <c r="E598" s="39">
        <v>0</v>
      </c>
      <c r="F598" s="39">
        <v>0</v>
      </c>
      <c r="G598" s="39">
        <v>0</v>
      </c>
      <c r="H598" s="39">
        <v>0</v>
      </c>
      <c r="I598" s="39">
        <v>0</v>
      </c>
      <c r="J598" s="39">
        <v>0</v>
      </c>
      <c r="K598" s="39">
        <v>0</v>
      </c>
      <c r="L598" s="39">
        <v>0</v>
      </c>
      <c r="M598" s="39">
        <v>0</v>
      </c>
      <c r="N598" s="39">
        <v>0</v>
      </c>
      <c r="O598" s="39">
        <v>0</v>
      </c>
      <c r="P598" s="39">
        <v>0</v>
      </c>
      <c r="Q598" s="39">
        <v>0</v>
      </c>
      <c r="R598" s="39">
        <v>0</v>
      </c>
      <c r="S598" s="39">
        <v>0</v>
      </c>
    </row>
    <row r="599" spans="1:19" x14ac:dyDescent="0.3">
      <c r="A599" s="39" t="s">
        <v>1415</v>
      </c>
      <c r="B599" s="39" t="s">
        <v>1909</v>
      </c>
      <c r="C599" s="40">
        <v>3.8</v>
      </c>
      <c r="D599" s="39">
        <v>1</v>
      </c>
      <c r="E599" s="39">
        <v>1</v>
      </c>
      <c r="F599" s="39">
        <v>0</v>
      </c>
      <c r="G599" s="39">
        <v>1</v>
      </c>
      <c r="H599" s="39">
        <v>1</v>
      </c>
      <c r="I599" s="39">
        <v>0</v>
      </c>
      <c r="J599" s="39">
        <v>0</v>
      </c>
      <c r="K599" s="39">
        <v>0</v>
      </c>
      <c r="L599" s="39">
        <v>0</v>
      </c>
      <c r="M599" s="39">
        <v>0</v>
      </c>
      <c r="N599" s="39">
        <v>1</v>
      </c>
      <c r="O599" s="39">
        <v>0</v>
      </c>
      <c r="P599" s="39">
        <v>0</v>
      </c>
      <c r="Q599" s="39">
        <v>0</v>
      </c>
      <c r="R599" s="39">
        <v>0</v>
      </c>
      <c r="S599" s="39">
        <v>0</v>
      </c>
    </row>
    <row r="600" spans="1:19" x14ac:dyDescent="0.3">
      <c r="A600" s="39" t="s">
        <v>783</v>
      </c>
      <c r="B600" s="39" t="s">
        <v>1705</v>
      </c>
      <c r="C600" s="40">
        <v>3.4</v>
      </c>
      <c r="D600" s="39">
        <v>0</v>
      </c>
      <c r="E600" s="39">
        <v>0</v>
      </c>
      <c r="F600" s="39">
        <v>0</v>
      </c>
      <c r="G600" s="39">
        <v>0</v>
      </c>
      <c r="H600" s="39">
        <v>1</v>
      </c>
      <c r="I600" s="39">
        <v>0</v>
      </c>
      <c r="J600" s="39">
        <v>0</v>
      </c>
      <c r="K600" s="39">
        <v>0</v>
      </c>
      <c r="L600" s="39">
        <v>0</v>
      </c>
      <c r="M600" s="39">
        <v>0</v>
      </c>
      <c r="N600" s="39">
        <v>0</v>
      </c>
      <c r="O600" s="39">
        <v>0</v>
      </c>
      <c r="P600" s="39">
        <v>0</v>
      </c>
      <c r="Q600" s="39">
        <v>0</v>
      </c>
      <c r="R600" s="39">
        <v>0</v>
      </c>
      <c r="S600" s="39">
        <v>0</v>
      </c>
    </row>
    <row r="601" spans="1:19" x14ac:dyDescent="0.3">
      <c r="A601" s="39" t="s">
        <v>1129</v>
      </c>
      <c r="B601" s="39" t="s">
        <v>1816</v>
      </c>
      <c r="C601" s="40">
        <v>3.8</v>
      </c>
      <c r="D601" s="39">
        <v>0</v>
      </c>
      <c r="E601" s="39">
        <v>0</v>
      </c>
      <c r="F601" s="39">
        <v>0</v>
      </c>
      <c r="G601" s="39">
        <v>0</v>
      </c>
      <c r="H601" s="39">
        <v>0</v>
      </c>
      <c r="I601" s="39">
        <v>1</v>
      </c>
      <c r="J601" s="39">
        <v>0</v>
      </c>
      <c r="K601" s="39">
        <v>0</v>
      </c>
      <c r="L601" s="39">
        <v>0</v>
      </c>
      <c r="M601" s="39">
        <v>0</v>
      </c>
      <c r="N601" s="39">
        <v>0</v>
      </c>
      <c r="O601" s="39">
        <v>0</v>
      </c>
      <c r="P601" s="39">
        <v>0</v>
      </c>
      <c r="Q601" s="39">
        <v>0</v>
      </c>
      <c r="R601" s="39">
        <v>0</v>
      </c>
      <c r="S601" s="39">
        <v>0</v>
      </c>
    </row>
    <row r="602" spans="1:19" x14ac:dyDescent="0.3">
      <c r="A602" s="39" t="s">
        <v>737</v>
      </c>
      <c r="B602" s="39" t="s">
        <v>1910</v>
      </c>
      <c r="C602" s="40">
        <v>3.9</v>
      </c>
      <c r="D602" s="39">
        <v>1</v>
      </c>
      <c r="E602" s="39">
        <v>1</v>
      </c>
      <c r="F602" s="39">
        <v>0</v>
      </c>
      <c r="G602" s="39">
        <v>0</v>
      </c>
      <c r="H602" s="39">
        <v>1</v>
      </c>
      <c r="I602" s="39">
        <v>0</v>
      </c>
      <c r="J602" s="39">
        <v>0</v>
      </c>
      <c r="K602" s="39">
        <v>0</v>
      </c>
      <c r="L602" s="39">
        <v>1</v>
      </c>
      <c r="M602" s="39">
        <v>1</v>
      </c>
      <c r="N602" s="39">
        <v>0</v>
      </c>
      <c r="O602" s="39">
        <v>0</v>
      </c>
      <c r="P602" s="39">
        <v>0</v>
      </c>
      <c r="Q602" s="39">
        <v>0</v>
      </c>
      <c r="R602" s="39">
        <v>0</v>
      </c>
      <c r="S602" s="39">
        <v>0</v>
      </c>
    </row>
    <row r="603" spans="1:19" x14ac:dyDescent="0.3">
      <c r="A603" s="39" t="s">
        <v>987</v>
      </c>
      <c r="B603" s="39" t="s">
        <v>1773</v>
      </c>
      <c r="C603" s="40">
        <v>3.1</v>
      </c>
      <c r="D603" s="39">
        <v>0</v>
      </c>
      <c r="E603" s="39">
        <v>0</v>
      </c>
      <c r="F603" s="39">
        <v>0</v>
      </c>
      <c r="G603" s="39">
        <v>0</v>
      </c>
      <c r="H603" s="39">
        <v>0</v>
      </c>
      <c r="I603" s="39">
        <v>0</v>
      </c>
      <c r="J603" s="39">
        <v>0</v>
      </c>
      <c r="K603" s="39">
        <v>0</v>
      </c>
      <c r="L603" s="39">
        <v>0</v>
      </c>
      <c r="M603" s="39">
        <v>0</v>
      </c>
      <c r="N603" s="39">
        <v>0</v>
      </c>
      <c r="O603" s="39">
        <v>0</v>
      </c>
      <c r="P603" s="39">
        <v>0</v>
      </c>
      <c r="Q603" s="39">
        <v>0</v>
      </c>
      <c r="R603" s="39">
        <v>0</v>
      </c>
      <c r="S603" s="39">
        <v>0</v>
      </c>
    </row>
    <row r="604" spans="1:19" x14ac:dyDescent="0.3">
      <c r="A604" s="39" t="s">
        <v>1421</v>
      </c>
      <c r="B604" s="39" t="s">
        <v>1911</v>
      </c>
      <c r="C604" s="40">
        <v>4.0999999999999996</v>
      </c>
      <c r="D604" s="39">
        <v>1</v>
      </c>
      <c r="E604" s="39">
        <v>0</v>
      </c>
      <c r="F604" s="39">
        <v>0</v>
      </c>
      <c r="G604" s="39">
        <v>1</v>
      </c>
      <c r="H604" s="39">
        <v>0</v>
      </c>
      <c r="I604" s="39">
        <v>0</v>
      </c>
      <c r="J604" s="39">
        <v>1</v>
      </c>
      <c r="K604" s="39">
        <v>0</v>
      </c>
      <c r="L604" s="39">
        <v>0</v>
      </c>
      <c r="M604" s="39">
        <v>1</v>
      </c>
      <c r="N604" s="39">
        <v>0</v>
      </c>
      <c r="O604" s="39">
        <v>0</v>
      </c>
      <c r="P604" s="39">
        <v>0</v>
      </c>
      <c r="Q604" s="39">
        <v>0</v>
      </c>
      <c r="R604" s="39">
        <v>0</v>
      </c>
      <c r="S604" s="39">
        <v>0</v>
      </c>
    </row>
    <row r="605" spans="1:19" x14ac:dyDescent="0.3">
      <c r="A605" s="39" t="s">
        <v>1424</v>
      </c>
      <c r="B605" s="39" t="s">
        <v>1912</v>
      </c>
      <c r="C605" s="40">
        <v>3.7</v>
      </c>
      <c r="D605" s="39">
        <v>1</v>
      </c>
      <c r="E605" s="39">
        <v>1</v>
      </c>
      <c r="F605" s="39">
        <v>0</v>
      </c>
      <c r="G605" s="39">
        <v>0</v>
      </c>
      <c r="H605" s="39">
        <v>1</v>
      </c>
      <c r="I605" s="39">
        <v>0</v>
      </c>
      <c r="J605" s="39">
        <v>0</v>
      </c>
      <c r="K605" s="39">
        <v>0</v>
      </c>
      <c r="L605" s="39">
        <v>0</v>
      </c>
      <c r="M605" s="39">
        <v>0</v>
      </c>
      <c r="N605" s="39">
        <v>1</v>
      </c>
      <c r="O605" s="39">
        <v>0</v>
      </c>
      <c r="P605" s="39">
        <v>0</v>
      </c>
      <c r="Q605" s="39">
        <v>0</v>
      </c>
      <c r="R605" s="39">
        <v>0</v>
      </c>
      <c r="S605" s="39">
        <v>0</v>
      </c>
    </row>
    <row r="606" spans="1:19" x14ac:dyDescent="0.3">
      <c r="A606" s="39" t="s">
        <v>1426</v>
      </c>
      <c r="B606" s="39" t="s">
        <v>1913</v>
      </c>
      <c r="C606" s="40">
        <v>2.8</v>
      </c>
      <c r="D606" s="39">
        <v>0</v>
      </c>
      <c r="E606" s="39">
        <v>0</v>
      </c>
      <c r="F606" s="39">
        <v>0</v>
      </c>
      <c r="G606" s="39">
        <v>0</v>
      </c>
      <c r="H606" s="39">
        <v>1</v>
      </c>
      <c r="I606" s="39">
        <v>0</v>
      </c>
      <c r="J606" s="39">
        <v>0</v>
      </c>
      <c r="K606" s="39">
        <v>0</v>
      </c>
      <c r="L606" s="39">
        <v>0</v>
      </c>
      <c r="M606" s="39">
        <v>0</v>
      </c>
      <c r="N606" s="39">
        <v>0</v>
      </c>
      <c r="O606" s="39">
        <v>1</v>
      </c>
      <c r="P606" s="39">
        <v>1</v>
      </c>
      <c r="Q606" s="39">
        <v>0</v>
      </c>
      <c r="R606" s="39">
        <v>0</v>
      </c>
      <c r="S606" s="39">
        <v>0</v>
      </c>
    </row>
    <row r="607" spans="1:19" x14ac:dyDescent="0.3">
      <c r="A607" s="39" t="s">
        <v>1137</v>
      </c>
      <c r="B607" s="39" t="s">
        <v>1817</v>
      </c>
      <c r="C607" s="40">
        <v>4</v>
      </c>
      <c r="D607" s="39">
        <v>1</v>
      </c>
      <c r="E607" s="39">
        <v>1</v>
      </c>
      <c r="F607" s="39">
        <v>1</v>
      </c>
      <c r="G607" s="39">
        <v>1</v>
      </c>
      <c r="H607" s="39">
        <v>0</v>
      </c>
      <c r="I607" s="39">
        <v>0</v>
      </c>
      <c r="J607" s="39">
        <v>0</v>
      </c>
      <c r="K607" s="39">
        <v>0</v>
      </c>
      <c r="L607" s="39">
        <v>0</v>
      </c>
      <c r="M607" s="39">
        <v>0</v>
      </c>
      <c r="N607" s="39">
        <v>1</v>
      </c>
      <c r="O607" s="39">
        <v>0</v>
      </c>
      <c r="P607" s="39">
        <v>0</v>
      </c>
      <c r="Q607" s="39">
        <v>0</v>
      </c>
      <c r="R607" s="39">
        <v>0</v>
      </c>
      <c r="S607" s="39">
        <v>0</v>
      </c>
    </row>
    <row r="608" spans="1:19" x14ac:dyDescent="0.3">
      <c r="A608" s="39" t="s">
        <v>250</v>
      </c>
      <c r="B608" s="39" t="s">
        <v>1818</v>
      </c>
      <c r="C608" s="40">
        <v>3.5</v>
      </c>
      <c r="D608" s="39">
        <v>1</v>
      </c>
      <c r="E608" s="39">
        <v>1</v>
      </c>
      <c r="F608" s="39">
        <v>0</v>
      </c>
      <c r="G608" s="39">
        <v>1</v>
      </c>
      <c r="H608" s="39">
        <v>0</v>
      </c>
      <c r="I608" s="39">
        <v>0</v>
      </c>
      <c r="J608" s="39">
        <v>0</v>
      </c>
      <c r="K608" s="39">
        <v>1</v>
      </c>
      <c r="L608" s="39">
        <v>1</v>
      </c>
      <c r="M608" s="39">
        <v>1</v>
      </c>
      <c r="N608" s="39">
        <v>0</v>
      </c>
      <c r="O608" s="39">
        <v>0</v>
      </c>
      <c r="P608" s="39">
        <v>0</v>
      </c>
      <c r="Q608" s="39">
        <v>0</v>
      </c>
      <c r="R608" s="39">
        <v>0</v>
      </c>
      <c r="S608" s="39">
        <v>0</v>
      </c>
    </row>
    <row r="609" spans="1:19" x14ac:dyDescent="0.3">
      <c r="A609" s="39" t="s">
        <v>1143</v>
      </c>
      <c r="B609" s="39" t="s">
        <v>1819</v>
      </c>
      <c r="C609" s="40">
        <v>3.4</v>
      </c>
      <c r="D609" s="39">
        <v>0</v>
      </c>
      <c r="E609" s="39">
        <v>0</v>
      </c>
      <c r="F609" s="39">
        <v>0</v>
      </c>
      <c r="G609" s="39">
        <v>1</v>
      </c>
      <c r="H609" s="39">
        <v>1</v>
      </c>
      <c r="I609" s="39">
        <v>0</v>
      </c>
      <c r="J609" s="39">
        <v>0</v>
      </c>
      <c r="K609" s="39">
        <v>1</v>
      </c>
      <c r="L609" s="39">
        <v>0</v>
      </c>
      <c r="M609" s="39">
        <v>1</v>
      </c>
      <c r="N609" s="39">
        <v>0</v>
      </c>
      <c r="O609" s="39">
        <v>0</v>
      </c>
      <c r="P609" s="39">
        <v>0</v>
      </c>
      <c r="Q609" s="39">
        <v>0</v>
      </c>
      <c r="R609" s="39">
        <v>0</v>
      </c>
      <c r="S609" s="39">
        <v>0</v>
      </c>
    </row>
    <row r="610" spans="1:19" x14ac:dyDescent="0.3">
      <c r="A610" s="39" t="s">
        <v>1147</v>
      </c>
      <c r="B610" s="39" t="s">
        <v>1820</v>
      </c>
      <c r="C610" s="40">
        <v>3.7</v>
      </c>
      <c r="D610" s="39">
        <v>1</v>
      </c>
      <c r="E610" s="39">
        <v>0</v>
      </c>
      <c r="F610" s="39">
        <v>0</v>
      </c>
      <c r="G610" s="39">
        <v>1</v>
      </c>
      <c r="H610" s="39">
        <v>1</v>
      </c>
      <c r="I610" s="39">
        <v>0</v>
      </c>
      <c r="J610" s="39">
        <v>0</v>
      </c>
      <c r="K610" s="39">
        <v>0</v>
      </c>
      <c r="L610" s="39">
        <v>0</v>
      </c>
      <c r="M610" s="39">
        <v>0</v>
      </c>
      <c r="N610" s="39">
        <v>0</v>
      </c>
      <c r="O610" s="39">
        <v>1</v>
      </c>
      <c r="P610" s="39">
        <v>0</v>
      </c>
      <c r="Q610" s="39">
        <v>0</v>
      </c>
      <c r="R610" s="39">
        <v>0</v>
      </c>
      <c r="S610" s="39">
        <v>0</v>
      </c>
    </row>
    <row r="611" spans="1:19" x14ac:dyDescent="0.3">
      <c r="A611" s="39" t="s">
        <v>1430</v>
      </c>
      <c r="B611" s="39" t="s">
        <v>1674</v>
      </c>
      <c r="C611" s="40">
        <v>3</v>
      </c>
      <c r="D611" s="39">
        <v>0</v>
      </c>
      <c r="E611" s="39">
        <v>0</v>
      </c>
      <c r="F611" s="39">
        <v>0</v>
      </c>
      <c r="G611" s="39">
        <v>1</v>
      </c>
      <c r="H611" s="39">
        <v>0</v>
      </c>
      <c r="I611" s="39">
        <v>0</v>
      </c>
      <c r="J611" s="39">
        <v>0</v>
      </c>
      <c r="K611" s="39">
        <v>0</v>
      </c>
      <c r="L611" s="39">
        <v>0</v>
      </c>
      <c r="M611" s="39">
        <v>0</v>
      </c>
      <c r="N611" s="39">
        <v>0</v>
      </c>
      <c r="O611" s="39">
        <v>0</v>
      </c>
      <c r="P611" s="39">
        <v>0</v>
      </c>
      <c r="Q611" s="39">
        <v>0</v>
      </c>
      <c r="R611" s="39">
        <v>0</v>
      </c>
      <c r="S611" s="39">
        <v>0</v>
      </c>
    </row>
    <row r="612" spans="1:19" x14ac:dyDescent="0.3">
      <c r="A612" s="39" t="s">
        <v>109</v>
      </c>
      <c r="B612" s="39" t="s">
        <v>1628</v>
      </c>
      <c r="C612" s="40">
        <v>3.8</v>
      </c>
      <c r="D612" s="39">
        <v>0</v>
      </c>
      <c r="E612" s="39">
        <v>0</v>
      </c>
      <c r="F612" s="39">
        <v>0</v>
      </c>
      <c r="G612" s="39">
        <v>0</v>
      </c>
      <c r="H612" s="39">
        <v>0</v>
      </c>
      <c r="I612" s="39">
        <v>0</v>
      </c>
      <c r="J612" s="39">
        <v>0</v>
      </c>
      <c r="K612" s="39">
        <v>1</v>
      </c>
      <c r="L612" s="39">
        <v>0</v>
      </c>
      <c r="M612" s="39">
        <v>1</v>
      </c>
      <c r="N612" s="39">
        <v>0</v>
      </c>
      <c r="O612" s="39">
        <v>0</v>
      </c>
      <c r="P612" s="39">
        <v>0</v>
      </c>
      <c r="Q612" s="39">
        <v>0</v>
      </c>
      <c r="R612" s="39">
        <v>0</v>
      </c>
      <c r="S612" s="39">
        <v>0</v>
      </c>
    </row>
    <row r="613" spans="1:19" x14ac:dyDescent="0.3">
      <c r="A613" s="39" t="s">
        <v>1153</v>
      </c>
      <c r="B613" s="39" t="s">
        <v>1821</v>
      </c>
      <c r="C613" s="40">
        <v>4.5999999999999996</v>
      </c>
      <c r="D613" s="39">
        <v>0</v>
      </c>
      <c r="E613" s="39">
        <v>0</v>
      </c>
      <c r="F613" s="39">
        <v>0</v>
      </c>
      <c r="G613" s="39">
        <v>1</v>
      </c>
      <c r="H613" s="39">
        <v>1</v>
      </c>
      <c r="I613" s="39">
        <v>0</v>
      </c>
      <c r="J613" s="39">
        <v>0</v>
      </c>
      <c r="K613" s="39">
        <v>0</v>
      </c>
      <c r="L613" s="39">
        <v>0</v>
      </c>
      <c r="M613" s="39">
        <v>0</v>
      </c>
      <c r="N613" s="39">
        <v>0</v>
      </c>
      <c r="O613" s="39">
        <v>1</v>
      </c>
      <c r="P613" s="39">
        <v>0</v>
      </c>
      <c r="Q613" s="39">
        <v>0</v>
      </c>
      <c r="R613" s="39">
        <v>0</v>
      </c>
      <c r="S613" s="39">
        <v>0</v>
      </c>
    </row>
    <row r="614" spans="1:19" x14ac:dyDescent="0.3">
      <c r="A614" s="39" t="s">
        <v>1156</v>
      </c>
      <c r="B614" s="39" t="s">
        <v>1822</v>
      </c>
      <c r="C614" s="40">
        <v>4.4000000000000004</v>
      </c>
      <c r="D614" s="39">
        <v>0</v>
      </c>
      <c r="E614" s="39">
        <v>0</v>
      </c>
      <c r="F614" s="39">
        <v>0</v>
      </c>
      <c r="G614" s="39">
        <v>1</v>
      </c>
      <c r="H614" s="39">
        <v>0</v>
      </c>
      <c r="I614" s="39">
        <v>0</v>
      </c>
      <c r="J614" s="39">
        <v>0</v>
      </c>
      <c r="K614" s="39">
        <v>0</v>
      </c>
      <c r="L614" s="39">
        <v>0</v>
      </c>
      <c r="M614" s="39">
        <v>0</v>
      </c>
      <c r="N614" s="39">
        <v>0</v>
      </c>
      <c r="O614" s="39">
        <v>0</v>
      </c>
      <c r="P614" s="39">
        <v>0</v>
      </c>
      <c r="Q614" s="39">
        <v>0</v>
      </c>
      <c r="R614" s="39">
        <v>0</v>
      </c>
      <c r="S614" s="39">
        <v>0</v>
      </c>
    </row>
    <row r="615" spans="1:19" x14ac:dyDescent="0.3">
      <c r="A615" s="39" t="s">
        <v>216</v>
      </c>
      <c r="B615" s="39" t="s">
        <v>1914</v>
      </c>
      <c r="C615" s="40">
        <v>4</v>
      </c>
      <c r="D615" s="39">
        <v>0</v>
      </c>
      <c r="E615" s="39">
        <v>0</v>
      </c>
      <c r="F615" s="39">
        <v>1</v>
      </c>
      <c r="G615" s="39">
        <v>0</v>
      </c>
      <c r="H615" s="39">
        <v>0</v>
      </c>
      <c r="I615" s="39">
        <v>0</v>
      </c>
      <c r="J615" s="39">
        <v>0</v>
      </c>
      <c r="K615" s="39">
        <v>0</v>
      </c>
      <c r="L615" s="39">
        <v>0</v>
      </c>
      <c r="M615" s="39">
        <v>0</v>
      </c>
      <c r="N615" s="39">
        <v>0</v>
      </c>
      <c r="O615" s="39">
        <v>0</v>
      </c>
      <c r="P615" s="39">
        <v>0</v>
      </c>
      <c r="Q615" s="39">
        <v>0</v>
      </c>
      <c r="R615" s="39">
        <v>0</v>
      </c>
      <c r="S615" s="39">
        <v>0</v>
      </c>
    </row>
    <row r="616" spans="1:19" x14ac:dyDescent="0.3">
      <c r="A616" s="39" t="s">
        <v>1073</v>
      </c>
      <c r="B616" s="39" t="s">
        <v>1823</v>
      </c>
      <c r="C616" s="40">
        <v>-1</v>
      </c>
      <c r="D616" s="39">
        <v>0</v>
      </c>
      <c r="E616" s="39">
        <v>0</v>
      </c>
      <c r="F616" s="39">
        <v>0</v>
      </c>
      <c r="G616" s="39">
        <v>0</v>
      </c>
      <c r="H616" s="39">
        <v>0</v>
      </c>
      <c r="I616" s="39">
        <v>0</v>
      </c>
      <c r="J616" s="39">
        <v>0</v>
      </c>
      <c r="K616" s="39">
        <v>0</v>
      </c>
      <c r="L616" s="39">
        <v>0</v>
      </c>
      <c r="M616" s="39">
        <v>0</v>
      </c>
      <c r="N616" s="39">
        <v>0</v>
      </c>
      <c r="O616" s="39">
        <v>0</v>
      </c>
      <c r="P616" s="39">
        <v>0</v>
      </c>
      <c r="Q616" s="39">
        <v>0</v>
      </c>
      <c r="R616" s="39">
        <v>0</v>
      </c>
      <c r="S616" s="39">
        <v>0</v>
      </c>
    </row>
    <row r="617" spans="1:19" x14ac:dyDescent="0.3">
      <c r="A617" s="39" t="s">
        <v>1161</v>
      </c>
      <c r="B617" s="39" t="s">
        <v>1824</v>
      </c>
      <c r="C617" s="40">
        <v>3</v>
      </c>
      <c r="D617" s="39">
        <v>0</v>
      </c>
      <c r="E617" s="39">
        <v>0</v>
      </c>
      <c r="F617" s="39">
        <v>0</v>
      </c>
      <c r="G617" s="39">
        <v>1</v>
      </c>
      <c r="H617" s="39">
        <v>1</v>
      </c>
      <c r="I617" s="39">
        <v>1</v>
      </c>
      <c r="J617" s="39">
        <v>0</v>
      </c>
      <c r="K617" s="39">
        <v>0</v>
      </c>
      <c r="L617" s="39">
        <v>0</v>
      </c>
      <c r="M617" s="39">
        <v>0</v>
      </c>
      <c r="N617" s="39">
        <v>0</v>
      </c>
      <c r="O617" s="39">
        <v>1</v>
      </c>
      <c r="P617" s="39">
        <v>0</v>
      </c>
      <c r="Q617" s="39">
        <v>0</v>
      </c>
      <c r="R617" s="39">
        <v>0</v>
      </c>
      <c r="S617" s="39">
        <v>0</v>
      </c>
    </row>
    <row r="618" spans="1:19" x14ac:dyDescent="0.3">
      <c r="A618" s="39" t="s">
        <v>1430</v>
      </c>
      <c r="B618" s="39" t="s">
        <v>1720</v>
      </c>
      <c r="C618" s="40">
        <v>3</v>
      </c>
      <c r="D618" s="39">
        <v>0</v>
      </c>
      <c r="E618" s="39">
        <v>0</v>
      </c>
      <c r="F618" s="39">
        <v>0</v>
      </c>
      <c r="G618" s="39">
        <v>1</v>
      </c>
      <c r="H618" s="39">
        <v>0</v>
      </c>
      <c r="I618" s="39">
        <v>0</v>
      </c>
      <c r="J618" s="39">
        <v>0</v>
      </c>
      <c r="K618" s="39">
        <v>0</v>
      </c>
      <c r="L618" s="39">
        <v>0</v>
      </c>
      <c r="M618" s="39">
        <v>0</v>
      </c>
      <c r="N618" s="39">
        <v>0</v>
      </c>
      <c r="O618" s="39">
        <v>0</v>
      </c>
      <c r="P618" s="39">
        <v>0</v>
      </c>
      <c r="Q618" s="39">
        <v>0</v>
      </c>
      <c r="R618" s="39">
        <v>0</v>
      </c>
      <c r="S618" s="39">
        <v>0</v>
      </c>
    </row>
    <row r="619" spans="1:19" x14ac:dyDescent="0.3">
      <c r="A619" s="39" t="s">
        <v>1164</v>
      </c>
      <c r="B619" s="39" t="s">
        <v>1825</v>
      </c>
      <c r="C619" s="40">
        <v>4.7</v>
      </c>
      <c r="D619" s="39">
        <v>1</v>
      </c>
      <c r="E619" s="39">
        <v>0</v>
      </c>
      <c r="F619" s="39">
        <v>1</v>
      </c>
      <c r="G619" s="39">
        <v>0</v>
      </c>
      <c r="H619" s="39">
        <v>0</v>
      </c>
      <c r="I619" s="39">
        <v>0</v>
      </c>
      <c r="J619" s="39">
        <v>0</v>
      </c>
      <c r="K619" s="39">
        <v>0</v>
      </c>
      <c r="L619" s="39">
        <v>0</v>
      </c>
      <c r="M619" s="39">
        <v>0</v>
      </c>
      <c r="N619" s="39">
        <v>0</v>
      </c>
      <c r="O619" s="39">
        <v>0</v>
      </c>
      <c r="P619" s="39">
        <v>0</v>
      </c>
      <c r="Q619" s="39">
        <v>0</v>
      </c>
      <c r="R619" s="39">
        <v>0</v>
      </c>
      <c r="S619" s="39">
        <v>0</v>
      </c>
    </row>
    <row r="620" spans="1:19" x14ac:dyDescent="0.3">
      <c r="A620" s="39" t="s">
        <v>1436</v>
      </c>
      <c r="B620" s="39" t="s">
        <v>1915</v>
      </c>
      <c r="C620" s="40">
        <v>4.2</v>
      </c>
      <c r="D620" s="39">
        <v>1</v>
      </c>
      <c r="E620" s="39">
        <v>0</v>
      </c>
      <c r="F620" s="39">
        <v>0</v>
      </c>
      <c r="G620" s="39">
        <v>1</v>
      </c>
      <c r="H620" s="39">
        <v>1</v>
      </c>
      <c r="I620" s="39">
        <v>0</v>
      </c>
      <c r="J620" s="39">
        <v>0</v>
      </c>
      <c r="K620" s="39">
        <v>0</v>
      </c>
      <c r="L620" s="39">
        <v>0</v>
      </c>
      <c r="M620" s="39">
        <v>0</v>
      </c>
      <c r="N620" s="39">
        <v>0</v>
      </c>
      <c r="O620" s="39">
        <v>0</v>
      </c>
      <c r="P620" s="39">
        <v>0</v>
      </c>
      <c r="Q620" s="39">
        <v>0</v>
      </c>
      <c r="R620" s="39">
        <v>0</v>
      </c>
      <c r="S620" s="39">
        <v>0</v>
      </c>
    </row>
    <row r="621" spans="1:19" x14ac:dyDescent="0.3">
      <c r="A621" s="39" t="s">
        <v>109</v>
      </c>
      <c r="B621" s="39" t="s">
        <v>1826</v>
      </c>
      <c r="C621" s="40">
        <v>3.8</v>
      </c>
      <c r="D621" s="39">
        <v>0</v>
      </c>
      <c r="E621" s="39">
        <v>0</v>
      </c>
      <c r="F621" s="39">
        <v>0</v>
      </c>
      <c r="G621" s="39">
        <v>0</v>
      </c>
      <c r="H621" s="39">
        <v>0</v>
      </c>
      <c r="I621" s="39">
        <v>0</v>
      </c>
      <c r="J621" s="39">
        <v>0</v>
      </c>
      <c r="K621" s="39">
        <v>1</v>
      </c>
      <c r="L621" s="39">
        <v>0</v>
      </c>
      <c r="M621" s="39">
        <v>1</v>
      </c>
      <c r="N621" s="39">
        <v>0</v>
      </c>
      <c r="O621" s="39">
        <v>0</v>
      </c>
      <c r="P621" s="39">
        <v>0</v>
      </c>
      <c r="Q621" s="39">
        <v>0</v>
      </c>
      <c r="R621" s="39">
        <v>0</v>
      </c>
      <c r="S621" s="39">
        <v>0</v>
      </c>
    </row>
    <row r="622" spans="1:19" x14ac:dyDescent="0.3">
      <c r="A622" s="39" t="s">
        <v>1438</v>
      </c>
      <c r="B622" s="39" t="s">
        <v>1916</v>
      </c>
      <c r="C622" s="40">
        <v>3.5</v>
      </c>
      <c r="D622" s="39">
        <v>1</v>
      </c>
      <c r="E622" s="39">
        <v>0</v>
      </c>
      <c r="F622" s="39">
        <v>0</v>
      </c>
      <c r="G622" s="39">
        <v>0</v>
      </c>
      <c r="H622" s="39">
        <v>1</v>
      </c>
      <c r="I622" s="39">
        <v>0</v>
      </c>
      <c r="J622" s="39">
        <v>0</v>
      </c>
      <c r="K622" s="39">
        <v>0</v>
      </c>
      <c r="L622" s="39">
        <v>0</v>
      </c>
      <c r="M622" s="39">
        <v>0</v>
      </c>
      <c r="N622" s="39">
        <v>0</v>
      </c>
      <c r="O622" s="39">
        <v>0</v>
      </c>
      <c r="P622" s="39">
        <v>0</v>
      </c>
      <c r="Q622" s="39">
        <v>0</v>
      </c>
      <c r="R622" s="39">
        <v>0</v>
      </c>
      <c r="S622" s="39">
        <v>0</v>
      </c>
    </row>
    <row r="623" spans="1:19" x14ac:dyDescent="0.3">
      <c r="A623" s="39" t="s">
        <v>311</v>
      </c>
      <c r="B623" s="39" t="s">
        <v>1828</v>
      </c>
      <c r="C623" s="40">
        <v>3.3</v>
      </c>
      <c r="D623" s="39">
        <v>1</v>
      </c>
      <c r="E623" s="39">
        <v>0</v>
      </c>
      <c r="F623" s="39">
        <v>0</v>
      </c>
      <c r="G623" s="39">
        <v>0</v>
      </c>
      <c r="H623" s="39">
        <v>0</v>
      </c>
      <c r="I623" s="39">
        <v>1</v>
      </c>
      <c r="J623" s="39">
        <v>0</v>
      </c>
      <c r="K623" s="39">
        <v>0</v>
      </c>
      <c r="L623" s="39">
        <v>0</v>
      </c>
      <c r="M623" s="39">
        <v>0</v>
      </c>
      <c r="N623" s="39">
        <v>0</v>
      </c>
      <c r="O623" s="39">
        <v>0</v>
      </c>
      <c r="P623" s="39">
        <v>0</v>
      </c>
      <c r="Q623" s="39">
        <v>0</v>
      </c>
      <c r="R623" s="39">
        <v>0</v>
      </c>
      <c r="S623" s="39">
        <v>0</v>
      </c>
    </row>
    <row r="624" spans="1:19" x14ac:dyDescent="0.3">
      <c r="A624" s="39" t="s">
        <v>1170</v>
      </c>
      <c r="B624" s="39" t="s">
        <v>1827</v>
      </c>
      <c r="C624" s="40">
        <v>3.2</v>
      </c>
      <c r="D624" s="39">
        <v>0</v>
      </c>
      <c r="E624" s="39">
        <v>0</v>
      </c>
      <c r="F624" s="39">
        <v>0</v>
      </c>
      <c r="G624" s="39">
        <v>0</v>
      </c>
      <c r="H624" s="39">
        <v>0</v>
      </c>
      <c r="I624" s="39">
        <v>0</v>
      </c>
      <c r="J624" s="39">
        <v>0</v>
      </c>
      <c r="K624" s="39">
        <v>0</v>
      </c>
      <c r="L624" s="39">
        <v>0</v>
      </c>
      <c r="M624" s="39">
        <v>0</v>
      </c>
      <c r="N624" s="39">
        <v>0</v>
      </c>
      <c r="O624" s="39">
        <v>0</v>
      </c>
      <c r="P624" s="39">
        <v>0</v>
      </c>
      <c r="Q624" s="39">
        <v>0</v>
      </c>
      <c r="R624" s="39">
        <v>0</v>
      </c>
      <c r="S624" s="39">
        <v>0</v>
      </c>
    </row>
    <row r="625" spans="1:19" x14ac:dyDescent="0.3">
      <c r="A625" s="39" t="s">
        <v>1174</v>
      </c>
      <c r="B625" s="41">
        <v>43009</v>
      </c>
      <c r="C625" s="40">
        <v>2.7</v>
      </c>
      <c r="D625" s="39">
        <v>0</v>
      </c>
      <c r="E625" s="39">
        <v>0</v>
      </c>
      <c r="F625" s="39">
        <v>0</v>
      </c>
      <c r="G625" s="39">
        <v>1</v>
      </c>
      <c r="H625" s="39">
        <v>0</v>
      </c>
      <c r="I625" s="39">
        <v>0</v>
      </c>
      <c r="J625" s="39">
        <v>0</v>
      </c>
      <c r="K625" s="39">
        <v>0</v>
      </c>
      <c r="L625" s="39">
        <v>0</v>
      </c>
      <c r="M625" s="39">
        <v>0</v>
      </c>
      <c r="N625" s="39">
        <v>0</v>
      </c>
      <c r="O625" s="39">
        <v>1</v>
      </c>
      <c r="P625" s="39">
        <v>0</v>
      </c>
      <c r="Q625" s="39">
        <v>0</v>
      </c>
      <c r="R625" s="39">
        <v>0</v>
      </c>
      <c r="S625" s="39">
        <v>0</v>
      </c>
    </row>
    <row r="626" spans="1:19" x14ac:dyDescent="0.3">
      <c r="A626" s="39" t="s">
        <v>1441</v>
      </c>
      <c r="B626" s="39" t="s">
        <v>1917</v>
      </c>
      <c r="C626" s="40">
        <v>3.3</v>
      </c>
      <c r="D626" s="39">
        <v>1</v>
      </c>
      <c r="E626" s="39">
        <v>0</v>
      </c>
      <c r="F626" s="39">
        <v>0</v>
      </c>
      <c r="G626" s="39">
        <v>1</v>
      </c>
      <c r="H626" s="39">
        <v>1</v>
      </c>
      <c r="I626" s="39">
        <v>0</v>
      </c>
      <c r="J626" s="39">
        <v>0</v>
      </c>
      <c r="K626" s="39">
        <v>0</v>
      </c>
      <c r="L626" s="39">
        <v>0</v>
      </c>
      <c r="M626" s="39">
        <v>0</v>
      </c>
      <c r="N626" s="39">
        <v>0</v>
      </c>
      <c r="O626" s="39">
        <v>0</v>
      </c>
      <c r="P626" s="39">
        <v>0</v>
      </c>
      <c r="Q626" s="39">
        <v>0</v>
      </c>
      <c r="R626" s="39">
        <v>0</v>
      </c>
      <c r="S626" s="39">
        <v>0</v>
      </c>
    </row>
    <row r="627" spans="1:19" x14ac:dyDescent="0.3">
      <c r="A627" s="39" t="s">
        <v>1181</v>
      </c>
      <c r="B627" s="39" t="s">
        <v>1830</v>
      </c>
      <c r="C627" s="40">
        <v>3.7</v>
      </c>
      <c r="D627" s="39">
        <v>1</v>
      </c>
      <c r="E627" s="39">
        <v>0</v>
      </c>
      <c r="F627" s="39">
        <v>1</v>
      </c>
      <c r="G627" s="39">
        <v>0</v>
      </c>
      <c r="H627" s="39">
        <v>0</v>
      </c>
      <c r="I627" s="39">
        <v>0</v>
      </c>
      <c r="J627" s="39">
        <v>1</v>
      </c>
      <c r="K627" s="39">
        <v>1</v>
      </c>
      <c r="L627" s="39">
        <v>1</v>
      </c>
      <c r="M627" s="39">
        <v>1</v>
      </c>
      <c r="N627" s="39">
        <v>0</v>
      </c>
      <c r="O627" s="39">
        <v>0</v>
      </c>
      <c r="P627" s="39">
        <v>0</v>
      </c>
      <c r="Q627" s="39">
        <v>0</v>
      </c>
      <c r="R627" s="39">
        <v>0</v>
      </c>
      <c r="S627" s="39">
        <v>0</v>
      </c>
    </row>
    <row r="628" spans="1:19" x14ac:dyDescent="0.3">
      <c r="A628" s="39" t="s">
        <v>939</v>
      </c>
      <c r="B628" s="39" t="s">
        <v>1829</v>
      </c>
      <c r="C628" s="40">
        <v>3.9</v>
      </c>
      <c r="D628" s="39">
        <v>1</v>
      </c>
      <c r="E628" s="39">
        <v>0</v>
      </c>
      <c r="F628" s="39">
        <v>1</v>
      </c>
      <c r="G628" s="39">
        <v>1</v>
      </c>
      <c r="H628" s="39">
        <v>1</v>
      </c>
      <c r="I628" s="39">
        <v>0</v>
      </c>
      <c r="J628" s="39">
        <v>0</v>
      </c>
      <c r="K628" s="39">
        <v>0</v>
      </c>
      <c r="L628" s="39">
        <v>0</v>
      </c>
      <c r="M628" s="39">
        <v>0</v>
      </c>
      <c r="N628" s="39">
        <v>0</v>
      </c>
      <c r="O628" s="39">
        <v>0</v>
      </c>
      <c r="P628" s="39">
        <v>0</v>
      </c>
      <c r="Q628" s="39">
        <v>0</v>
      </c>
      <c r="R628" s="39">
        <v>0</v>
      </c>
      <c r="S628" s="39">
        <v>0</v>
      </c>
    </row>
    <row r="629" spans="1:19" x14ac:dyDescent="0.3">
      <c r="A629" s="39" t="s">
        <v>987</v>
      </c>
      <c r="B629" s="39" t="s">
        <v>1831</v>
      </c>
      <c r="C629" s="40">
        <v>3.1</v>
      </c>
      <c r="D629" s="39">
        <v>0</v>
      </c>
      <c r="E629" s="39">
        <v>0</v>
      </c>
      <c r="F629" s="39">
        <v>0</v>
      </c>
      <c r="G629" s="39">
        <v>1</v>
      </c>
      <c r="H629" s="39">
        <v>0</v>
      </c>
      <c r="I629" s="39">
        <v>0</v>
      </c>
      <c r="J629" s="39">
        <v>0</v>
      </c>
      <c r="K629" s="39">
        <v>0</v>
      </c>
      <c r="L629" s="39">
        <v>0</v>
      </c>
      <c r="M629" s="39">
        <v>0</v>
      </c>
      <c r="N629" s="39">
        <v>0</v>
      </c>
      <c r="O629" s="39">
        <v>0</v>
      </c>
      <c r="P629" s="39">
        <v>0</v>
      </c>
      <c r="Q629" s="39">
        <v>0</v>
      </c>
      <c r="R629" s="39">
        <v>0</v>
      </c>
      <c r="S629" s="39">
        <v>0</v>
      </c>
    </row>
    <row r="630" spans="1:19" x14ac:dyDescent="0.3">
      <c r="A630" s="39" t="s">
        <v>1186</v>
      </c>
      <c r="B630" s="39" t="s">
        <v>1832</v>
      </c>
      <c r="C630" s="40">
        <v>3.7</v>
      </c>
      <c r="D630" s="39">
        <v>0</v>
      </c>
      <c r="E630" s="39">
        <v>0</v>
      </c>
      <c r="F630" s="39">
        <v>0</v>
      </c>
      <c r="G630" s="39">
        <v>1</v>
      </c>
      <c r="H630" s="39">
        <v>0</v>
      </c>
      <c r="I630" s="39">
        <v>0</v>
      </c>
      <c r="J630" s="39">
        <v>0</v>
      </c>
      <c r="K630" s="39">
        <v>0</v>
      </c>
      <c r="L630" s="39">
        <v>0</v>
      </c>
      <c r="M630" s="39">
        <v>0</v>
      </c>
      <c r="N630" s="39">
        <v>0</v>
      </c>
      <c r="O630" s="39">
        <v>0</v>
      </c>
      <c r="P630" s="39">
        <v>0</v>
      </c>
      <c r="Q630" s="39">
        <v>0</v>
      </c>
      <c r="R630" s="39">
        <v>0</v>
      </c>
      <c r="S630" s="39">
        <v>0</v>
      </c>
    </row>
    <row r="631" spans="1:19" x14ac:dyDescent="0.3">
      <c r="A631" s="39" t="s">
        <v>1190</v>
      </c>
      <c r="B631" s="39" t="s">
        <v>1833</v>
      </c>
      <c r="C631" s="40">
        <v>4.3</v>
      </c>
      <c r="D631" s="39">
        <v>0</v>
      </c>
      <c r="E631" s="39">
        <v>0</v>
      </c>
      <c r="F631" s="39">
        <v>0</v>
      </c>
      <c r="G631" s="39">
        <v>0</v>
      </c>
      <c r="H631" s="39">
        <v>0</v>
      </c>
      <c r="I631" s="39">
        <v>0</v>
      </c>
      <c r="J631" s="39">
        <v>0</v>
      </c>
      <c r="K631" s="39">
        <v>0</v>
      </c>
      <c r="L631" s="39">
        <v>0</v>
      </c>
      <c r="M631" s="39">
        <v>0</v>
      </c>
      <c r="N631" s="39">
        <v>0</v>
      </c>
      <c r="O631" s="39">
        <v>0</v>
      </c>
      <c r="P631" s="39">
        <v>0</v>
      </c>
      <c r="Q631" s="39">
        <v>0</v>
      </c>
      <c r="R631" s="39">
        <v>0</v>
      </c>
      <c r="S631" s="39">
        <v>0</v>
      </c>
    </row>
    <row r="632" spans="1:19" x14ac:dyDescent="0.3">
      <c r="A632" s="39" t="s">
        <v>349</v>
      </c>
      <c r="B632" s="39" t="s">
        <v>1584</v>
      </c>
      <c r="C632" s="40">
        <v>3.8</v>
      </c>
      <c r="D632" s="39">
        <v>1</v>
      </c>
      <c r="E632" s="39">
        <v>0</v>
      </c>
      <c r="F632" s="39">
        <v>0</v>
      </c>
      <c r="G632" s="39">
        <v>0</v>
      </c>
      <c r="H632" s="39">
        <v>1</v>
      </c>
      <c r="I632" s="39">
        <v>0</v>
      </c>
      <c r="J632" s="39">
        <v>0</v>
      </c>
      <c r="K632" s="39">
        <v>1</v>
      </c>
      <c r="L632" s="39">
        <v>0</v>
      </c>
      <c r="M632" s="39">
        <v>1</v>
      </c>
      <c r="N632" s="39">
        <v>0</v>
      </c>
      <c r="O632" s="39">
        <v>0</v>
      </c>
      <c r="P632" s="39">
        <v>0</v>
      </c>
      <c r="Q632" s="39">
        <v>0</v>
      </c>
      <c r="R632" s="39">
        <v>0</v>
      </c>
      <c r="S632" s="39">
        <v>0</v>
      </c>
    </row>
    <row r="633" spans="1:19" x14ac:dyDescent="0.3">
      <c r="A633" s="39" t="s">
        <v>1021</v>
      </c>
      <c r="B633" s="39" t="s">
        <v>1918</v>
      </c>
      <c r="C633" s="40">
        <v>3.9</v>
      </c>
      <c r="D633" s="39">
        <v>1</v>
      </c>
      <c r="E633" s="39">
        <v>0</v>
      </c>
      <c r="F633" s="39">
        <v>0</v>
      </c>
      <c r="G633" s="39">
        <v>1</v>
      </c>
      <c r="H633" s="39">
        <v>0</v>
      </c>
      <c r="I633" s="39">
        <v>0</v>
      </c>
      <c r="J633" s="39">
        <v>0</v>
      </c>
      <c r="K633" s="39">
        <v>0</v>
      </c>
      <c r="L633" s="39">
        <v>0</v>
      </c>
      <c r="M633" s="39">
        <v>0</v>
      </c>
      <c r="N633" s="39">
        <v>0</v>
      </c>
      <c r="O633" s="39">
        <v>0</v>
      </c>
      <c r="P633" s="39">
        <v>0</v>
      </c>
      <c r="Q633" s="39">
        <v>0</v>
      </c>
      <c r="R633" s="39">
        <v>0</v>
      </c>
      <c r="S633" s="39">
        <v>0</v>
      </c>
    </row>
    <row r="634" spans="1:19" x14ac:dyDescent="0.3">
      <c r="A634" s="39" t="s">
        <v>1194</v>
      </c>
      <c r="B634" s="39" t="s">
        <v>1834</v>
      </c>
      <c r="C634" s="40">
        <v>3.6</v>
      </c>
      <c r="D634" s="39">
        <v>1</v>
      </c>
      <c r="E634" s="39">
        <v>0</v>
      </c>
      <c r="F634" s="39">
        <v>1</v>
      </c>
      <c r="G634" s="39">
        <v>1</v>
      </c>
      <c r="H634" s="39">
        <v>1</v>
      </c>
      <c r="I634" s="39">
        <v>0</v>
      </c>
      <c r="J634" s="39">
        <v>0</v>
      </c>
      <c r="K634" s="39">
        <v>0</v>
      </c>
      <c r="L634" s="39">
        <v>0</v>
      </c>
      <c r="M634" s="39">
        <v>0</v>
      </c>
      <c r="N634" s="39">
        <v>0</v>
      </c>
      <c r="O634" s="39">
        <v>1</v>
      </c>
      <c r="P634" s="39">
        <v>1</v>
      </c>
      <c r="Q634" s="39">
        <v>0</v>
      </c>
      <c r="R634" s="39">
        <v>0</v>
      </c>
      <c r="S634" s="39">
        <v>0</v>
      </c>
    </row>
    <row r="635" spans="1:19" x14ac:dyDescent="0.3">
      <c r="A635" s="39" t="s">
        <v>1445</v>
      </c>
      <c r="B635" s="39" t="s">
        <v>1919</v>
      </c>
      <c r="C635" s="40">
        <v>3.7</v>
      </c>
      <c r="D635" s="39">
        <v>0</v>
      </c>
      <c r="E635" s="39">
        <v>0</v>
      </c>
      <c r="F635" s="39">
        <v>0</v>
      </c>
      <c r="G635" s="39">
        <v>1</v>
      </c>
      <c r="H635" s="39">
        <v>0</v>
      </c>
      <c r="I635" s="39">
        <v>0</v>
      </c>
      <c r="J635" s="39">
        <v>0</v>
      </c>
      <c r="K635" s="39">
        <v>0</v>
      </c>
      <c r="L635" s="39">
        <v>0</v>
      </c>
      <c r="M635" s="39">
        <v>0</v>
      </c>
      <c r="N635" s="39">
        <v>0</v>
      </c>
      <c r="O635" s="39">
        <v>0</v>
      </c>
      <c r="P635" s="39">
        <v>0</v>
      </c>
      <c r="Q635" s="39">
        <v>0</v>
      </c>
      <c r="R635" s="39">
        <v>0</v>
      </c>
      <c r="S635" s="39">
        <v>0</v>
      </c>
    </row>
    <row r="636" spans="1:19" x14ac:dyDescent="0.3">
      <c r="A636" s="39" t="s">
        <v>1198</v>
      </c>
      <c r="B636" s="39" t="s">
        <v>1610</v>
      </c>
      <c r="C636" s="40">
        <v>2.1</v>
      </c>
      <c r="D636" s="39">
        <v>0</v>
      </c>
      <c r="E636" s="39">
        <v>0</v>
      </c>
      <c r="F636" s="39">
        <v>0</v>
      </c>
      <c r="G636" s="39">
        <v>1</v>
      </c>
      <c r="H636" s="39">
        <v>1</v>
      </c>
      <c r="I636" s="39">
        <v>0</v>
      </c>
      <c r="J636" s="39">
        <v>0</v>
      </c>
      <c r="K636" s="39">
        <v>0</v>
      </c>
      <c r="L636" s="39">
        <v>0</v>
      </c>
      <c r="M636" s="39">
        <v>0</v>
      </c>
      <c r="N636" s="39">
        <v>0</v>
      </c>
      <c r="O636" s="39">
        <v>1</v>
      </c>
      <c r="P636" s="39">
        <v>0</v>
      </c>
      <c r="Q636" s="39">
        <v>0</v>
      </c>
      <c r="R636" s="39">
        <v>0</v>
      </c>
      <c r="S636" s="39">
        <v>0</v>
      </c>
    </row>
    <row r="637" spans="1:19" x14ac:dyDescent="0.3">
      <c r="A637" s="39" t="s">
        <v>1200</v>
      </c>
      <c r="B637" s="39" t="s">
        <v>1835</v>
      </c>
      <c r="C637" s="40">
        <v>3.9</v>
      </c>
      <c r="D637" s="39">
        <v>1</v>
      </c>
      <c r="E637" s="39">
        <v>0</v>
      </c>
      <c r="F637" s="39">
        <v>1</v>
      </c>
      <c r="G637" s="39">
        <v>1</v>
      </c>
      <c r="H637" s="39">
        <v>0</v>
      </c>
      <c r="I637" s="39">
        <v>0</v>
      </c>
      <c r="J637" s="39">
        <v>0</v>
      </c>
      <c r="K637" s="39">
        <v>0</v>
      </c>
      <c r="L637" s="39">
        <v>0</v>
      </c>
      <c r="M637" s="39">
        <v>0</v>
      </c>
      <c r="N637" s="39">
        <v>0</v>
      </c>
      <c r="O637" s="39">
        <v>0</v>
      </c>
      <c r="P637" s="39">
        <v>0</v>
      </c>
      <c r="Q637" s="39">
        <v>0</v>
      </c>
      <c r="R637" s="39">
        <v>0</v>
      </c>
      <c r="S637" s="39">
        <v>0</v>
      </c>
    </row>
    <row r="638" spans="1:19" x14ac:dyDescent="0.3">
      <c r="A638" s="39" t="s">
        <v>737</v>
      </c>
      <c r="B638" s="39" t="s">
        <v>1836</v>
      </c>
      <c r="C638" s="40">
        <v>3.9</v>
      </c>
      <c r="D638" s="39">
        <v>0</v>
      </c>
      <c r="E638" s="39">
        <v>0</v>
      </c>
      <c r="F638" s="39">
        <v>0</v>
      </c>
      <c r="G638" s="39">
        <v>0</v>
      </c>
      <c r="H638" s="39">
        <v>1</v>
      </c>
      <c r="I638" s="39">
        <v>0</v>
      </c>
      <c r="J638" s="39">
        <v>0</v>
      </c>
      <c r="K638" s="39">
        <v>0</v>
      </c>
      <c r="L638" s="39">
        <v>0</v>
      </c>
      <c r="M638" s="39">
        <v>0</v>
      </c>
      <c r="N638" s="39">
        <v>0</v>
      </c>
      <c r="O638" s="39">
        <v>0</v>
      </c>
      <c r="P638" s="39">
        <v>0</v>
      </c>
      <c r="Q638" s="39">
        <v>0</v>
      </c>
      <c r="R638" s="39">
        <v>0</v>
      </c>
      <c r="S638" s="39">
        <v>0</v>
      </c>
    </row>
    <row r="639" spans="1:19" x14ac:dyDescent="0.3">
      <c r="A639" s="39" t="s">
        <v>1447</v>
      </c>
      <c r="B639" s="39" t="s">
        <v>1920</v>
      </c>
      <c r="C639" s="40">
        <v>3.2</v>
      </c>
      <c r="D639" s="39">
        <v>1</v>
      </c>
      <c r="E639" s="39">
        <v>1</v>
      </c>
      <c r="F639" s="39">
        <v>0</v>
      </c>
      <c r="G639" s="39">
        <v>1</v>
      </c>
      <c r="H639" s="39">
        <v>1</v>
      </c>
      <c r="I639" s="39">
        <v>0</v>
      </c>
      <c r="J639" s="39">
        <v>0</v>
      </c>
      <c r="K639" s="39">
        <v>0</v>
      </c>
      <c r="L639" s="39">
        <v>0</v>
      </c>
      <c r="M639" s="39">
        <v>0</v>
      </c>
      <c r="N639" s="39">
        <v>0</v>
      </c>
      <c r="O639" s="39">
        <v>0</v>
      </c>
      <c r="P639" s="39">
        <v>0</v>
      </c>
      <c r="Q639" s="39">
        <v>0</v>
      </c>
      <c r="R639" s="39">
        <v>0</v>
      </c>
      <c r="S639" s="39">
        <v>0</v>
      </c>
    </row>
    <row r="640" spans="1:19" x14ac:dyDescent="0.3">
      <c r="A640" s="39" t="s">
        <v>1450</v>
      </c>
      <c r="B640" s="39" t="s">
        <v>1921</v>
      </c>
      <c r="C640" s="40">
        <v>4.5999999999999996</v>
      </c>
      <c r="D640" s="39">
        <v>0</v>
      </c>
      <c r="E640" s="39">
        <v>0</v>
      </c>
      <c r="F640" s="39">
        <v>1</v>
      </c>
      <c r="G640" s="39">
        <v>1</v>
      </c>
      <c r="H640" s="39">
        <v>0</v>
      </c>
      <c r="I640" s="39">
        <v>0</v>
      </c>
      <c r="J640" s="39">
        <v>0</v>
      </c>
      <c r="K640" s="39">
        <v>1</v>
      </c>
      <c r="L640" s="39">
        <v>0</v>
      </c>
      <c r="M640" s="39">
        <v>1</v>
      </c>
      <c r="N640" s="39">
        <v>0</v>
      </c>
      <c r="O640" s="39">
        <v>0</v>
      </c>
      <c r="P640" s="39">
        <v>0</v>
      </c>
      <c r="Q640" s="39">
        <v>0</v>
      </c>
      <c r="R640" s="39">
        <v>0</v>
      </c>
      <c r="S640" s="39">
        <v>0</v>
      </c>
    </row>
    <row r="641" spans="1:19" x14ac:dyDescent="0.3">
      <c r="A641" s="39" t="s">
        <v>793</v>
      </c>
      <c r="B641" s="39" t="s">
        <v>1837</v>
      </c>
      <c r="C641" s="40">
        <v>3.8</v>
      </c>
      <c r="D641" s="39">
        <v>1</v>
      </c>
      <c r="E641" s="39">
        <v>1</v>
      </c>
      <c r="F641" s="39">
        <v>0</v>
      </c>
      <c r="G641" s="39">
        <v>0</v>
      </c>
      <c r="H641" s="39">
        <v>0</v>
      </c>
      <c r="I641" s="39">
        <v>0</v>
      </c>
      <c r="J641" s="39">
        <v>0</v>
      </c>
      <c r="K641" s="39">
        <v>0</v>
      </c>
      <c r="L641" s="39">
        <v>0</v>
      </c>
      <c r="M641" s="39">
        <v>0</v>
      </c>
      <c r="N641" s="39">
        <v>0</v>
      </c>
      <c r="O641" s="39">
        <v>0</v>
      </c>
      <c r="P641" s="39">
        <v>0</v>
      </c>
      <c r="Q641" s="39">
        <v>0</v>
      </c>
      <c r="R641" s="39">
        <v>0</v>
      </c>
      <c r="S641" s="39">
        <v>0</v>
      </c>
    </row>
    <row r="642" spans="1:19" x14ac:dyDescent="0.3">
      <c r="A642" s="39" t="s">
        <v>1454</v>
      </c>
      <c r="B642" s="39" t="s">
        <v>1617</v>
      </c>
      <c r="C642" s="40">
        <v>2.2000000000000002</v>
      </c>
      <c r="D642" s="39">
        <v>0</v>
      </c>
      <c r="E642" s="39">
        <v>0</v>
      </c>
      <c r="F642" s="39">
        <v>0</v>
      </c>
      <c r="G642" s="39">
        <v>1</v>
      </c>
      <c r="H642" s="39">
        <v>0</v>
      </c>
      <c r="I642" s="39">
        <v>0</v>
      </c>
      <c r="J642" s="39">
        <v>0</v>
      </c>
      <c r="K642" s="39">
        <v>0</v>
      </c>
      <c r="L642" s="39">
        <v>0</v>
      </c>
      <c r="M642" s="39">
        <v>0</v>
      </c>
      <c r="N642" s="39">
        <v>0</v>
      </c>
      <c r="O642" s="39">
        <v>0</v>
      </c>
      <c r="P642" s="39">
        <v>0</v>
      </c>
      <c r="Q642" s="39">
        <v>0</v>
      </c>
      <c r="R642" s="39">
        <v>0</v>
      </c>
      <c r="S642" s="39">
        <v>0</v>
      </c>
    </row>
    <row r="643" spans="1:19" x14ac:dyDescent="0.3">
      <c r="A643" s="39" t="s">
        <v>987</v>
      </c>
      <c r="B643" s="39" t="s">
        <v>1838</v>
      </c>
      <c r="C643" s="40">
        <v>3.1</v>
      </c>
      <c r="D643" s="39">
        <v>0</v>
      </c>
      <c r="E643" s="39">
        <v>0</v>
      </c>
      <c r="F643" s="39">
        <v>0</v>
      </c>
      <c r="G643" s="39">
        <v>1</v>
      </c>
      <c r="H643" s="39">
        <v>0</v>
      </c>
      <c r="I643" s="39">
        <v>0</v>
      </c>
      <c r="J643" s="39">
        <v>0</v>
      </c>
      <c r="K643" s="39">
        <v>0</v>
      </c>
      <c r="L643" s="39">
        <v>0</v>
      </c>
      <c r="M643" s="39">
        <v>0</v>
      </c>
      <c r="N643" s="39">
        <v>0</v>
      </c>
      <c r="O643" s="39">
        <v>0</v>
      </c>
      <c r="P643" s="39">
        <v>0</v>
      </c>
      <c r="Q643" s="39">
        <v>0</v>
      </c>
      <c r="R643" s="39">
        <v>0</v>
      </c>
      <c r="S643" s="39">
        <v>0</v>
      </c>
    </row>
    <row r="644" spans="1:19" x14ac:dyDescent="0.3">
      <c r="A644" s="39" t="s">
        <v>1450</v>
      </c>
      <c r="B644" s="39" t="s">
        <v>1922</v>
      </c>
      <c r="C644" s="40">
        <v>4.5999999999999996</v>
      </c>
      <c r="D644" s="39">
        <v>0</v>
      </c>
      <c r="E644" s="39">
        <v>0</v>
      </c>
      <c r="F644" s="39">
        <v>0</v>
      </c>
      <c r="G644" s="39">
        <v>0</v>
      </c>
      <c r="H644" s="39">
        <v>0</v>
      </c>
      <c r="I644" s="39">
        <v>0</v>
      </c>
      <c r="J644" s="39">
        <v>0</v>
      </c>
      <c r="K644" s="39">
        <v>0</v>
      </c>
      <c r="L644" s="39">
        <v>0</v>
      </c>
      <c r="M644" s="39">
        <v>0</v>
      </c>
      <c r="N644" s="39">
        <v>0</v>
      </c>
      <c r="O644" s="39">
        <v>0</v>
      </c>
      <c r="P644" s="39">
        <v>0</v>
      </c>
      <c r="Q644" s="39">
        <v>0</v>
      </c>
      <c r="R644" s="39">
        <v>0</v>
      </c>
      <c r="S644" s="39">
        <v>0</v>
      </c>
    </row>
    <row r="645" spans="1:19" x14ac:dyDescent="0.3">
      <c r="A645" s="39" t="s">
        <v>599</v>
      </c>
      <c r="B645" s="39" t="s">
        <v>1923</v>
      </c>
      <c r="C645" s="40">
        <v>2.6</v>
      </c>
      <c r="D645" s="39">
        <v>1</v>
      </c>
      <c r="E645" s="39">
        <v>0</v>
      </c>
      <c r="F645" s="39">
        <v>0</v>
      </c>
      <c r="G645" s="39">
        <v>0</v>
      </c>
      <c r="H645" s="39">
        <v>1</v>
      </c>
      <c r="I645" s="39">
        <v>0</v>
      </c>
      <c r="J645" s="39">
        <v>0</v>
      </c>
      <c r="K645" s="39">
        <v>0</v>
      </c>
      <c r="L645" s="39">
        <v>1</v>
      </c>
      <c r="M645" s="39">
        <v>0</v>
      </c>
      <c r="N645" s="39">
        <v>0</v>
      </c>
      <c r="O645" s="39">
        <v>0</v>
      </c>
      <c r="P645" s="39">
        <v>0</v>
      </c>
      <c r="Q645" s="39">
        <v>0</v>
      </c>
      <c r="R645" s="39">
        <v>0</v>
      </c>
      <c r="S645" s="39">
        <v>0</v>
      </c>
    </row>
    <row r="646" spans="1:19" x14ac:dyDescent="0.3">
      <c r="A646" s="39" t="s">
        <v>1461</v>
      </c>
      <c r="B646" s="39" t="s">
        <v>1924</v>
      </c>
      <c r="C646" s="40">
        <v>3.4</v>
      </c>
      <c r="D646" s="39">
        <v>0</v>
      </c>
      <c r="E646" s="39">
        <v>0</v>
      </c>
      <c r="F646" s="39">
        <v>1</v>
      </c>
      <c r="G646" s="39">
        <v>1</v>
      </c>
      <c r="H646" s="39">
        <v>1</v>
      </c>
      <c r="I646" s="39">
        <v>0</v>
      </c>
      <c r="J646" s="39">
        <v>0</v>
      </c>
      <c r="K646" s="39">
        <v>0</v>
      </c>
      <c r="L646" s="39">
        <v>0</v>
      </c>
      <c r="M646" s="39">
        <v>0</v>
      </c>
      <c r="N646" s="39">
        <v>0</v>
      </c>
      <c r="O646" s="39">
        <v>0</v>
      </c>
      <c r="P646" s="39">
        <v>0</v>
      </c>
      <c r="Q646" s="39">
        <v>0</v>
      </c>
      <c r="R646" s="39">
        <v>0</v>
      </c>
      <c r="S646" s="39">
        <v>0</v>
      </c>
    </row>
    <row r="647" spans="1:19" x14ac:dyDescent="0.3">
      <c r="A647" s="39" t="s">
        <v>1465</v>
      </c>
      <c r="B647" s="39" t="s">
        <v>1925</v>
      </c>
      <c r="C647" s="40">
        <v>3.3</v>
      </c>
      <c r="D647" s="39">
        <v>0</v>
      </c>
      <c r="E647" s="39">
        <v>0</v>
      </c>
      <c r="F647" s="39">
        <v>0</v>
      </c>
      <c r="G647" s="39">
        <v>0</v>
      </c>
      <c r="H647" s="39">
        <v>1</v>
      </c>
      <c r="I647" s="39">
        <v>0</v>
      </c>
      <c r="J647" s="39">
        <v>0</v>
      </c>
      <c r="K647" s="39">
        <v>0</v>
      </c>
      <c r="L647" s="39">
        <v>0</v>
      </c>
      <c r="M647" s="39">
        <v>0</v>
      </c>
      <c r="N647" s="39">
        <v>0</v>
      </c>
      <c r="O647" s="39">
        <v>0</v>
      </c>
      <c r="P647" s="39">
        <v>0</v>
      </c>
      <c r="Q647" s="39">
        <v>0</v>
      </c>
      <c r="R647" s="39">
        <v>0</v>
      </c>
      <c r="S647" s="39">
        <v>0</v>
      </c>
    </row>
    <row r="648" spans="1:19" x14ac:dyDescent="0.3">
      <c r="A648" s="39" t="s">
        <v>1073</v>
      </c>
      <c r="B648" s="39" t="s">
        <v>1647</v>
      </c>
      <c r="C648" s="40">
        <v>-1</v>
      </c>
      <c r="D648" s="39">
        <v>0</v>
      </c>
      <c r="E648" s="39">
        <v>0</v>
      </c>
      <c r="F648" s="39">
        <v>0</v>
      </c>
      <c r="G648" s="39">
        <v>0</v>
      </c>
      <c r="H648" s="39">
        <v>0</v>
      </c>
      <c r="I648" s="39">
        <v>0</v>
      </c>
      <c r="J648" s="39">
        <v>0</v>
      </c>
      <c r="K648" s="39">
        <v>0</v>
      </c>
      <c r="L648" s="39">
        <v>0</v>
      </c>
      <c r="M648" s="39">
        <v>0</v>
      </c>
      <c r="N648" s="39">
        <v>0</v>
      </c>
      <c r="O648" s="39">
        <v>0</v>
      </c>
      <c r="P648" s="39">
        <v>0</v>
      </c>
      <c r="Q648" s="39">
        <v>0</v>
      </c>
      <c r="R648" s="39">
        <v>0</v>
      </c>
      <c r="S648" s="39">
        <v>0</v>
      </c>
    </row>
    <row r="649" spans="1:19" x14ac:dyDescent="0.3">
      <c r="A649" s="39" t="s">
        <v>1469</v>
      </c>
      <c r="B649" s="39" t="s">
        <v>1874</v>
      </c>
      <c r="C649" s="40">
        <v>3.7</v>
      </c>
      <c r="D649" s="39">
        <v>0</v>
      </c>
      <c r="E649" s="39">
        <v>0</v>
      </c>
      <c r="F649" s="39">
        <v>0</v>
      </c>
      <c r="G649" s="39">
        <v>1</v>
      </c>
      <c r="H649" s="39">
        <v>1</v>
      </c>
      <c r="I649" s="39">
        <v>0</v>
      </c>
      <c r="J649" s="39">
        <v>0</v>
      </c>
      <c r="K649" s="39">
        <v>0</v>
      </c>
      <c r="L649" s="39">
        <v>0</v>
      </c>
      <c r="M649" s="39">
        <v>0</v>
      </c>
      <c r="N649" s="39">
        <v>0</v>
      </c>
      <c r="O649" s="39">
        <v>1</v>
      </c>
      <c r="P649" s="39">
        <v>1</v>
      </c>
      <c r="Q649" s="39">
        <v>0</v>
      </c>
      <c r="R649" s="39">
        <v>0</v>
      </c>
      <c r="S649" s="39">
        <v>0</v>
      </c>
    </row>
    <row r="650" spans="1:19" x14ac:dyDescent="0.3">
      <c r="A650" s="39" t="s">
        <v>640</v>
      </c>
      <c r="B650" s="39" t="s">
        <v>1566</v>
      </c>
      <c r="C650" s="40">
        <v>3.5</v>
      </c>
      <c r="D650" s="39">
        <v>1</v>
      </c>
      <c r="E650" s="39">
        <v>1</v>
      </c>
      <c r="F650" s="39">
        <v>1</v>
      </c>
      <c r="G650" s="39">
        <v>0</v>
      </c>
      <c r="H650" s="39">
        <v>1</v>
      </c>
      <c r="I650" s="39">
        <v>0</v>
      </c>
      <c r="J650" s="39">
        <v>0</v>
      </c>
      <c r="K650" s="39">
        <v>0</v>
      </c>
      <c r="L650" s="39">
        <v>0</v>
      </c>
      <c r="M650" s="39">
        <v>0</v>
      </c>
      <c r="N650" s="39">
        <v>1</v>
      </c>
      <c r="O650" s="39">
        <v>0</v>
      </c>
      <c r="P650" s="39">
        <v>0</v>
      </c>
      <c r="Q650" s="39">
        <v>0</v>
      </c>
      <c r="R650" s="39">
        <v>0</v>
      </c>
      <c r="S650" s="39">
        <v>0</v>
      </c>
    </row>
    <row r="651" spans="1:19" x14ac:dyDescent="0.3">
      <c r="A651" s="39" t="s">
        <v>779</v>
      </c>
      <c r="B651" s="39" t="s">
        <v>1926</v>
      </c>
      <c r="C651" s="40">
        <v>2.7</v>
      </c>
      <c r="D651" s="39">
        <v>0</v>
      </c>
      <c r="E651" s="39">
        <v>0</v>
      </c>
      <c r="F651" s="39">
        <v>0</v>
      </c>
      <c r="G651" s="39">
        <v>1</v>
      </c>
      <c r="H651" s="39">
        <v>0</v>
      </c>
      <c r="I651" s="39">
        <v>0</v>
      </c>
      <c r="J651" s="39">
        <v>0</v>
      </c>
      <c r="K651" s="39">
        <v>0</v>
      </c>
      <c r="L651" s="39">
        <v>0</v>
      </c>
      <c r="M651" s="39">
        <v>0</v>
      </c>
      <c r="N651" s="39">
        <v>0</v>
      </c>
      <c r="O651" s="39">
        <v>0</v>
      </c>
      <c r="P651" s="39">
        <v>0</v>
      </c>
      <c r="Q651" s="39">
        <v>0</v>
      </c>
      <c r="R651" s="39">
        <v>0</v>
      </c>
      <c r="S651" s="39">
        <v>0</v>
      </c>
    </row>
    <row r="652" spans="1:19" x14ac:dyDescent="0.3">
      <c r="A652" s="39" t="s">
        <v>1478</v>
      </c>
      <c r="B652" s="39" t="s">
        <v>1927</v>
      </c>
      <c r="C652" s="40">
        <v>3.8</v>
      </c>
      <c r="D652" s="39">
        <v>0</v>
      </c>
      <c r="E652" s="39">
        <v>0</v>
      </c>
      <c r="F652" s="39">
        <v>0</v>
      </c>
      <c r="G652" s="39">
        <v>1</v>
      </c>
      <c r="H652" s="39">
        <v>0</v>
      </c>
      <c r="I652" s="39">
        <v>0</v>
      </c>
      <c r="J652" s="39">
        <v>0</v>
      </c>
      <c r="K652" s="39">
        <v>0</v>
      </c>
      <c r="L652" s="39">
        <v>0</v>
      </c>
      <c r="M652" s="39">
        <v>0</v>
      </c>
      <c r="N652" s="39">
        <v>0</v>
      </c>
      <c r="O652" s="39">
        <v>0</v>
      </c>
      <c r="P652" s="39">
        <v>0</v>
      </c>
      <c r="Q652" s="39">
        <v>0</v>
      </c>
      <c r="R652" s="39">
        <v>0</v>
      </c>
      <c r="S652" s="39">
        <v>0</v>
      </c>
    </row>
    <row r="653" spans="1:19" x14ac:dyDescent="0.3">
      <c r="A653" s="39" t="s">
        <v>1186</v>
      </c>
      <c r="B653" s="39" t="s">
        <v>1613</v>
      </c>
      <c r="C653" s="40">
        <v>3.7</v>
      </c>
      <c r="D653" s="39">
        <v>1</v>
      </c>
      <c r="E653" s="39">
        <v>0</v>
      </c>
      <c r="F653" s="39">
        <v>0</v>
      </c>
      <c r="G653" s="39">
        <v>0</v>
      </c>
      <c r="H653" s="39">
        <v>1</v>
      </c>
      <c r="I653" s="39">
        <v>0</v>
      </c>
      <c r="J653" s="39">
        <v>0</v>
      </c>
      <c r="K653" s="39">
        <v>0</v>
      </c>
      <c r="L653" s="39">
        <v>0</v>
      </c>
      <c r="M653" s="39">
        <v>0</v>
      </c>
      <c r="N653" s="39">
        <v>0</v>
      </c>
      <c r="O653" s="39">
        <v>0</v>
      </c>
      <c r="P653" s="39">
        <v>0</v>
      </c>
      <c r="Q653" s="39">
        <v>0</v>
      </c>
      <c r="R653" s="39">
        <v>0</v>
      </c>
      <c r="S653" s="39">
        <v>0</v>
      </c>
    </row>
    <row r="654" spans="1:19" x14ac:dyDescent="0.3">
      <c r="A654" s="39" t="s">
        <v>1129</v>
      </c>
      <c r="B654" s="39" t="s">
        <v>1928</v>
      </c>
      <c r="C654" s="40">
        <v>3.8</v>
      </c>
      <c r="D654" s="39">
        <v>0</v>
      </c>
      <c r="E654" s="39">
        <v>0</v>
      </c>
      <c r="F654" s="39">
        <v>0</v>
      </c>
      <c r="G654" s="39">
        <v>1</v>
      </c>
      <c r="H654" s="39">
        <v>0</v>
      </c>
      <c r="I654" s="39">
        <v>0</v>
      </c>
      <c r="J654" s="39">
        <v>0</v>
      </c>
      <c r="K654" s="39">
        <v>0</v>
      </c>
      <c r="L654" s="39">
        <v>0</v>
      </c>
      <c r="M654" s="39">
        <v>0</v>
      </c>
      <c r="N654" s="39">
        <v>0</v>
      </c>
      <c r="O654" s="39">
        <v>0</v>
      </c>
      <c r="P654" s="39">
        <v>0</v>
      </c>
      <c r="Q654" s="39">
        <v>0</v>
      </c>
      <c r="R654" s="39">
        <v>0</v>
      </c>
      <c r="S654" s="39">
        <v>0</v>
      </c>
    </row>
    <row r="655" spans="1:19" x14ac:dyDescent="0.3">
      <c r="A655" s="39" t="s">
        <v>311</v>
      </c>
      <c r="B655" s="39" t="s">
        <v>1929</v>
      </c>
      <c r="C655" s="40">
        <v>3.3</v>
      </c>
      <c r="D655" s="39">
        <v>0</v>
      </c>
      <c r="E655" s="39">
        <v>0</v>
      </c>
      <c r="F655" s="39">
        <v>0</v>
      </c>
      <c r="G655" s="39">
        <v>0</v>
      </c>
      <c r="H655" s="39">
        <v>0</v>
      </c>
      <c r="I655" s="39">
        <v>0</v>
      </c>
      <c r="J655" s="39">
        <v>0</v>
      </c>
      <c r="K655" s="39">
        <v>0</v>
      </c>
      <c r="L655" s="39">
        <v>0</v>
      </c>
      <c r="M655" s="39">
        <v>0</v>
      </c>
      <c r="N655" s="39">
        <v>0</v>
      </c>
      <c r="O655" s="39">
        <v>0</v>
      </c>
      <c r="P655" s="39">
        <v>0</v>
      </c>
      <c r="Q655" s="39">
        <v>0</v>
      </c>
      <c r="R655" s="39">
        <v>0</v>
      </c>
      <c r="S655" s="39">
        <v>0</v>
      </c>
    </row>
    <row r="656" spans="1:19" x14ac:dyDescent="0.3">
      <c r="A656" s="39" t="s">
        <v>1488</v>
      </c>
      <c r="B656" s="39" t="s">
        <v>1930</v>
      </c>
      <c r="C656" s="40">
        <v>2.7</v>
      </c>
      <c r="D656" s="39">
        <v>0</v>
      </c>
      <c r="E656" s="39">
        <v>1</v>
      </c>
      <c r="F656" s="39">
        <v>1</v>
      </c>
      <c r="G656" s="39">
        <v>0</v>
      </c>
      <c r="H656" s="39">
        <v>0</v>
      </c>
      <c r="I656" s="39">
        <v>0</v>
      </c>
      <c r="J656" s="39">
        <v>0</v>
      </c>
      <c r="K656" s="39">
        <v>0</v>
      </c>
      <c r="L656" s="39">
        <v>0</v>
      </c>
      <c r="M656" s="39">
        <v>0</v>
      </c>
      <c r="N656" s="39">
        <v>1</v>
      </c>
      <c r="O656" s="39">
        <v>0</v>
      </c>
      <c r="P656" s="39">
        <v>0</v>
      </c>
      <c r="Q656" s="39">
        <v>1</v>
      </c>
      <c r="R656" s="39">
        <v>0</v>
      </c>
      <c r="S656" s="39">
        <v>0</v>
      </c>
    </row>
    <row r="657" spans="1:19" x14ac:dyDescent="0.3">
      <c r="A657" s="39" t="s">
        <v>342</v>
      </c>
      <c r="B657" s="39" t="s">
        <v>1582</v>
      </c>
      <c r="C657" s="40">
        <v>3.8</v>
      </c>
      <c r="D657" s="39">
        <v>0</v>
      </c>
      <c r="E657" s="39">
        <v>0</v>
      </c>
      <c r="F657" s="39">
        <v>0</v>
      </c>
      <c r="G657" s="39">
        <v>0</v>
      </c>
      <c r="H657" s="39">
        <v>1</v>
      </c>
      <c r="I657" s="39">
        <v>1</v>
      </c>
      <c r="J657" s="39">
        <v>0</v>
      </c>
      <c r="K657" s="39">
        <v>0</v>
      </c>
      <c r="L657" s="39">
        <v>0</v>
      </c>
      <c r="M657" s="39">
        <v>0</v>
      </c>
      <c r="N657" s="39">
        <v>0</v>
      </c>
      <c r="O657" s="39">
        <v>0</v>
      </c>
      <c r="P657" s="39">
        <v>0</v>
      </c>
      <c r="Q657" s="39">
        <v>0</v>
      </c>
      <c r="R657" s="39">
        <v>0</v>
      </c>
      <c r="S657" s="39">
        <v>0</v>
      </c>
    </row>
    <row r="658" spans="1:19" x14ac:dyDescent="0.3">
      <c r="A658" s="39" t="s">
        <v>345</v>
      </c>
      <c r="B658" s="39" t="s">
        <v>1583</v>
      </c>
      <c r="C658" s="40">
        <v>3.8</v>
      </c>
      <c r="D658" s="39">
        <v>0</v>
      </c>
      <c r="E658" s="39">
        <v>0</v>
      </c>
      <c r="F658" s="39">
        <v>0</v>
      </c>
      <c r="G658" s="39">
        <v>0</v>
      </c>
      <c r="H658" s="39">
        <v>0</v>
      </c>
      <c r="I658" s="39">
        <v>0</v>
      </c>
      <c r="J658" s="39">
        <v>0</v>
      </c>
      <c r="K658" s="39">
        <v>1</v>
      </c>
      <c r="L658" s="39">
        <v>0</v>
      </c>
      <c r="M658" s="39">
        <v>1</v>
      </c>
      <c r="N658" s="39">
        <v>0</v>
      </c>
      <c r="O658" s="39">
        <v>0</v>
      </c>
      <c r="P658" s="39">
        <v>0</v>
      </c>
      <c r="Q658" s="39">
        <v>0</v>
      </c>
      <c r="R658" s="39">
        <v>0</v>
      </c>
      <c r="S658" s="39">
        <v>0</v>
      </c>
    </row>
    <row r="659" spans="1:19" x14ac:dyDescent="0.3">
      <c r="A659" s="39" t="s">
        <v>994</v>
      </c>
      <c r="B659" s="39" t="s">
        <v>1775</v>
      </c>
      <c r="C659" s="40">
        <v>3</v>
      </c>
      <c r="D659" s="39">
        <v>0</v>
      </c>
      <c r="E659" s="39">
        <v>0</v>
      </c>
      <c r="F659" s="39">
        <v>0</v>
      </c>
      <c r="G659" s="39">
        <v>1</v>
      </c>
      <c r="H659" s="39">
        <v>0</v>
      </c>
      <c r="I659" s="39">
        <v>0</v>
      </c>
      <c r="J659" s="39">
        <v>0</v>
      </c>
      <c r="K659" s="39">
        <v>0</v>
      </c>
      <c r="L659" s="39">
        <v>0</v>
      </c>
      <c r="M659" s="39">
        <v>0</v>
      </c>
      <c r="N659" s="39">
        <v>0</v>
      </c>
      <c r="O659" s="39">
        <v>0</v>
      </c>
      <c r="P659" s="39">
        <v>0</v>
      </c>
      <c r="Q659" s="39">
        <v>0</v>
      </c>
      <c r="R659" s="39">
        <v>0</v>
      </c>
      <c r="S659" s="39">
        <v>0</v>
      </c>
    </row>
    <row r="660" spans="1:19" x14ac:dyDescent="0.3">
      <c r="A660" s="39" t="s">
        <v>1021</v>
      </c>
      <c r="B660" s="39" t="s">
        <v>1931</v>
      </c>
      <c r="C660" s="40">
        <v>3.9</v>
      </c>
      <c r="D660" s="39">
        <v>0</v>
      </c>
      <c r="E660" s="39">
        <v>0</v>
      </c>
      <c r="F660" s="39">
        <v>0</v>
      </c>
      <c r="G660" s="39">
        <v>0</v>
      </c>
      <c r="H660" s="39">
        <v>0</v>
      </c>
      <c r="I660" s="39">
        <v>0</v>
      </c>
      <c r="J660" s="39">
        <v>0</v>
      </c>
      <c r="K660" s="39">
        <v>0</v>
      </c>
      <c r="L660" s="39">
        <v>0</v>
      </c>
      <c r="M660" s="39">
        <v>0</v>
      </c>
      <c r="N660" s="39">
        <v>0</v>
      </c>
      <c r="O660" s="39">
        <v>0</v>
      </c>
      <c r="P660" s="39">
        <v>0</v>
      </c>
      <c r="Q660" s="39">
        <v>0</v>
      </c>
      <c r="R660" s="39">
        <v>0</v>
      </c>
      <c r="S660" s="39">
        <v>0</v>
      </c>
    </row>
    <row r="661" spans="1:19" x14ac:dyDescent="0.3">
      <c r="A661" s="39" t="s">
        <v>1290</v>
      </c>
      <c r="B661" s="39" t="s">
        <v>1865</v>
      </c>
      <c r="C661" s="40">
        <v>3.6</v>
      </c>
      <c r="D661" s="39">
        <v>0</v>
      </c>
      <c r="E661" s="39">
        <v>0</v>
      </c>
      <c r="F661" s="39">
        <v>0</v>
      </c>
      <c r="G661" s="39">
        <v>1</v>
      </c>
      <c r="H661" s="39">
        <v>0</v>
      </c>
      <c r="I661" s="39">
        <v>0</v>
      </c>
      <c r="J661" s="39">
        <v>0</v>
      </c>
      <c r="K661" s="39">
        <v>0</v>
      </c>
      <c r="L661" s="39">
        <v>0</v>
      </c>
      <c r="M661" s="39">
        <v>0</v>
      </c>
      <c r="N661" s="39">
        <v>0</v>
      </c>
      <c r="O661" s="39">
        <v>0</v>
      </c>
      <c r="P661" s="39">
        <v>0</v>
      </c>
      <c r="Q661" s="39">
        <v>0</v>
      </c>
      <c r="R661" s="39">
        <v>0</v>
      </c>
      <c r="S661" s="39">
        <v>0</v>
      </c>
    </row>
    <row r="662" spans="1:19" x14ac:dyDescent="0.3">
      <c r="A662" s="39" t="s">
        <v>997</v>
      </c>
      <c r="B662" s="39" t="s">
        <v>1776</v>
      </c>
      <c r="C662" s="40">
        <v>3.5</v>
      </c>
      <c r="D662" s="39">
        <v>1</v>
      </c>
      <c r="E662" s="39">
        <v>1</v>
      </c>
      <c r="F662" s="39">
        <v>1</v>
      </c>
      <c r="G662" s="39">
        <v>1</v>
      </c>
      <c r="H662" s="39">
        <v>1</v>
      </c>
      <c r="I662" s="39">
        <v>0</v>
      </c>
      <c r="J662" s="39">
        <v>0</v>
      </c>
      <c r="K662" s="39">
        <v>0</v>
      </c>
      <c r="L662" s="39">
        <v>0</v>
      </c>
      <c r="M662" s="39">
        <v>0</v>
      </c>
      <c r="N662" s="39">
        <v>1</v>
      </c>
      <c r="O662" s="39">
        <v>0</v>
      </c>
      <c r="P662" s="39">
        <v>0</v>
      </c>
      <c r="Q662" s="39">
        <v>0</v>
      </c>
      <c r="R662" s="39">
        <v>0</v>
      </c>
      <c r="S662" s="39">
        <v>0</v>
      </c>
    </row>
    <row r="663" spans="1:19" x14ac:dyDescent="0.3">
      <c r="A663" s="39" t="s">
        <v>1194</v>
      </c>
      <c r="B663" s="39" t="s">
        <v>1932</v>
      </c>
      <c r="C663" s="40">
        <v>3.6</v>
      </c>
      <c r="D663" s="39">
        <v>1</v>
      </c>
      <c r="E663" s="39">
        <v>0</v>
      </c>
      <c r="F663" s="39">
        <v>1</v>
      </c>
      <c r="G663" s="39">
        <v>1</v>
      </c>
      <c r="H663" s="39">
        <v>1</v>
      </c>
      <c r="I663" s="39">
        <v>0</v>
      </c>
      <c r="J663" s="39">
        <v>0</v>
      </c>
      <c r="K663" s="39">
        <v>0</v>
      </c>
      <c r="L663" s="39">
        <v>0</v>
      </c>
      <c r="M663" s="39">
        <v>0</v>
      </c>
      <c r="N663" s="39">
        <v>1</v>
      </c>
      <c r="O663" s="39">
        <v>1</v>
      </c>
      <c r="P663" s="39">
        <v>1</v>
      </c>
      <c r="Q663" s="39">
        <v>0</v>
      </c>
      <c r="R663" s="39">
        <v>0</v>
      </c>
      <c r="S663" s="39">
        <v>0</v>
      </c>
    </row>
    <row r="664" spans="1:19" x14ac:dyDescent="0.3">
      <c r="A664" s="39" t="s">
        <v>1292</v>
      </c>
      <c r="B664" s="39" t="s">
        <v>1578</v>
      </c>
      <c r="C664" s="40">
        <v>4.2</v>
      </c>
      <c r="D664" s="39">
        <v>1</v>
      </c>
      <c r="E664" s="39">
        <v>0</v>
      </c>
      <c r="F664" s="39">
        <v>1</v>
      </c>
      <c r="G664" s="39">
        <v>0</v>
      </c>
      <c r="H664" s="39">
        <v>1</v>
      </c>
      <c r="I664" s="39">
        <v>0</v>
      </c>
      <c r="J664" s="39">
        <v>0</v>
      </c>
      <c r="K664" s="39">
        <v>0</v>
      </c>
      <c r="L664" s="39">
        <v>0</v>
      </c>
      <c r="M664" s="39">
        <v>0</v>
      </c>
      <c r="N664" s="39">
        <v>1</v>
      </c>
      <c r="O664" s="39">
        <v>1</v>
      </c>
      <c r="P664" s="39">
        <v>0</v>
      </c>
      <c r="Q664" s="39">
        <v>0</v>
      </c>
      <c r="R664" s="39">
        <v>0</v>
      </c>
      <c r="S664" s="39">
        <v>0</v>
      </c>
    </row>
    <row r="665" spans="1:19" x14ac:dyDescent="0.3">
      <c r="A665" s="39" t="s">
        <v>1494</v>
      </c>
      <c r="B665" s="39" t="s">
        <v>1933</v>
      </c>
      <c r="C665" s="40">
        <v>3.5</v>
      </c>
      <c r="D665" s="39">
        <v>0</v>
      </c>
      <c r="E665" s="39">
        <v>0</v>
      </c>
      <c r="F665" s="39">
        <v>0</v>
      </c>
      <c r="G665" s="39">
        <v>1</v>
      </c>
      <c r="H665" s="39">
        <v>1</v>
      </c>
      <c r="I665" s="39">
        <v>0</v>
      </c>
      <c r="J665" s="39">
        <v>0</v>
      </c>
      <c r="K665" s="39">
        <v>0</v>
      </c>
      <c r="L665" s="39">
        <v>0</v>
      </c>
      <c r="M665" s="39">
        <v>0</v>
      </c>
      <c r="N665" s="39">
        <v>1</v>
      </c>
      <c r="O665" s="39">
        <v>0</v>
      </c>
      <c r="P665" s="39">
        <v>0</v>
      </c>
      <c r="Q665" s="39">
        <v>0</v>
      </c>
      <c r="R665" s="39">
        <v>0</v>
      </c>
      <c r="S665" s="39">
        <v>0</v>
      </c>
    </row>
    <row r="666" spans="1:19" x14ac:dyDescent="0.3">
      <c r="A666" s="39" t="s">
        <v>1295</v>
      </c>
      <c r="B666" s="39" t="s">
        <v>1866</v>
      </c>
      <c r="C666" s="40">
        <v>4</v>
      </c>
      <c r="D666" s="39">
        <v>1</v>
      </c>
      <c r="E666" s="39">
        <v>0</v>
      </c>
      <c r="F666" s="39">
        <v>0</v>
      </c>
      <c r="G666" s="39">
        <v>0</v>
      </c>
      <c r="H666" s="39">
        <v>0</v>
      </c>
      <c r="I666" s="39">
        <v>0</v>
      </c>
      <c r="J666" s="39">
        <v>0</v>
      </c>
      <c r="K666" s="39">
        <v>0</v>
      </c>
      <c r="L666" s="39">
        <v>0</v>
      </c>
      <c r="M666" s="39">
        <v>0</v>
      </c>
      <c r="N666" s="39">
        <v>0</v>
      </c>
      <c r="O666" s="39">
        <v>0</v>
      </c>
      <c r="P666" s="39">
        <v>0</v>
      </c>
      <c r="Q666" s="39">
        <v>0</v>
      </c>
      <c r="R666" s="39">
        <v>0</v>
      </c>
      <c r="S666" s="39">
        <v>0</v>
      </c>
    </row>
    <row r="667" spans="1:19" x14ac:dyDescent="0.3">
      <c r="A667" s="39" t="s">
        <v>1300</v>
      </c>
      <c r="B667" s="39" t="s">
        <v>1867</v>
      </c>
      <c r="C667" s="40">
        <v>3.7</v>
      </c>
      <c r="D667" s="39">
        <v>1</v>
      </c>
      <c r="E667" s="39">
        <v>0</v>
      </c>
      <c r="F667" s="39">
        <v>0</v>
      </c>
      <c r="G667" s="39">
        <v>1</v>
      </c>
      <c r="H667" s="39">
        <v>0</v>
      </c>
      <c r="I667" s="39">
        <v>1</v>
      </c>
      <c r="J667" s="39">
        <v>0</v>
      </c>
      <c r="K667" s="39">
        <v>0</v>
      </c>
      <c r="L667" s="39">
        <v>0</v>
      </c>
      <c r="M667" s="39">
        <v>0</v>
      </c>
      <c r="N667" s="39">
        <v>0</v>
      </c>
      <c r="O667" s="39">
        <v>0</v>
      </c>
      <c r="P667" s="39">
        <v>0</v>
      </c>
      <c r="Q667" s="39">
        <v>0</v>
      </c>
      <c r="R667" s="39">
        <v>0</v>
      </c>
      <c r="S667" s="39">
        <v>0</v>
      </c>
    </row>
    <row r="668" spans="1:19" x14ac:dyDescent="0.3">
      <c r="A668" s="39" t="s">
        <v>1302</v>
      </c>
      <c r="B668" s="39" t="s">
        <v>1868</v>
      </c>
      <c r="C668" s="40">
        <v>4.4000000000000004</v>
      </c>
      <c r="D668" s="39">
        <v>1</v>
      </c>
      <c r="E668" s="39">
        <v>0</v>
      </c>
      <c r="F668" s="39">
        <v>0</v>
      </c>
      <c r="G668" s="39">
        <v>0</v>
      </c>
      <c r="H668" s="39">
        <v>1</v>
      </c>
      <c r="I668" s="39">
        <v>0</v>
      </c>
      <c r="J668" s="39">
        <v>0</v>
      </c>
      <c r="K668" s="39">
        <v>0</v>
      </c>
      <c r="L668" s="39">
        <v>0</v>
      </c>
      <c r="M668" s="39">
        <v>0</v>
      </c>
      <c r="N668" s="39">
        <v>0</v>
      </c>
      <c r="O668" s="39">
        <v>0</v>
      </c>
      <c r="P668" s="39">
        <v>0</v>
      </c>
      <c r="Q668" s="39">
        <v>0</v>
      </c>
      <c r="R668" s="39">
        <v>0</v>
      </c>
      <c r="S668" s="39">
        <v>0</v>
      </c>
    </row>
    <row r="669" spans="1:19" x14ac:dyDescent="0.3">
      <c r="A669" s="39" t="s">
        <v>645</v>
      </c>
      <c r="B669" s="39" t="s">
        <v>1777</v>
      </c>
      <c r="C669" s="40">
        <v>3.5</v>
      </c>
      <c r="D669" s="39">
        <v>1</v>
      </c>
      <c r="E669" s="39">
        <v>0</v>
      </c>
      <c r="F669" s="39">
        <v>0</v>
      </c>
      <c r="G669" s="39">
        <v>1</v>
      </c>
      <c r="H669" s="39">
        <v>0</v>
      </c>
      <c r="I669" s="39">
        <v>0</v>
      </c>
      <c r="J669" s="39">
        <v>0</v>
      </c>
      <c r="K669" s="39">
        <v>0</v>
      </c>
      <c r="L669" s="39">
        <v>0</v>
      </c>
      <c r="M669" s="39">
        <v>0</v>
      </c>
      <c r="N669" s="39">
        <v>0</v>
      </c>
      <c r="O669" s="39">
        <v>0</v>
      </c>
      <c r="P669" s="39">
        <v>0</v>
      </c>
      <c r="Q669" s="39">
        <v>0</v>
      </c>
      <c r="R669" s="39">
        <v>0</v>
      </c>
      <c r="S669" s="39">
        <v>0</v>
      </c>
    </row>
    <row r="670" spans="1:19" x14ac:dyDescent="0.3">
      <c r="A670" s="39" t="s">
        <v>748</v>
      </c>
      <c r="B670" s="39" t="s">
        <v>1698</v>
      </c>
      <c r="C670" s="40">
        <v>3.6</v>
      </c>
      <c r="D670" s="39">
        <v>0</v>
      </c>
      <c r="E670" s="39">
        <v>0</v>
      </c>
      <c r="F670" s="39">
        <v>0</v>
      </c>
      <c r="G670" s="39">
        <v>1</v>
      </c>
      <c r="H670" s="39">
        <v>1</v>
      </c>
      <c r="I670" s="39">
        <v>1</v>
      </c>
      <c r="J670" s="39">
        <v>0</v>
      </c>
      <c r="K670" s="39">
        <v>0</v>
      </c>
      <c r="L670" s="39">
        <v>0</v>
      </c>
      <c r="M670" s="39">
        <v>0</v>
      </c>
      <c r="N670" s="39">
        <v>0</v>
      </c>
      <c r="O670" s="39">
        <v>1</v>
      </c>
      <c r="P670" s="39">
        <v>0</v>
      </c>
      <c r="Q670" s="39">
        <v>0</v>
      </c>
      <c r="R670" s="39">
        <v>0</v>
      </c>
      <c r="S670" s="39">
        <v>1</v>
      </c>
    </row>
    <row r="671" spans="1:19" x14ac:dyDescent="0.3">
      <c r="A671" s="39" t="s">
        <v>1004</v>
      </c>
      <c r="B671" s="39" t="s">
        <v>1778</v>
      </c>
      <c r="C671" s="40">
        <v>3.7</v>
      </c>
      <c r="D671" s="39">
        <v>1</v>
      </c>
      <c r="E671" s="39">
        <v>0</v>
      </c>
      <c r="F671" s="39">
        <v>0</v>
      </c>
      <c r="G671" s="39">
        <v>1</v>
      </c>
      <c r="H671" s="39">
        <v>1</v>
      </c>
      <c r="I671" s="39">
        <v>0</v>
      </c>
      <c r="J671" s="39">
        <v>0</v>
      </c>
      <c r="K671" s="39">
        <v>0</v>
      </c>
      <c r="L671" s="39">
        <v>0</v>
      </c>
      <c r="M671" s="39">
        <v>0</v>
      </c>
      <c r="N671" s="39">
        <v>1</v>
      </c>
      <c r="O671" s="39">
        <v>0</v>
      </c>
      <c r="P671" s="39">
        <v>0</v>
      </c>
      <c r="Q671" s="39">
        <v>0</v>
      </c>
      <c r="R671" s="39">
        <v>0</v>
      </c>
      <c r="S671" s="39">
        <v>0</v>
      </c>
    </row>
    <row r="672" spans="1:19" x14ac:dyDescent="0.3">
      <c r="A672" s="39" t="s">
        <v>1305</v>
      </c>
      <c r="B672" s="39" t="s">
        <v>1869</v>
      </c>
      <c r="C672" s="40">
        <v>3.4</v>
      </c>
      <c r="D672" s="39">
        <v>1</v>
      </c>
      <c r="E672" s="39">
        <v>1</v>
      </c>
      <c r="F672" s="39">
        <v>0</v>
      </c>
      <c r="G672" s="39">
        <v>1</v>
      </c>
      <c r="H672" s="39">
        <v>1</v>
      </c>
      <c r="I672" s="39">
        <v>0</v>
      </c>
      <c r="J672" s="39">
        <v>0</v>
      </c>
      <c r="K672" s="39">
        <v>0</v>
      </c>
      <c r="L672" s="39">
        <v>0</v>
      </c>
      <c r="M672" s="39">
        <v>0</v>
      </c>
      <c r="N672" s="39">
        <v>1</v>
      </c>
      <c r="O672" s="39">
        <v>0</v>
      </c>
      <c r="P672" s="39">
        <v>0</v>
      </c>
      <c r="Q672" s="39">
        <v>0</v>
      </c>
      <c r="R672" s="39">
        <v>0</v>
      </c>
      <c r="S672" s="39">
        <v>0</v>
      </c>
    </row>
    <row r="673" spans="1:19" x14ac:dyDescent="0.3">
      <c r="A673" s="39" t="s">
        <v>753</v>
      </c>
      <c r="B673" s="39" t="s">
        <v>1699</v>
      </c>
      <c r="C673" s="40">
        <v>4</v>
      </c>
      <c r="D673" s="39">
        <v>0</v>
      </c>
      <c r="E673" s="39">
        <v>0</v>
      </c>
      <c r="F673" s="39">
        <v>1</v>
      </c>
      <c r="G673" s="39">
        <v>0</v>
      </c>
      <c r="H673" s="39">
        <v>0</v>
      </c>
      <c r="I673" s="39">
        <v>0</v>
      </c>
      <c r="J673" s="39">
        <v>0</v>
      </c>
      <c r="K673" s="39">
        <v>0</v>
      </c>
      <c r="L673" s="39">
        <v>0</v>
      </c>
      <c r="M673" s="39">
        <v>0</v>
      </c>
      <c r="N673" s="39">
        <v>0</v>
      </c>
      <c r="O673" s="39">
        <v>0</v>
      </c>
      <c r="P673" s="39">
        <v>0</v>
      </c>
      <c r="Q673" s="39">
        <v>0</v>
      </c>
      <c r="R673" s="39">
        <v>0</v>
      </c>
      <c r="S673" s="39">
        <v>0</v>
      </c>
    </row>
    <row r="674" spans="1:19" x14ac:dyDescent="0.3">
      <c r="A674" s="39" t="s">
        <v>323</v>
      </c>
      <c r="B674" s="39" t="s">
        <v>1870</v>
      </c>
      <c r="C674" s="40">
        <v>3.7</v>
      </c>
      <c r="D674" s="39">
        <v>1</v>
      </c>
      <c r="E674" s="39">
        <v>0</v>
      </c>
      <c r="F674" s="39">
        <v>0</v>
      </c>
      <c r="G674" s="39">
        <v>0</v>
      </c>
      <c r="H674" s="39">
        <v>0</v>
      </c>
      <c r="I674" s="39">
        <v>0</v>
      </c>
      <c r="J674" s="39">
        <v>0</v>
      </c>
      <c r="K674" s="39">
        <v>0</v>
      </c>
      <c r="L674" s="39">
        <v>0</v>
      </c>
      <c r="M674" s="39">
        <v>0</v>
      </c>
      <c r="N674" s="39">
        <v>0</v>
      </c>
      <c r="O674" s="39">
        <v>0</v>
      </c>
      <c r="P674" s="39">
        <v>0</v>
      </c>
      <c r="Q674" s="39">
        <v>0</v>
      </c>
      <c r="R674" s="39">
        <v>0</v>
      </c>
      <c r="S674" s="39">
        <v>0</v>
      </c>
    </row>
    <row r="675" spans="1:19" x14ac:dyDescent="0.3">
      <c r="A675" s="39" t="s">
        <v>759</v>
      </c>
      <c r="B675" s="39" t="s">
        <v>1700</v>
      </c>
      <c r="C675" s="40">
        <v>2.4</v>
      </c>
      <c r="D675" s="39">
        <v>0</v>
      </c>
      <c r="E675" s="39">
        <v>0</v>
      </c>
      <c r="F675" s="39">
        <v>0</v>
      </c>
      <c r="G675" s="39">
        <v>0</v>
      </c>
      <c r="H675" s="39">
        <v>0</v>
      </c>
      <c r="I675" s="39">
        <v>0</v>
      </c>
      <c r="J675" s="39">
        <v>0</v>
      </c>
      <c r="K675" s="39">
        <v>0</v>
      </c>
      <c r="L675" s="39">
        <v>0</v>
      </c>
      <c r="M675" s="39">
        <v>0</v>
      </c>
      <c r="N675" s="39">
        <v>0</v>
      </c>
      <c r="O675" s="39">
        <v>0</v>
      </c>
      <c r="P675" s="39">
        <v>0</v>
      </c>
      <c r="Q675" s="39">
        <v>0</v>
      </c>
      <c r="R675" s="39">
        <v>0</v>
      </c>
      <c r="S675" s="39">
        <v>0</v>
      </c>
    </row>
    <row r="676" spans="1:19" x14ac:dyDescent="0.3">
      <c r="A676" s="39" t="s">
        <v>1310</v>
      </c>
      <c r="B676" s="39" t="s">
        <v>1871</v>
      </c>
      <c r="C676" s="40">
        <v>3.5</v>
      </c>
      <c r="D676" s="39">
        <v>1</v>
      </c>
      <c r="E676" s="39">
        <v>1</v>
      </c>
      <c r="F676" s="39">
        <v>0</v>
      </c>
      <c r="G676" s="39">
        <v>0</v>
      </c>
      <c r="H676" s="39">
        <v>0</v>
      </c>
      <c r="I676" s="39">
        <v>0</v>
      </c>
      <c r="J676" s="39">
        <v>0</v>
      </c>
      <c r="K676" s="39">
        <v>0</v>
      </c>
      <c r="L676" s="39">
        <v>0</v>
      </c>
      <c r="M676" s="39">
        <v>0</v>
      </c>
      <c r="N676" s="39">
        <v>0</v>
      </c>
      <c r="O676" s="39">
        <v>0</v>
      </c>
      <c r="P676" s="39">
        <v>0</v>
      </c>
      <c r="Q676" s="39">
        <v>0</v>
      </c>
      <c r="R676" s="39">
        <v>0</v>
      </c>
      <c r="S676" s="39">
        <v>0</v>
      </c>
    </row>
    <row r="677" spans="1:19" x14ac:dyDescent="0.3">
      <c r="A677" s="39" t="s">
        <v>1021</v>
      </c>
      <c r="B677" s="39" t="s">
        <v>1873</v>
      </c>
      <c r="C677" s="40">
        <v>3.9</v>
      </c>
      <c r="D677" s="39">
        <v>0</v>
      </c>
      <c r="E677" s="39">
        <v>0</v>
      </c>
      <c r="F677" s="39">
        <v>0</v>
      </c>
      <c r="G677" s="39">
        <v>0</v>
      </c>
      <c r="H677" s="39">
        <v>0</v>
      </c>
      <c r="I677" s="39">
        <v>0</v>
      </c>
      <c r="J677" s="39">
        <v>0</v>
      </c>
      <c r="K677" s="39">
        <v>0</v>
      </c>
      <c r="L677" s="39">
        <v>0</v>
      </c>
      <c r="M677" s="39">
        <v>0</v>
      </c>
      <c r="N677" s="39">
        <v>0</v>
      </c>
      <c r="O677" s="39">
        <v>0</v>
      </c>
      <c r="P677" s="39">
        <v>0</v>
      </c>
      <c r="Q677" s="39">
        <v>0</v>
      </c>
      <c r="R677" s="39">
        <v>0</v>
      </c>
      <c r="S677" s="39">
        <v>0</v>
      </c>
    </row>
    <row r="678" spans="1:19" x14ac:dyDescent="0.3">
      <c r="A678" s="39" t="s">
        <v>454</v>
      </c>
      <c r="B678" s="39" t="s">
        <v>1874</v>
      </c>
      <c r="C678" s="40">
        <v>3.2</v>
      </c>
      <c r="D678" s="39">
        <v>1</v>
      </c>
      <c r="E678" s="39">
        <v>0</v>
      </c>
      <c r="F678" s="39">
        <v>0</v>
      </c>
      <c r="G678" s="39">
        <v>1</v>
      </c>
      <c r="H678" s="39">
        <v>1</v>
      </c>
      <c r="I678" s="39">
        <v>1</v>
      </c>
      <c r="J678" s="39">
        <v>0</v>
      </c>
      <c r="K678" s="39">
        <v>0</v>
      </c>
      <c r="L678" s="39">
        <v>0</v>
      </c>
      <c r="M678" s="39">
        <v>0</v>
      </c>
      <c r="N678" s="39">
        <v>0</v>
      </c>
      <c r="O678" s="39">
        <v>1</v>
      </c>
      <c r="P678" s="39">
        <v>0</v>
      </c>
      <c r="Q678" s="39">
        <v>0</v>
      </c>
      <c r="R678" s="39">
        <v>1</v>
      </c>
      <c r="S678" s="39">
        <v>0</v>
      </c>
    </row>
    <row r="679" spans="1:19" x14ac:dyDescent="0.3">
      <c r="A679" s="39" t="s">
        <v>335</v>
      </c>
      <c r="B679" s="39" t="s">
        <v>1561</v>
      </c>
      <c r="C679" s="40">
        <v>4.4000000000000004</v>
      </c>
      <c r="D679" s="39">
        <v>1</v>
      </c>
      <c r="E679" s="39">
        <v>0</v>
      </c>
      <c r="F679" s="39">
        <v>1</v>
      </c>
      <c r="G679" s="39">
        <v>0</v>
      </c>
      <c r="H679" s="39">
        <v>1</v>
      </c>
      <c r="I679" s="39">
        <v>0</v>
      </c>
      <c r="J679" s="39">
        <v>0</v>
      </c>
      <c r="K679" s="39">
        <v>0</v>
      </c>
      <c r="L679" s="39">
        <v>0</v>
      </c>
      <c r="M679" s="39">
        <v>0</v>
      </c>
      <c r="N679" s="39">
        <v>0</v>
      </c>
      <c r="O679" s="39">
        <v>1</v>
      </c>
      <c r="P679" s="39">
        <v>1</v>
      </c>
      <c r="Q679" s="39">
        <v>0</v>
      </c>
      <c r="R679" s="39">
        <v>0</v>
      </c>
      <c r="S679" s="39">
        <v>0</v>
      </c>
    </row>
    <row r="680" spans="1:19" x14ac:dyDescent="0.3">
      <c r="A680" s="39" t="s">
        <v>386</v>
      </c>
      <c r="B680" s="39" t="s">
        <v>1593</v>
      </c>
      <c r="C680" s="40">
        <v>3.9</v>
      </c>
      <c r="D680" s="39">
        <v>1</v>
      </c>
      <c r="E680" s="39">
        <v>1</v>
      </c>
      <c r="F680" s="39">
        <v>0</v>
      </c>
      <c r="G680" s="39">
        <v>0</v>
      </c>
      <c r="H680" s="39">
        <v>1</v>
      </c>
      <c r="I680" s="39">
        <v>0</v>
      </c>
      <c r="J680" s="39">
        <v>0</v>
      </c>
      <c r="K680" s="39">
        <v>0</v>
      </c>
      <c r="L680" s="39">
        <v>0</v>
      </c>
      <c r="M680" s="39">
        <v>0</v>
      </c>
      <c r="N680" s="39">
        <v>1</v>
      </c>
      <c r="O680" s="39">
        <v>0</v>
      </c>
      <c r="P680" s="39">
        <v>0</v>
      </c>
      <c r="Q680" s="39">
        <v>0</v>
      </c>
      <c r="R680" s="39">
        <v>0</v>
      </c>
      <c r="S680" s="39">
        <v>0</v>
      </c>
    </row>
    <row r="681" spans="1:19" x14ac:dyDescent="0.3">
      <c r="A681" s="39" t="s">
        <v>1496</v>
      </c>
      <c r="B681" s="39" t="s">
        <v>1934</v>
      </c>
      <c r="C681" s="40">
        <v>3.4</v>
      </c>
      <c r="D681" s="39">
        <v>1</v>
      </c>
      <c r="E681" s="39">
        <v>0</v>
      </c>
      <c r="F681" s="39">
        <v>0</v>
      </c>
      <c r="G681" s="39">
        <v>0</v>
      </c>
      <c r="H681" s="39">
        <v>0</v>
      </c>
      <c r="I681" s="39">
        <v>0</v>
      </c>
      <c r="J681" s="39">
        <v>0</v>
      </c>
      <c r="K681" s="39">
        <v>0</v>
      </c>
      <c r="L681" s="39">
        <v>0</v>
      </c>
      <c r="M681" s="39">
        <v>1</v>
      </c>
      <c r="N681" s="39">
        <v>0</v>
      </c>
      <c r="O681" s="39">
        <v>0</v>
      </c>
      <c r="P681" s="39">
        <v>0</v>
      </c>
      <c r="Q681" s="39">
        <v>0</v>
      </c>
      <c r="R681" s="39">
        <v>0</v>
      </c>
      <c r="S681" s="39">
        <v>0</v>
      </c>
    </row>
    <row r="682" spans="1:19" x14ac:dyDescent="0.3">
      <c r="A682" s="39" t="s">
        <v>1010</v>
      </c>
      <c r="B682" s="39" t="s">
        <v>1780</v>
      </c>
      <c r="C682" s="40">
        <v>2.1</v>
      </c>
      <c r="D682" s="39">
        <v>0</v>
      </c>
      <c r="E682" s="39">
        <v>0</v>
      </c>
      <c r="F682" s="39">
        <v>0</v>
      </c>
      <c r="G682" s="39">
        <v>1</v>
      </c>
      <c r="H682" s="39">
        <v>0</v>
      </c>
      <c r="I682" s="39">
        <v>0</v>
      </c>
      <c r="J682" s="39">
        <v>0</v>
      </c>
      <c r="K682" s="39">
        <v>0</v>
      </c>
      <c r="L682" s="39">
        <v>0</v>
      </c>
      <c r="M682" s="39">
        <v>0</v>
      </c>
      <c r="N682" s="39">
        <v>0</v>
      </c>
      <c r="O682" s="39">
        <v>0</v>
      </c>
      <c r="P682" s="39">
        <v>0</v>
      </c>
      <c r="Q682" s="39">
        <v>0</v>
      </c>
      <c r="R682" s="39">
        <v>0</v>
      </c>
      <c r="S682" s="39">
        <v>0</v>
      </c>
    </row>
    <row r="683" spans="1:19" x14ac:dyDescent="0.3">
      <c r="A683" s="39" t="s">
        <v>167</v>
      </c>
      <c r="B683" s="39" t="s">
        <v>1781</v>
      </c>
      <c r="C683" s="40">
        <v>3.7</v>
      </c>
      <c r="D683" s="39">
        <v>0</v>
      </c>
      <c r="E683" s="39">
        <v>1</v>
      </c>
      <c r="F683" s="39">
        <v>1</v>
      </c>
      <c r="G683" s="39">
        <v>1</v>
      </c>
      <c r="H683" s="39">
        <v>1</v>
      </c>
      <c r="I683" s="39">
        <v>0</v>
      </c>
      <c r="J683" s="39">
        <v>0</v>
      </c>
      <c r="K683" s="39">
        <v>0</v>
      </c>
      <c r="L683" s="39">
        <v>0</v>
      </c>
      <c r="M683" s="39">
        <v>0</v>
      </c>
      <c r="N683" s="39">
        <v>1</v>
      </c>
      <c r="O683" s="39">
        <v>0</v>
      </c>
      <c r="P683" s="39">
        <v>0</v>
      </c>
      <c r="Q683" s="39">
        <v>0</v>
      </c>
      <c r="R683" s="39">
        <v>1</v>
      </c>
      <c r="S683" s="39">
        <v>0</v>
      </c>
    </row>
    <row r="684" spans="1:19" x14ac:dyDescent="0.3">
      <c r="A684" s="39" t="s">
        <v>1323</v>
      </c>
      <c r="B684" s="39" t="s">
        <v>1876</v>
      </c>
      <c r="C684" s="40">
        <v>3.4</v>
      </c>
      <c r="D684" s="39">
        <v>1</v>
      </c>
      <c r="E684" s="39">
        <v>1</v>
      </c>
      <c r="F684" s="39">
        <v>1</v>
      </c>
      <c r="G684" s="39">
        <v>0</v>
      </c>
      <c r="H684" s="39">
        <v>1</v>
      </c>
      <c r="I684" s="39">
        <v>0</v>
      </c>
      <c r="J684" s="39">
        <v>0</v>
      </c>
      <c r="K684" s="39">
        <v>0</v>
      </c>
      <c r="L684" s="39">
        <v>0</v>
      </c>
      <c r="M684" s="39">
        <v>0</v>
      </c>
      <c r="N684" s="39">
        <v>0</v>
      </c>
      <c r="O684" s="39">
        <v>1</v>
      </c>
      <c r="P684" s="39">
        <v>0</v>
      </c>
      <c r="Q684" s="39">
        <v>0</v>
      </c>
      <c r="R684" s="39">
        <v>0</v>
      </c>
      <c r="S684" s="39">
        <v>0</v>
      </c>
    </row>
    <row r="685" spans="1:19" x14ac:dyDescent="0.3">
      <c r="A685" s="39" t="s">
        <v>1320</v>
      </c>
      <c r="B685" s="39" t="s">
        <v>1875</v>
      </c>
      <c r="C685" s="40">
        <v>4</v>
      </c>
      <c r="D685" s="39">
        <v>1</v>
      </c>
      <c r="E685" s="39">
        <v>0</v>
      </c>
      <c r="F685" s="39">
        <v>0</v>
      </c>
      <c r="G685" s="39">
        <v>1</v>
      </c>
      <c r="H685" s="39">
        <v>1</v>
      </c>
      <c r="I685" s="39">
        <v>0</v>
      </c>
      <c r="J685" s="39">
        <v>0</v>
      </c>
      <c r="K685" s="39">
        <v>0</v>
      </c>
      <c r="L685" s="39">
        <v>0</v>
      </c>
      <c r="M685" s="39">
        <v>0</v>
      </c>
      <c r="N685" s="39">
        <v>0</v>
      </c>
      <c r="O685" s="39">
        <v>0</v>
      </c>
      <c r="P685" s="39">
        <v>0</v>
      </c>
      <c r="Q685" s="39">
        <v>0</v>
      </c>
      <c r="R685" s="39">
        <v>0</v>
      </c>
      <c r="S685" s="39">
        <v>0</v>
      </c>
    </row>
    <row r="686" spans="1:19" x14ac:dyDescent="0.3">
      <c r="A686" s="39" t="s">
        <v>553</v>
      </c>
      <c r="B686" s="39" t="s">
        <v>1782</v>
      </c>
      <c r="C686" s="40">
        <v>4.4000000000000004</v>
      </c>
      <c r="D686" s="39">
        <v>1</v>
      </c>
      <c r="E686" s="39">
        <v>0</v>
      </c>
      <c r="F686" s="39">
        <v>1</v>
      </c>
      <c r="G686" s="39">
        <v>1</v>
      </c>
      <c r="H686" s="39">
        <v>1</v>
      </c>
      <c r="I686" s="39">
        <v>0</v>
      </c>
      <c r="J686" s="39">
        <v>0</v>
      </c>
      <c r="K686" s="39">
        <v>0</v>
      </c>
      <c r="L686" s="39">
        <v>0</v>
      </c>
      <c r="M686" s="39">
        <v>0</v>
      </c>
      <c r="N686" s="39">
        <v>1</v>
      </c>
      <c r="O686" s="39">
        <v>1</v>
      </c>
      <c r="P686" s="39">
        <v>0</v>
      </c>
      <c r="Q686" s="39">
        <v>0</v>
      </c>
      <c r="R686" s="39">
        <v>0</v>
      </c>
      <c r="S686" s="39">
        <v>0</v>
      </c>
    </row>
    <row r="687" spans="1:19" x14ac:dyDescent="0.3">
      <c r="A687" s="39" t="s">
        <v>599</v>
      </c>
      <c r="B687" s="39" t="s">
        <v>1652</v>
      </c>
      <c r="C687" s="40">
        <v>2.6</v>
      </c>
      <c r="D687" s="39">
        <v>0</v>
      </c>
      <c r="E687" s="39">
        <v>0</v>
      </c>
      <c r="F687" s="39">
        <v>0</v>
      </c>
      <c r="G687" s="39">
        <v>0</v>
      </c>
      <c r="H687" s="39">
        <v>0</v>
      </c>
      <c r="I687" s="39">
        <v>0</v>
      </c>
      <c r="J687" s="39">
        <v>0</v>
      </c>
      <c r="K687" s="39">
        <v>0</v>
      </c>
      <c r="L687" s="39">
        <v>0</v>
      </c>
      <c r="M687" s="39">
        <v>0</v>
      </c>
      <c r="N687" s="39">
        <v>0</v>
      </c>
      <c r="O687" s="39">
        <v>0</v>
      </c>
      <c r="P687" s="39">
        <v>0</v>
      </c>
      <c r="Q687" s="39">
        <v>0</v>
      </c>
      <c r="R687" s="39">
        <v>0</v>
      </c>
      <c r="S687" s="39">
        <v>0</v>
      </c>
    </row>
    <row r="688" spans="1:19" x14ac:dyDescent="0.3">
      <c r="A688" s="39" t="s">
        <v>1325</v>
      </c>
      <c r="B688" s="39" t="s">
        <v>1877</v>
      </c>
      <c r="C688" s="40">
        <v>3.2</v>
      </c>
      <c r="D688" s="39">
        <v>0</v>
      </c>
      <c r="E688" s="39">
        <v>0</v>
      </c>
      <c r="F688" s="39">
        <v>1</v>
      </c>
      <c r="G688" s="39">
        <v>1</v>
      </c>
      <c r="H688" s="39">
        <v>0</v>
      </c>
      <c r="I688" s="39">
        <v>0</v>
      </c>
      <c r="J688" s="39">
        <v>0</v>
      </c>
      <c r="K688" s="39">
        <v>0</v>
      </c>
      <c r="L688" s="39">
        <v>0</v>
      </c>
      <c r="M688" s="39">
        <v>0</v>
      </c>
      <c r="N688" s="39">
        <v>0</v>
      </c>
      <c r="O688" s="39">
        <v>0</v>
      </c>
      <c r="P688" s="39">
        <v>0</v>
      </c>
      <c r="Q688" s="39">
        <v>0</v>
      </c>
      <c r="R688" s="39">
        <v>0</v>
      </c>
      <c r="S688" s="39">
        <v>0</v>
      </c>
    </row>
    <row r="689" spans="1:19" x14ac:dyDescent="0.3">
      <c r="A689" s="39" t="s">
        <v>1017</v>
      </c>
      <c r="B689" s="39" t="s">
        <v>1783</v>
      </c>
      <c r="C689" s="40">
        <v>3.7</v>
      </c>
      <c r="D689" s="39">
        <v>0</v>
      </c>
      <c r="E689" s="39">
        <v>0</v>
      </c>
      <c r="F689" s="39">
        <v>0</v>
      </c>
      <c r="G689" s="39">
        <v>0</v>
      </c>
      <c r="H689" s="39">
        <v>0</v>
      </c>
      <c r="I689" s="39">
        <v>0</v>
      </c>
      <c r="J689" s="39">
        <v>0</v>
      </c>
      <c r="K689" s="39">
        <v>0</v>
      </c>
      <c r="L689" s="39">
        <v>0</v>
      </c>
      <c r="M689" s="39">
        <v>0</v>
      </c>
      <c r="N689" s="39">
        <v>0</v>
      </c>
      <c r="O689" s="39">
        <v>0</v>
      </c>
      <c r="P689" s="39">
        <v>0</v>
      </c>
      <c r="Q689" s="39">
        <v>0</v>
      </c>
      <c r="R689" s="39">
        <v>0</v>
      </c>
      <c r="S689" s="39">
        <v>0</v>
      </c>
    </row>
    <row r="690" spans="1:19" x14ac:dyDescent="0.3">
      <c r="A690" s="39" t="s">
        <v>591</v>
      </c>
      <c r="B690" s="39" t="s">
        <v>1880</v>
      </c>
      <c r="C690" s="40">
        <v>4.2</v>
      </c>
      <c r="D690" s="39">
        <v>0</v>
      </c>
      <c r="E690" s="39">
        <v>0</v>
      </c>
      <c r="F690" s="39">
        <v>1</v>
      </c>
      <c r="G690" s="39">
        <v>1</v>
      </c>
      <c r="H690" s="39">
        <v>1</v>
      </c>
      <c r="I690" s="39">
        <v>0</v>
      </c>
      <c r="J690" s="39">
        <v>0</v>
      </c>
      <c r="K690" s="39">
        <v>0</v>
      </c>
      <c r="L690" s="39">
        <v>0</v>
      </c>
      <c r="M690" s="39">
        <v>0</v>
      </c>
      <c r="N690" s="39">
        <v>0</v>
      </c>
      <c r="O690" s="39">
        <v>0</v>
      </c>
      <c r="P690" s="39">
        <v>0</v>
      </c>
      <c r="Q690" s="39">
        <v>0</v>
      </c>
      <c r="R690" s="39">
        <v>0</v>
      </c>
      <c r="S690" s="39">
        <v>0</v>
      </c>
    </row>
    <row r="691" spans="1:19" x14ac:dyDescent="0.3">
      <c r="A691" s="39" t="s">
        <v>1327</v>
      </c>
      <c r="B691" s="39" t="s">
        <v>1878</v>
      </c>
      <c r="C691" s="40">
        <v>3.5</v>
      </c>
      <c r="D691" s="39">
        <v>1</v>
      </c>
      <c r="E691" s="39">
        <v>1</v>
      </c>
      <c r="F691" s="39">
        <v>1</v>
      </c>
      <c r="G691" s="39">
        <v>1</v>
      </c>
      <c r="H691" s="39">
        <v>1</v>
      </c>
      <c r="I691" s="39">
        <v>0</v>
      </c>
      <c r="J691" s="39">
        <v>0</v>
      </c>
      <c r="K691" s="39">
        <v>0</v>
      </c>
      <c r="L691" s="39">
        <v>0</v>
      </c>
      <c r="M691" s="39">
        <v>0</v>
      </c>
      <c r="N691" s="39">
        <v>0</v>
      </c>
      <c r="O691" s="39">
        <v>0</v>
      </c>
      <c r="P691" s="39">
        <v>0</v>
      </c>
      <c r="Q691" s="39">
        <v>0</v>
      </c>
      <c r="R691" s="39">
        <v>0</v>
      </c>
      <c r="S691" s="39">
        <v>0</v>
      </c>
    </row>
    <row r="692" spans="1:19" x14ac:dyDescent="0.3">
      <c r="A692" s="39" t="s">
        <v>1498</v>
      </c>
      <c r="B692" s="39" t="s">
        <v>1935</v>
      </c>
      <c r="C692" s="40">
        <v>4.3</v>
      </c>
      <c r="D692" s="39">
        <v>1</v>
      </c>
      <c r="E692" s="39">
        <v>0</v>
      </c>
      <c r="F692" s="39">
        <v>0</v>
      </c>
      <c r="G692" s="39">
        <v>1</v>
      </c>
      <c r="H692" s="39">
        <v>1</v>
      </c>
      <c r="I692" s="39">
        <v>1</v>
      </c>
      <c r="J692" s="39">
        <v>0</v>
      </c>
      <c r="K692" s="39">
        <v>0</v>
      </c>
      <c r="L692" s="39">
        <v>1</v>
      </c>
      <c r="M692" s="39">
        <v>0</v>
      </c>
      <c r="N692" s="39">
        <v>0</v>
      </c>
      <c r="O692" s="39">
        <v>0</v>
      </c>
      <c r="P692" s="39">
        <v>0</v>
      </c>
      <c r="Q692" s="39">
        <v>0</v>
      </c>
      <c r="R692" s="39">
        <v>0</v>
      </c>
      <c r="S692" s="39">
        <v>0</v>
      </c>
    </row>
    <row r="693" spans="1:19" x14ac:dyDescent="0.3">
      <c r="A693" s="39" t="s">
        <v>1500</v>
      </c>
      <c r="B693" s="39" t="s">
        <v>1936</v>
      </c>
      <c r="C693" s="40">
        <v>2.6</v>
      </c>
      <c r="D693" s="39">
        <v>1</v>
      </c>
      <c r="E693" s="39">
        <v>0</v>
      </c>
      <c r="F693" s="39">
        <v>0</v>
      </c>
      <c r="G693" s="39">
        <v>0</v>
      </c>
      <c r="H693" s="39">
        <v>1</v>
      </c>
      <c r="I693" s="39">
        <v>1</v>
      </c>
      <c r="J693" s="39">
        <v>0</v>
      </c>
      <c r="K693" s="39">
        <v>0</v>
      </c>
      <c r="L693" s="39">
        <v>0</v>
      </c>
      <c r="M693" s="39">
        <v>0</v>
      </c>
      <c r="N693" s="39">
        <v>0</v>
      </c>
      <c r="O693" s="39">
        <v>1</v>
      </c>
      <c r="P693" s="39">
        <v>1</v>
      </c>
      <c r="Q693" s="39">
        <v>0</v>
      </c>
      <c r="R693" s="39">
        <v>0</v>
      </c>
      <c r="S693" s="39">
        <v>0</v>
      </c>
    </row>
    <row r="694" spans="1:19" x14ac:dyDescent="0.3">
      <c r="A694" s="39" t="s">
        <v>246</v>
      </c>
      <c r="B694" s="39" t="s">
        <v>1879</v>
      </c>
      <c r="C694" s="40">
        <v>4.2</v>
      </c>
      <c r="D694" s="39">
        <v>1</v>
      </c>
      <c r="E694" s="39">
        <v>0</v>
      </c>
      <c r="F694" s="39">
        <v>0</v>
      </c>
      <c r="G694" s="39">
        <v>1</v>
      </c>
      <c r="H694" s="39">
        <v>1</v>
      </c>
      <c r="I694" s="39">
        <v>0</v>
      </c>
      <c r="J694" s="39">
        <v>0</v>
      </c>
      <c r="K694" s="39">
        <v>0</v>
      </c>
      <c r="L694" s="39">
        <v>0</v>
      </c>
      <c r="M694" s="39">
        <v>0</v>
      </c>
      <c r="N694" s="39">
        <v>1</v>
      </c>
      <c r="O694" s="39">
        <v>0</v>
      </c>
      <c r="P694" s="39">
        <v>0</v>
      </c>
      <c r="Q694" s="39">
        <v>0</v>
      </c>
      <c r="R694" s="39">
        <v>0</v>
      </c>
      <c r="S694" s="39">
        <v>0</v>
      </c>
    </row>
    <row r="695" spans="1:19" x14ac:dyDescent="0.3">
      <c r="A695" s="39" t="s">
        <v>805</v>
      </c>
      <c r="B695" s="39" t="s">
        <v>1881</v>
      </c>
      <c r="C695" s="40">
        <v>3.1</v>
      </c>
      <c r="D695" s="39">
        <v>1</v>
      </c>
      <c r="E695" s="39">
        <v>1</v>
      </c>
      <c r="F695" s="39">
        <v>1</v>
      </c>
      <c r="G695" s="39">
        <v>1</v>
      </c>
      <c r="H695" s="39">
        <v>1</v>
      </c>
      <c r="I695" s="39">
        <v>0</v>
      </c>
      <c r="J695" s="39">
        <v>0</v>
      </c>
      <c r="K695" s="39">
        <v>0</v>
      </c>
      <c r="L695" s="39">
        <v>0</v>
      </c>
      <c r="M695" s="39">
        <v>0</v>
      </c>
      <c r="N695" s="39">
        <v>0</v>
      </c>
      <c r="O695" s="39">
        <v>0</v>
      </c>
      <c r="P695" s="39">
        <v>0</v>
      </c>
      <c r="Q695" s="39">
        <v>0</v>
      </c>
      <c r="R695" s="39">
        <v>1</v>
      </c>
      <c r="S695" s="39">
        <v>0</v>
      </c>
    </row>
    <row r="696" spans="1:19" x14ac:dyDescent="0.3">
      <c r="A696" s="39" t="s">
        <v>1503</v>
      </c>
      <c r="B696" s="39" t="s">
        <v>1937</v>
      </c>
      <c r="C696" s="40">
        <v>3.8</v>
      </c>
      <c r="D696" s="39">
        <v>1</v>
      </c>
      <c r="E696" s="39">
        <v>0</v>
      </c>
      <c r="F696" s="39">
        <v>1</v>
      </c>
      <c r="G696" s="39">
        <v>0</v>
      </c>
      <c r="H696" s="39">
        <v>1</v>
      </c>
      <c r="I696" s="39">
        <v>0</v>
      </c>
      <c r="J696" s="39">
        <v>0</v>
      </c>
      <c r="K696" s="39">
        <v>0</v>
      </c>
      <c r="L696" s="39">
        <v>0</v>
      </c>
      <c r="M696" s="39">
        <v>0</v>
      </c>
      <c r="N696" s="39">
        <v>0</v>
      </c>
      <c r="O696" s="39">
        <v>1</v>
      </c>
      <c r="P696" s="39">
        <v>1</v>
      </c>
      <c r="Q696" s="39">
        <v>0</v>
      </c>
      <c r="R696" s="39">
        <v>0</v>
      </c>
      <c r="S696" s="39">
        <v>0</v>
      </c>
    </row>
    <row r="697" spans="1:19" x14ac:dyDescent="0.3">
      <c r="A697" s="39" t="s">
        <v>1337</v>
      </c>
      <c r="B697" s="39" t="s">
        <v>1757</v>
      </c>
      <c r="C697" s="40">
        <v>3.9</v>
      </c>
      <c r="D697" s="39">
        <v>0</v>
      </c>
      <c r="E697" s="39">
        <v>0</v>
      </c>
      <c r="F697" s="39">
        <v>1</v>
      </c>
      <c r="G697" s="39">
        <v>0</v>
      </c>
      <c r="H697" s="39">
        <v>0</v>
      </c>
      <c r="I697" s="39">
        <v>0</v>
      </c>
      <c r="J697" s="39">
        <v>0</v>
      </c>
      <c r="K697" s="39">
        <v>0</v>
      </c>
      <c r="L697" s="39">
        <v>0</v>
      </c>
      <c r="M697" s="39">
        <v>0</v>
      </c>
      <c r="N697" s="39">
        <v>0</v>
      </c>
      <c r="O697" s="39">
        <v>0</v>
      </c>
      <c r="P697" s="39">
        <v>0</v>
      </c>
      <c r="Q697" s="39">
        <v>0</v>
      </c>
      <c r="R697" s="39">
        <v>0</v>
      </c>
      <c r="S697" s="39">
        <v>0</v>
      </c>
    </row>
    <row r="698" spans="1:19" x14ac:dyDescent="0.3">
      <c r="A698" s="39" t="s">
        <v>1339</v>
      </c>
      <c r="B698" s="39" t="s">
        <v>1882</v>
      </c>
      <c r="C698" s="40">
        <v>4.3</v>
      </c>
      <c r="D698" s="39">
        <v>1</v>
      </c>
      <c r="E698" s="39">
        <v>1</v>
      </c>
      <c r="F698" s="39">
        <v>0</v>
      </c>
      <c r="G698" s="39">
        <v>1</v>
      </c>
      <c r="H698" s="39">
        <v>0</v>
      </c>
      <c r="I698" s="39">
        <v>0</v>
      </c>
      <c r="J698" s="39">
        <v>0</v>
      </c>
      <c r="K698" s="39">
        <v>0</v>
      </c>
      <c r="L698" s="39">
        <v>0</v>
      </c>
      <c r="M698" s="39">
        <v>0</v>
      </c>
      <c r="N698" s="39">
        <v>0</v>
      </c>
      <c r="O698" s="39">
        <v>0</v>
      </c>
      <c r="P698" s="39">
        <v>0</v>
      </c>
      <c r="Q698" s="39">
        <v>0</v>
      </c>
      <c r="R698" s="39">
        <v>0</v>
      </c>
      <c r="S698" s="39">
        <v>0</v>
      </c>
    </row>
    <row r="699" spans="1:19" x14ac:dyDescent="0.3">
      <c r="A699" s="39" t="s">
        <v>454</v>
      </c>
      <c r="B699" s="39" t="s">
        <v>1938</v>
      </c>
      <c r="C699" s="40">
        <v>3.2</v>
      </c>
      <c r="D699" s="39">
        <v>1</v>
      </c>
      <c r="E699" s="39">
        <v>1</v>
      </c>
      <c r="F699" s="39">
        <v>0</v>
      </c>
      <c r="G699" s="39">
        <v>1</v>
      </c>
      <c r="H699" s="39">
        <v>1</v>
      </c>
      <c r="I699" s="39">
        <v>1</v>
      </c>
      <c r="J699" s="39">
        <v>0</v>
      </c>
      <c r="K699" s="39">
        <v>0</v>
      </c>
      <c r="L699" s="39">
        <v>0</v>
      </c>
      <c r="M699" s="39">
        <v>0</v>
      </c>
      <c r="N699" s="39">
        <v>1</v>
      </c>
      <c r="O699" s="39">
        <v>1</v>
      </c>
      <c r="P699" s="39">
        <v>0</v>
      </c>
      <c r="Q699" s="39">
        <v>0</v>
      </c>
      <c r="R699" s="39">
        <v>0</v>
      </c>
      <c r="S699" s="39">
        <v>0</v>
      </c>
    </row>
    <row r="700" spans="1:19" x14ac:dyDescent="0.3">
      <c r="A700" s="39" t="s">
        <v>1508</v>
      </c>
      <c r="B700" s="39" t="s">
        <v>1939</v>
      </c>
      <c r="C700" s="40">
        <v>5</v>
      </c>
      <c r="D700" s="39">
        <v>0</v>
      </c>
      <c r="E700" s="39">
        <v>0</v>
      </c>
      <c r="F700" s="39">
        <v>0</v>
      </c>
      <c r="G700" s="39">
        <v>1</v>
      </c>
      <c r="H700" s="39">
        <v>0</v>
      </c>
      <c r="I700" s="39">
        <v>0</v>
      </c>
      <c r="J700" s="39">
        <v>0</v>
      </c>
      <c r="K700" s="39">
        <v>0</v>
      </c>
      <c r="L700" s="39">
        <v>0</v>
      </c>
      <c r="M700" s="39">
        <v>0</v>
      </c>
      <c r="N700" s="39">
        <v>0</v>
      </c>
      <c r="O700" s="39">
        <v>0</v>
      </c>
      <c r="P700" s="39">
        <v>0</v>
      </c>
      <c r="Q700" s="39">
        <v>0</v>
      </c>
      <c r="R700" s="39">
        <v>0</v>
      </c>
      <c r="S700" s="39">
        <v>0</v>
      </c>
    </row>
    <row r="701" spans="1:19" x14ac:dyDescent="0.3">
      <c r="A701" s="39" t="s">
        <v>1343</v>
      </c>
      <c r="B701" s="39" t="s">
        <v>1883</v>
      </c>
      <c r="C701" s="40">
        <v>3.3</v>
      </c>
      <c r="D701" s="39">
        <v>0</v>
      </c>
      <c r="E701" s="39">
        <v>0</v>
      </c>
      <c r="F701" s="39">
        <v>0</v>
      </c>
      <c r="G701" s="39">
        <v>1</v>
      </c>
      <c r="H701" s="39">
        <v>1</v>
      </c>
      <c r="I701" s="39">
        <v>1</v>
      </c>
      <c r="J701" s="39">
        <v>0</v>
      </c>
      <c r="K701" s="39">
        <v>0</v>
      </c>
      <c r="L701" s="39">
        <v>0</v>
      </c>
      <c r="M701" s="39">
        <v>0</v>
      </c>
      <c r="N701" s="39">
        <v>0</v>
      </c>
      <c r="O701" s="39">
        <v>1</v>
      </c>
      <c r="P701" s="39">
        <v>0</v>
      </c>
      <c r="Q701" s="39">
        <v>0</v>
      </c>
      <c r="R701" s="39">
        <v>1</v>
      </c>
      <c r="S701" s="39">
        <v>0</v>
      </c>
    </row>
    <row r="702" spans="1:19" x14ac:dyDescent="0.3">
      <c r="A702" s="39" t="s">
        <v>1279</v>
      </c>
      <c r="B702" s="39" t="s">
        <v>1554</v>
      </c>
      <c r="C702" s="40">
        <v>4.3</v>
      </c>
      <c r="D702" s="39">
        <v>0</v>
      </c>
      <c r="E702" s="39">
        <v>0</v>
      </c>
      <c r="F702" s="39">
        <v>1</v>
      </c>
      <c r="G702" s="39">
        <v>1</v>
      </c>
      <c r="H702" s="39">
        <v>1</v>
      </c>
      <c r="I702" s="39">
        <v>0</v>
      </c>
      <c r="J702" s="39">
        <v>0</v>
      </c>
      <c r="K702" s="39">
        <v>0</v>
      </c>
      <c r="L702" s="39">
        <v>0</v>
      </c>
      <c r="M702" s="39">
        <v>0</v>
      </c>
      <c r="N702" s="39">
        <v>0</v>
      </c>
      <c r="O702" s="39">
        <v>0</v>
      </c>
      <c r="P702" s="39">
        <v>0</v>
      </c>
      <c r="Q702" s="39">
        <v>0</v>
      </c>
      <c r="R702" s="39">
        <v>0</v>
      </c>
      <c r="S702" s="39">
        <v>0</v>
      </c>
    </row>
    <row r="703" spans="1:19" x14ac:dyDescent="0.3">
      <c r="A703" s="39" t="s">
        <v>765</v>
      </c>
      <c r="B703" s="39" t="s">
        <v>1701</v>
      </c>
      <c r="C703" s="40">
        <v>3.5</v>
      </c>
      <c r="D703" s="39">
        <v>0</v>
      </c>
      <c r="E703" s="39">
        <v>0</v>
      </c>
      <c r="F703" s="39">
        <v>0</v>
      </c>
      <c r="G703" s="39">
        <v>0</v>
      </c>
      <c r="H703" s="39">
        <v>1</v>
      </c>
      <c r="I703" s="39">
        <v>0</v>
      </c>
      <c r="J703" s="39">
        <v>0</v>
      </c>
      <c r="K703" s="39">
        <v>0</v>
      </c>
      <c r="L703" s="39">
        <v>0</v>
      </c>
      <c r="M703" s="39">
        <v>0</v>
      </c>
      <c r="N703" s="39">
        <v>0</v>
      </c>
      <c r="O703" s="39">
        <v>1</v>
      </c>
      <c r="P703" s="39">
        <v>0</v>
      </c>
      <c r="Q703" s="39">
        <v>0</v>
      </c>
      <c r="R703" s="39">
        <v>0</v>
      </c>
      <c r="S703" s="39">
        <v>0</v>
      </c>
    </row>
    <row r="704" spans="1:19" x14ac:dyDescent="0.3">
      <c r="A704" s="39" t="s">
        <v>1346</v>
      </c>
      <c r="B704" s="39" t="s">
        <v>1884</v>
      </c>
      <c r="C704" s="40">
        <v>3.9</v>
      </c>
      <c r="D704" s="39">
        <v>0</v>
      </c>
      <c r="E704" s="39">
        <v>1</v>
      </c>
      <c r="F704" s="39">
        <v>0</v>
      </c>
      <c r="G704" s="39">
        <v>0</v>
      </c>
      <c r="H704" s="39">
        <v>1</v>
      </c>
      <c r="I704" s="39">
        <v>0</v>
      </c>
      <c r="J704" s="39">
        <v>0</v>
      </c>
      <c r="K704" s="39">
        <v>0</v>
      </c>
      <c r="L704" s="39">
        <v>0</v>
      </c>
      <c r="M704" s="39">
        <v>0</v>
      </c>
      <c r="N704" s="39">
        <v>0</v>
      </c>
      <c r="O704" s="39">
        <v>0</v>
      </c>
      <c r="P704" s="39">
        <v>0</v>
      </c>
      <c r="Q704" s="39">
        <v>0</v>
      </c>
      <c r="R704" s="39">
        <v>0</v>
      </c>
      <c r="S704" s="39">
        <v>0</v>
      </c>
    </row>
    <row r="705" spans="1:19" x14ac:dyDescent="0.3">
      <c r="A705" s="39" t="s">
        <v>1349</v>
      </c>
      <c r="B705" s="39" t="s">
        <v>1885</v>
      </c>
      <c r="C705" s="40">
        <v>4</v>
      </c>
      <c r="D705" s="39">
        <v>1</v>
      </c>
      <c r="E705" s="39">
        <v>0</v>
      </c>
      <c r="F705" s="39">
        <v>0</v>
      </c>
      <c r="G705" s="39">
        <v>1</v>
      </c>
      <c r="H705" s="39">
        <v>1</v>
      </c>
      <c r="I705" s="39">
        <v>0</v>
      </c>
      <c r="J705" s="39">
        <v>0</v>
      </c>
      <c r="K705" s="39">
        <v>0</v>
      </c>
      <c r="L705" s="39">
        <v>0</v>
      </c>
      <c r="M705" s="39">
        <v>0</v>
      </c>
      <c r="N705" s="39">
        <v>1</v>
      </c>
      <c r="O705" s="39">
        <v>1</v>
      </c>
      <c r="P705" s="39">
        <v>1</v>
      </c>
      <c r="Q705" s="39">
        <v>0</v>
      </c>
      <c r="R705" s="39">
        <v>0</v>
      </c>
      <c r="S705" s="39">
        <v>0</v>
      </c>
    </row>
    <row r="706" spans="1:19" x14ac:dyDescent="0.3">
      <c r="A706" s="39" t="s">
        <v>1021</v>
      </c>
      <c r="B706" s="39" t="s">
        <v>1792</v>
      </c>
      <c r="C706" s="40">
        <v>3.9</v>
      </c>
      <c r="D706" s="39">
        <v>1</v>
      </c>
      <c r="E706" s="39">
        <v>0</v>
      </c>
      <c r="F706" s="39">
        <v>0</v>
      </c>
      <c r="G706" s="39">
        <v>1</v>
      </c>
      <c r="H706" s="39">
        <v>0</v>
      </c>
      <c r="I706" s="39">
        <v>0</v>
      </c>
      <c r="J706" s="39">
        <v>0</v>
      </c>
      <c r="K706" s="39">
        <v>0</v>
      </c>
      <c r="L706" s="39">
        <v>0</v>
      </c>
      <c r="M706" s="39">
        <v>0</v>
      </c>
      <c r="N706" s="39">
        <v>0</v>
      </c>
      <c r="O706" s="39">
        <v>0</v>
      </c>
      <c r="P706" s="39">
        <v>0</v>
      </c>
      <c r="Q706" s="39">
        <v>0</v>
      </c>
      <c r="R706" s="39">
        <v>0</v>
      </c>
      <c r="S706" s="39">
        <v>0</v>
      </c>
    </row>
    <row r="707" spans="1:19" x14ac:dyDescent="0.3">
      <c r="A707" s="39" t="s">
        <v>1514</v>
      </c>
      <c r="B707" s="39" t="s">
        <v>1940</v>
      </c>
      <c r="C707" s="40">
        <v>3.4</v>
      </c>
      <c r="D707" s="39">
        <v>0</v>
      </c>
      <c r="E707" s="39">
        <v>0</v>
      </c>
      <c r="F707" s="39">
        <v>0</v>
      </c>
      <c r="G707" s="39">
        <v>0</v>
      </c>
      <c r="H707" s="39">
        <v>0</v>
      </c>
      <c r="I707" s="39">
        <v>0</v>
      </c>
      <c r="J707" s="39">
        <v>0</v>
      </c>
      <c r="K707" s="39">
        <v>0</v>
      </c>
      <c r="L707" s="39">
        <v>0</v>
      </c>
      <c r="M707" s="39">
        <v>0</v>
      </c>
      <c r="N707" s="39">
        <v>0</v>
      </c>
      <c r="O707" s="39">
        <v>0</v>
      </c>
      <c r="P707" s="39">
        <v>0</v>
      </c>
      <c r="Q707" s="39">
        <v>0</v>
      </c>
      <c r="R707" s="39">
        <v>0</v>
      </c>
      <c r="S707" s="39">
        <v>0</v>
      </c>
    </row>
    <row r="708" spans="1:19" x14ac:dyDescent="0.3">
      <c r="A708" s="39" t="s">
        <v>770</v>
      </c>
      <c r="B708" s="39" t="s">
        <v>1702</v>
      </c>
      <c r="C708" s="40">
        <v>3</v>
      </c>
      <c r="D708" s="39">
        <v>1</v>
      </c>
      <c r="E708" s="39">
        <v>0</v>
      </c>
      <c r="F708" s="39">
        <v>0</v>
      </c>
      <c r="G708" s="39">
        <v>0</v>
      </c>
      <c r="H708" s="39">
        <v>1</v>
      </c>
      <c r="I708" s="39">
        <v>0</v>
      </c>
      <c r="J708" s="39">
        <v>0</v>
      </c>
      <c r="K708" s="39">
        <v>0</v>
      </c>
      <c r="L708" s="39">
        <v>0</v>
      </c>
      <c r="M708" s="39">
        <v>0</v>
      </c>
      <c r="N708" s="39">
        <v>0</v>
      </c>
      <c r="O708" s="39">
        <v>0</v>
      </c>
      <c r="P708" s="39">
        <v>0</v>
      </c>
      <c r="Q708" s="39">
        <v>0</v>
      </c>
      <c r="R708" s="39">
        <v>0</v>
      </c>
      <c r="S708" s="39">
        <v>0</v>
      </c>
    </row>
    <row r="709" spans="1:19" x14ac:dyDescent="0.3">
      <c r="A709" s="39" t="s">
        <v>1021</v>
      </c>
      <c r="B709" s="39" t="s">
        <v>1784</v>
      </c>
      <c r="C709" s="40">
        <v>3.9</v>
      </c>
      <c r="D709" s="39">
        <v>1</v>
      </c>
      <c r="E709" s="39">
        <v>0</v>
      </c>
      <c r="F709" s="39">
        <v>0</v>
      </c>
      <c r="G709" s="39">
        <v>0</v>
      </c>
      <c r="H709" s="39">
        <v>0</v>
      </c>
      <c r="I709" s="39">
        <v>0</v>
      </c>
      <c r="J709" s="39">
        <v>0</v>
      </c>
      <c r="K709" s="39">
        <v>0</v>
      </c>
      <c r="L709" s="39">
        <v>0</v>
      </c>
      <c r="M709" s="39">
        <v>0</v>
      </c>
      <c r="N709" s="39">
        <v>0</v>
      </c>
      <c r="O709" s="39">
        <v>0</v>
      </c>
      <c r="P709" s="39">
        <v>0</v>
      </c>
      <c r="Q709" s="39">
        <v>0</v>
      </c>
      <c r="R709" s="39">
        <v>0</v>
      </c>
      <c r="S709" s="39">
        <v>0</v>
      </c>
    </row>
    <row r="710" spans="1:19" x14ac:dyDescent="0.3">
      <c r="A710" s="39" t="s">
        <v>192</v>
      </c>
      <c r="B710" s="39" t="s">
        <v>1613</v>
      </c>
      <c r="C710" s="40">
        <v>4</v>
      </c>
      <c r="D710" s="39">
        <v>1</v>
      </c>
      <c r="E710" s="39">
        <v>0</v>
      </c>
      <c r="F710" s="39">
        <v>1</v>
      </c>
      <c r="G710" s="39">
        <v>0</v>
      </c>
      <c r="H710" s="39">
        <v>1</v>
      </c>
      <c r="I710" s="39">
        <v>0</v>
      </c>
      <c r="J710" s="39">
        <v>0</v>
      </c>
      <c r="K710" s="39">
        <v>0</v>
      </c>
      <c r="L710" s="39">
        <v>0</v>
      </c>
      <c r="M710" s="39">
        <v>0</v>
      </c>
      <c r="N710" s="39">
        <v>0</v>
      </c>
      <c r="O710" s="39">
        <v>0</v>
      </c>
      <c r="P710" s="39">
        <v>0</v>
      </c>
      <c r="Q710" s="39">
        <v>0</v>
      </c>
      <c r="R710" s="39">
        <v>0</v>
      </c>
      <c r="S710" s="39">
        <v>0</v>
      </c>
    </row>
    <row r="711" spans="1:19" x14ac:dyDescent="0.3">
      <c r="A711" s="39" t="s">
        <v>776</v>
      </c>
      <c r="B711" s="39" t="s">
        <v>1703</v>
      </c>
      <c r="C711" s="40">
        <v>3.3</v>
      </c>
      <c r="D711" s="39">
        <v>0</v>
      </c>
      <c r="E711" s="39">
        <v>0</v>
      </c>
      <c r="F711" s="39">
        <v>0</v>
      </c>
      <c r="G711" s="39">
        <v>0</v>
      </c>
      <c r="H711" s="39">
        <v>0</v>
      </c>
      <c r="I711" s="39">
        <v>0</v>
      </c>
      <c r="J711" s="39">
        <v>0</v>
      </c>
      <c r="K711" s="39">
        <v>0</v>
      </c>
      <c r="L711" s="39">
        <v>0</v>
      </c>
      <c r="M711" s="39">
        <v>0</v>
      </c>
      <c r="N711" s="39">
        <v>0</v>
      </c>
      <c r="O711" s="39">
        <v>0</v>
      </c>
      <c r="P711" s="39">
        <v>0</v>
      </c>
      <c r="Q711" s="39">
        <v>0</v>
      </c>
      <c r="R711" s="39">
        <v>0</v>
      </c>
      <c r="S711" s="39">
        <v>0</v>
      </c>
    </row>
    <row r="712" spans="1:19" x14ac:dyDescent="0.3">
      <c r="A712" s="39" t="s">
        <v>1352</v>
      </c>
      <c r="B712" s="39" t="s">
        <v>1786</v>
      </c>
      <c r="C712" s="40">
        <v>3.2</v>
      </c>
      <c r="D712" s="39">
        <v>0</v>
      </c>
      <c r="E712" s="39">
        <v>0</v>
      </c>
      <c r="F712" s="39">
        <v>1</v>
      </c>
      <c r="G712" s="39">
        <v>1</v>
      </c>
      <c r="H712" s="39">
        <v>0</v>
      </c>
      <c r="I712" s="39">
        <v>0</v>
      </c>
      <c r="J712" s="39">
        <v>0</v>
      </c>
      <c r="K712" s="39">
        <v>0</v>
      </c>
      <c r="L712" s="39">
        <v>0</v>
      </c>
      <c r="M712" s="39">
        <v>0</v>
      </c>
      <c r="N712" s="39">
        <v>1</v>
      </c>
      <c r="O712" s="39">
        <v>0</v>
      </c>
      <c r="P712" s="39">
        <v>0</v>
      </c>
      <c r="Q712" s="39">
        <v>0</v>
      </c>
      <c r="R712" s="39">
        <v>0</v>
      </c>
      <c r="S712" s="39">
        <v>0</v>
      </c>
    </row>
    <row r="713" spans="1:19" x14ac:dyDescent="0.3">
      <c r="A713" s="39" t="s">
        <v>1027</v>
      </c>
      <c r="B713" s="39" t="s">
        <v>1786</v>
      </c>
      <c r="C713" s="40">
        <v>3.4</v>
      </c>
      <c r="D713" s="39">
        <v>0</v>
      </c>
      <c r="E713" s="39">
        <v>0</v>
      </c>
      <c r="F713" s="39">
        <v>1</v>
      </c>
      <c r="G713" s="39">
        <v>0</v>
      </c>
      <c r="H713" s="39">
        <v>0</v>
      </c>
      <c r="I713" s="39">
        <v>0</v>
      </c>
      <c r="J713" s="39">
        <v>0</v>
      </c>
      <c r="K713" s="39">
        <v>0</v>
      </c>
      <c r="L713" s="39">
        <v>0</v>
      </c>
      <c r="M713" s="39">
        <v>0</v>
      </c>
      <c r="N713" s="39">
        <v>0</v>
      </c>
      <c r="O713" s="39">
        <v>0</v>
      </c>
      <c r="P713" s="39">
        <v>0</v>
      </c>
      <c r="Q713" s="39">
        <v>0</v>
      </c>
      <c r="R713" s="39">
        <v>0</v>
      </c>
      <c r="S713" s="39">
        <v>0</v>
      </c>
    </row>
    <row r="714" spans="1:19" x14ac:dyDescent="0.3">
      <c r="A714" s="39" t="s">
        <v>1025</v>
      </c>
      <c r="B714" s="39" t="s">
        <v>1785</v>
      </c>
      <c r="C714" s="40">
        <v>4.4000000000000004</v>
      </c>
      <c r="D714" s="39">
        <v>1</v>
      </c>
      <c r="E714" s="39">
        <v>0</v>
      </c>
      <c r="F714" s="39">
        <v>0</v>
      </c>
      <c r="G714" s="39">
        <v>0</v>
      </c>
      <c r="H714" s="39">
        <v>1</v>
      </c>
      <c r="I714" s="39">
        <v>0</v>
      </c>
      <c r="J714" s="39">
        <v>0</v>
      </c>
      <c r="K714" s="39">
        <v>0</v>
      </c>
      <c r="L714" s="39">
        <v>0</v>
      </c>
      <c r="M714" s="39">
        <v>0</v>
      </c>
      <c r="N714" s="39">
        <v>0</v>
      </c>
      <c r="O714" s="39">
        <v>1</v>
      </c>
      <c r="P714" s="39">
        <v>1</v>
      </c>
      <c r="Q714" s="39">
        <v>0</v>
      </c>
      <c r="R714" s="39">
        <v>0</v>
      </c>
      <c r="S714" s="39">
        <v>0</v>
      </c>
    </row>
    <row r="715" spans="1:19" x14ac:dyDescent="0.3">
      <c r="A715" s="39" t="s">
        <v>311</v>
      </c>
      <c r="B715" s="39" t="s">
        <v>1787</v>
      </c>
      <c r="C715" s="40">
        <v>3.3</v>
      </c>
      <c r="D715" s="39">
        <v>1</v>
      </c>
      <c r="E715" s="39">
        <v>0</v>
      </c>
      <c r="F715" s="39">
        <v>0</v>
      </c>
      <c r="G715" s="39">
        <v>0</v>
      </c>
      <c r="H715" s="39">
        <v>0</v>
      </c>
      <c r="I715" s="39">
        <v>1</v>
      </c>
      <c r="J715" s="39">
        <v>0</v>
      </c>
      <c r="K715" s="39">
        <v>0</v>
      </c>
      <c r="L715" s="39">
        <v>0</v>
      </c>
      <c r="M715" s="39">
        <v>0</v>
      </c>
      <c r="N715" s="39">
        <v>0</v>
      </c>
      <c r="O715" s="39">
        <v>0</v>
      </c>
      <c r="P715" s="39">
        <v>0</v>
      </c>
      <c r="Q715" s="39">
        <v>0</v>
      </c>
      <c r="R715" s="39">
        <v>0</v>
      </c>
      <c r="S715" s="39">
        <v>0</v>
      </c>
    </row>
    <row r="716" spans="1:19" x14ac:dyDescent="0.3">
      <c r="A716" s="39" t="s">
        <v>1354</v>
      </c>
      <c r="B716" s="39" t="s">
        <v>1887</v>
      </c>
      <c r="C716" s="40">
        <v>3.2</v>
      </c>
      <c r="D716" s="39">
        <v>1</v>
      </c>
      <c r="E716" s="39">
        <v>0</v>
      </c>
      <c r="F716" s="39">
        <v>1</v>
      </c>
      <c r="G716" s="39">
        <v>1</v>
      </c>
      <c r="H716" s="39">
        <v>1</v>
      </c>
      <c r="I716" s="39">
        <v>0</v>
      </c>
      <c r="J716" s="39">
        <v>0</v>
      </c>
      <c r="K716" s="39">
        <v>1</v>
      </c>
      <c r="L716" s="39">
        <v>0</v>
      </c>
      <c r="M716" s="39">
        <v>1</v>
      </c>
      <c r="N716" s="39">
        <v>0</v>
      </c>
      <c r="O716" s="39">
        <v>0</v>
      </c>
      <c r="P716" s="39">
        <v>0</v>
      </c>
      <c r="Q716" s="39">
        <v>0</v>
      </c>
      <c r="R716" s="39">
        <v>0</v>
      </c>
      <c r="S716" s="39">
        <v>0</v>
      </c>
    </row>
    <row r="717" spans="1:19" x14ac:dyDescent="0.3">
      <c r="A717" s="39" t="s">
        <v>234</v>
      </c>
      <c r="B717" s="39" t="s">
        <v>1888</v>
      </c>
      <c r="C717" s="40">
        <v>3.8</v>
      </c>
      <c r="D717" s="39">
        <v>1</v>
      </c>
      <c r="E717" s="39">
        <v>0</v>
      </c>
      <c r="F717" s="39">
        <v>0</v>
      </c>
      <c r="G717" s="39">
        <v>0</v>
      </c>
      <c r="H717" s="39">
        <v>1</v>
      </c>
      <c r="I717" s="39">
        <v>1</v>
      </c>
      <c r="J717" s="39">
        <v>0</v>
      </c>
      <c r="K717" s="39">
        <v>0</v>
      </c>
      <c r="L717" s="39">
        <v>0</v>
      </c>
      <c r="M717" s="39">
        <v>0</v>
      </c>
      <c r="N717" s="39">
        <v>0</v>
      </c>
      <c r="O717" s="39">
        <v>1</v>
      </c>
      <c r="P717" s="39">
        <v>1</v>
      </c>
      <c r="Q717" s="39">
        <v>0</v>
      </c>
      <c r="R717" s="39">
        <v>0</v>
      </c>
      <c r="S717" s="39">
        <v>0</v>
      </c>
    </row>
    <row r="718" spans="1:19" x14ac:dyDescent="0.3">
      <c r="A718" s="39" t="s">
        <v>688</v>
      </c>
      <c r="B718" s="39" t="s">
        <v>1681</v>
      </c>
      <c r="C718" s="40">
        <v>3.6</v>
      </c>
      <c r="D718" s="39">
        <v>0</v>
      </c>
      <c r="E718" s="39">
        <v>0</v>
      </c>
      <c r="F718" s="39">
        <v>0</v>
      </c>
      <c r="G718" s="39">
        <v>0</v>
      </c>
      <c r="H718" s="39">
        <v>0</v>
      </c>
      <c r="I718" s="39">
        <v>0</v>
      </c>
      <c r="J718" s="39">
        <v>0</v>
      </c>
      <c r="K718" s="39">
        <v>0</v>
      </c>
      <c r="L718" s="39">
        <v>0</v>
      </c>
      <c r="M718" s="39">
        <v>0</v>
      </c>
      <c r="N718" s="39">
        <v>0</v>
      </c>
      <c r="O718" s="39">
        <v>0</v>
      </c>
      <c r="P718" s="39">
        <v>0</v>
      </c>
      <c r="Q718" s="39">
        <v>0</v>
      </c>
      <c r="R718" s="39">
        <v>0</v>
      </c>
      <c r="S718" s="39">
        <v>0</v>
      </c>
    </row>
    <row r="719" spans="1:19" x14ac:dyDescent="0.3">
      <c r="A719" s="39" t="s">
        <v>1032</v>
      </c>
      <c r="B719" s="39" t="s">
        <v>1788</v>
      </c>
      <c r="C719" s="40">
        <v>2.9</v>
      </c>
      <c r="D719" s="39">
        <v>0</v>
      </c>
      <c r="E719" s="39">
        <v>0</v>
      </c>
      <c r="F719" s="39">
        <v>0</v>
      </c>
      <c r="G719" s="39">
        <v>0</v>
      </c>
      <c r="H719" s="39">
        <v>0</v>
      </c>
      <c r="I719" s="39">
        <v>0</v>
      </c>
      <c r="J719" s="39">
        <v>0</v>
      </c>
      <c r="K719" s="39">
        <v>0</v>
      </c>
      <c r="L719" s="39">
        <v>0</v>
      </c>
      <c r="M719" s="39">
        <v>0</v>
      </c>
      <c r="N719" s="39">
        <v>0</v>
      </c>
      <c r="O719" s="39">
        <v>0</v>
      </c>
      <c r="P719" s="39">
        <v>0</v>
      </c>
      <c r="Q719" s="39">
        <v>0</v>
      </c>
      <c r="R719" s="39">
        <v>0</v>
      </c>
      <c r="S719" s="39">
        <v>0</v>
      </c>
    </row>
    <row r="720" spans="1:19" x14ac:dyDescent="0.3">
      <c r="A720" s="39" t="s">
        <v>779</v>
      </c>
      <c r="B720" s="39" t="s">
        <v>1704</v>
      </c>
      <c r="C720" s="40">
        <v>2.7</v>
      </c>
      <c r="D720" s="39">
        <v>0</v>
      </c>
      <c r="E720" s="39">
        <v>0</v>
      </c>
      <c r="F720" s="39">
        <v>0</v>
      </c>
      <c r="G720" s="39">
        <v>1</v>
      </c>
      <c r="H720" s="39">
        <v>0</v>
      </c>
      <c r="I720" s="39">
        <v>0</v>
      </c>
      <c r="J720" s="39">
        <v>0</v>
      </c>
      <c r="K720" s="39">
        <v>0</v>
      </c>
      <c r="L720" s="39">
        <v>0</v>
      </c>
      <c r="M720" s="39">
        <v>0</v>
      </c>
      <c r="N720" s="39">
        <v>0</v>
      </c>
      <c r="O720" s="39">
        <v>0</v>
      </c>
      <c r="P720" s="39">
        <v>0</v>
      </c>
      <c r="Q720" s="39">
        <v>0</v>
      </c>
      <c r="R720" s="39">
        <v>0</v>
      </c>
      <c r="S720" s="39">
        <v>0</v>
      </c>
    </row>
    <row r="721" spans="1:19" x14ac:dyDescent="0.3">
      <c r="A721" s="39" t="s">
        <v>364</v>
      </c>
      <c r="B721" s="39" t="s">
        <v>1588</v>
      </c>
      <c r="C721" s="40">
        <v>3.2</v>
      </c>
      <c r="D721" s="39">
        <v>1</v>
      </c>
      <c r="E721" s="39">
        <v>1</v>
      </c>
      <c r="F721" s="39">
        <v>1</v>
      </c>
      <c r="G721" s="39">
        <v>0</v>
      </c>
      <c r="H721" s="39">
        <v>1</v>
      </c>
      <c r="I721" s="39">
        <v>0</v>
      </c>
      <c r="J721" s="39">
        <v>0</v>
      </c>
      <c r="K721" s="39">
        <v>0</v>
      </c>
      <c r="L721" s="39">
        <v>0</v>
      </c>
      <c r="M721" s="39">
        <v>0</v>
      </c>
      <c r="N721" s="39">
        <v>1</v>
      </c>
      <c r="O721" s="39">
        <v>0</v>
      </c>
      <c r="P721" s="39">
        <v>0</v>
      </c>
      <c r="Q721" s="39">
        <v>0</v>
      </c>
      <c r="R721" s="39">
        <v>0</v>
      </c>
      <c r="S721" s="39">
        <v>0</v>
      </c>
    </row>
    <row r="722" spans="1:19" x14ac:dyDescent="0.3">
      <c r="A722" s="39" t="s">
        <v>987</v>
      </c>
      <c r="B722" s="39" t="s">
        <v>1789</v>
      </c>
      <c r="C722" s="40">
        <v>3.1</v>
      </c>
      <c r="D722" s="39">
        <v>0</v>
      </c>
      <c r="E722" s="39">
        <v>0</v>
      </c>
      <c r="F722" s="39">
        <v>0</v>
      </c>
      <c r="G722" s="39">
        <v>1</v>
      </c>
      <c r="H722" s="39">
        <v>0</v>
      </c>
      <c r="I722" s="39">
        <v>0</v>
      </c>
      <c r="J722" s="39">
        <v>0</v>
      </c>
      <c r="K722" s="39">
        <v>0</v>
      </c>
      <c r="L722" s="39">
        <v>0</v>
      </c>
      <c r="M722" s="39">
        <v>0</v>
      </c>
      <c r="N722" s="39">
        <v>0</v>
      </c>
      <c r="O722" s="39">
        <v>0</v>
      </c>
      <c r="P722" s="39">
        <v>0</v>
      </c>
      <c r="Q722" s="39">
        <v>0</v>
      </c>
      <c r="R722" s="39">
        <v>0</v>
      </c>
      <c r="S722" s="39">
        <v>0</v>
      </c>
    </row>
    <row r="723" spans="1:19" x14ac:dyDescent="0.3">
      <c r="A723" s="39" t="s">
        <v>1517</v>
      </c>
      <c r="B723" s="39" t="s">
        <v>1941</v>
      </c>
      <c r="C723" s="40">
        <v>4</v>
      </c>
      <c r="D723" s="39">
        <v>0</v>
      </c>
      <c r="E723" s="39">
        <v>0</v>
      </c>
      <c r="F723" s="39">
        <v>1</v>
      </c>
      <c r="G723" s="39">
        <v>1</v>
      </c>
      <c r="H723" s="39">
        <v>0</v>
      </c>
      <c r="I723" s="39">
        <v>0</v>
      </c>
      <c r="J723" s="39">
        <v>0</v>
      </c>
      <c r="K723" s="39">
        <v>0</v>
      </c>
      <c r="L723" s="39">
        <v>0</v>
      </c>
      <c r="M723" s="39">
        <v>0</v>
      </c>
      <c r="N723" s="39">
        <v>0</v>
      </c>
      <c r="O723" s="39">
        <v>0</v>
      </c>
      <c r="P723" s="39">
        <v>0</v>
      </c>
      <c r="Q723" s="39">
        <v>0</v>
      </c>
      <c r="R723" s="39">
        <v>0</v>
      </c>
      <c r="S723" s="39">
        <v>0</v>
      </c>
    </row>
    <row r="724" spans="1:19" x14ac:dyDescent="0.3">
      <c r="A724" s="39" t="s">
        <v>1038</v>
      </c>
      <c r="B724" s="39" t="s">
        <v>1790</v>
      </c>
      <c r="C724" s="40">
        <v>3.3</v>
      </c>
      <c r="D724" s="39">
        <v>0</v>
      </c>
      <c r="E724" s="39">
        <v>0</v>
      </c>
      <c r="F724" s="39">
        <v>0</v>
      </c>
      <c r="G724" s="39">
        <v>0</v>
      </c>
      <c r="H724" s="39">
        <v>0</v>
      </c>
      <c r="I724" s="39">
        <v>0</v>
      </c>
      <c r="J724" s="39">
        <v>0</v>
      </c>
      <c r="K724" s="39">
        <v>0</v>
      </c>
      <c r="L724" s="39">
        <v>0</v>
      </c>
      <c r="M724" s="39">
        <v>0</v>
      </c>
      <c r="N724" s="39">
        <v>0</v>
      </c>
      <c r="O724" s="39">
        <v>0</v>
      </c>
      <c r="P724" s="39">
        <v>0</v>
      </c>
      <c r="Q724" s="39">
        <v>0</v>
      </c>
      <c r="R724" s="39">
        <v>0</v>
      </c>
      <c r="S724" s="39">
        <v>0</v>
      </c>
    </row>
    <row r="725" spans="1:19" x14ac:dyDescent="0.3">
      <c r="A725" s="39" t="s">
        <v>1040</v>
      </c>
      <c r="B725" s="39" t="s">
        <v>1791</v>
      </c>
      <c r="C725" s="40">
        <v>4.5</v>
      </c>
      <c r="D725" s="39">
        <v>1</v>
      </c>
      <c r="E725" s="39">
        <v>1</v>
      </c>
      <c r="F725" s="39">
        <v>1</v>
      </c>
      <c r="G725" s="39">
        <v>0</v>
      </c>
      <c r="H725" s="39">
        <v>1</v>
      </c>
      <c r="I725" s="39">
        <v>0</v>
      </c>
      <c r="J725" s="39">
        <v>0</v>
      </c>
      <c r="K725" s="39">
        <v>0</v>
      </c>
      <c r="L725" s="39">
        <v>0</v>
      </c>
      <c r="M725" s="39">
        <v>0</v>
      </c>
      <c r="N725" s="39">
        <v>1</v>
      </c>
      <c r="O725" s="39">
        <v>0</v>
      </c>
      <c r="P725" s="39">
        <v>0</v>
      </c>
      <c r="Q725" s="39">
        <v>0</v>
      </c>
      <c r="R725" s="39">
        <v>1</v>
      </c>
      <c r="S725" s="39">
        <v>0</v>
      </c>
    </row>
    <row r="726" spans="1:19" x14ac:dyDescent="0.3">
      <c r="A726" s="39" t="s">
        <v>1360</v>
      </c>
      <c r="B726" s="39" t="s">
        <v>1890</v>
      </c>
      <c r="C726" s="40">
        <v>3</v>
      </c>
      <c r="D726" s="39">
        <v>0</v>
      </c>
      <c r="E726" s="39">
        <v>0</v>
      </c>
      <c r="F726" s="39">
        <v>0</v>
      </c>
      <c r="G726" s="39">
        <v>1</v>
      </c>
      <c r="H726" s="39">
        <v>1</v>
      </c>
      <c r="I726" s="39">
        <v>0</v>
      </c>
      <c r="J726" s="39">
        <v>0</v>
      </c>
      <c r="K726" s="39">
        <v>0</v>
      </c>
      <c r="L726" s="39">
        <v>0</v>
      </c>
      <c r="M726" s="39">
        <v>0</v>
      </c>
      <c r="N726" s="39">
        <v>0</v>
      </c>
      <c r="O726" s="39">
        <v>0</v>
      </c>
      <c r="P726" s="39">
        <v>0</v>
      </c>
      <c r="Q726" s="39">
        <v>0</v>
      </c>
      <c r="R726" s="39">
        <v>0</v>
      </c>
      <c r="S726" s="39">
        <v>0</v>
      </c>
    </row>
    <row r="727" spans="1:19" x14ac:dyDescent="0.3">
      <c r="A727" s="39" t="s">
        <v>224</v>
      </c>
      <c r="B727" s="39" t="s">
        <v>1889</v>
      </c>
      <c r="C727" s="40">
        <v>3.7</v>
      </c>
      <c r="D727" s="39">
        <v>0</v>
      </c>
      <c r="E727" s="39">
        <v>0</v>
      </c>
      <c r="F727" s="39">
        <v>0</v>
      </c>
      <c r="G727" s="39">
        <v>0</v>
      </c>
      <c r="H727" s="39">
        <v>1</v>
      </c>
      <c r="I727" s="39">
        <v>0</v>
      </c>
      <c r="J727" s="39">
        <v>0</v>
      </c>
      <c r="K727" s="39">
        <v>0</v>
      </c>
      <c r="L727" s="39">
        <v>0</v>
      </c>
      <c r="M727" s="39">
        <v>0</v>
      </c>
      <c r="N727" s="39">
        <v>0</v>
      </c>
      <c r="O727" s="39">
        <v>0</v>
      </c>
      <c r="P727" s="39">
        <v>0</v>
      </c>
      <c r="Q727" s="39">
        <v>0</v>
      </c>
      <c r="R727" s="39">
        <v>0</v>
      </c>
      <c r="S727" s="39">
        <v>0</v>
      </c>
    </row>
    <row r="728" spans="1:19" x14ac:dyDescent="0.3">
      <c r="A728" s="39" t="s">
        <v>793</v>
      </c>
      <c r="B728" s="39" t="s">
        <v>1891</v>
      </c>
      <c r="C728" s="40">
        <v>3.8</v>
      </c>
      <c r="D728" s="39">
        <v>1</v>
      </c>
      <c r="E728" s="39">
        <v>0</v>
      </c>
      <c r="F728" s="39">
        <v>0</v>
      </c>
      <c r="G728" s="39">
        <v>1</v>
      </c>
      <c r="H728" s="39">
        <v>1</v>
      </c>
      <c r="I728" s="39">
        <v>0</v>
      </c>
      <c r="J728" s="39">
        <v>0</v>
      </c>
      <c r="K728" s="39">
        <v>0</v>
      </c>
      <c r="L728" s="39">
        <v>0</v>
      </c>
      <c r="M728" s="39">
        <v>0</v>
      </c>
      <c r="N728" s="39">
        <v>0</v>
      </c>
      <c r="O728" s="39">
        <v>0</v>
      </c>
      <c r="P728" s="39">
        <v>1</v>
      </c>
      <c r="Q728" s="39">
        <v>0</v>
      </c>
      <c r="R728" s="39">
        <v>0</v>
      </c>
      <c r="S728" s="39">
        <v>1</v>
      </c>
    </row>
    <row r="729" spans="1:19" x14ac:dyDescent="0.3">
      <c r="A729" s="39" t="s">
        <v>436</v>
      </c>
      <c r="B729" s="39" t="s">
        <v>1792</v>
      </c>
      <c r="C729" s="40">
        <v>3.9</v>
      </c>
      <c r="D729" s="39">
        <v>1</v>
      </c>
      <c r="E729" s="39">
        <v>0</v>
      </c>
      <c r="F729" s="39">
        <v>0</v>
      </c>
      <c r="G729" s="39">
        <v>1</v>
      </c>
      <c r="H729" s="39">
        <v>1</v>
      </c>
      <c r="I729" s="39">
        <v>1</v>
      </c>
      <c r="J729" s="39">
        <v>0</v>
      </c>
      <c r="K729" s="39">
        <v>0</v>
      </c>
      <c r="L729" s="39">
        <v>0</v>
      </c>
      <c r="M729" s="39">
        <v>0</v>
      </c>
      <c r="N729" s="39">
        <v>0</v>
      </c>
      <c r="O729" s="39">
        <v>0</v>
      </c>
      <c r="P729" s="39">
        <v>0</v>
      </c>
      <c r="Q729" s="39">
        <v>0</v>
      </c>
      <c r="R729" s="39">
        <v>0</v>
      </c>
      <c r="S729" s="39">
        <v>0</v>
      </c>
    </row>
    <row r="730" spans="1:19" x14ac:dyDescent="0.3">
      <c r="A730" s="39" t="s">
        <v>454</v>
      </c>
      <c r="B730" s="39" t="s">
        <v>1793</v>
      </c>
      <c r="C730" s="40">
        <v>3.2</v>
      </c>
      <c r="D730" s="39">
        <v>0</v>
      </c>
      <c r="E730" s="39">
        <v>0</v>
      </c>
      <c r="F730" s="39">
        <v>0</v>
      </c>
      <c r="G730" s="39">
        <v>0</v>
      </c>
      <c r="H730" s="39">
        <v>0</v>
      </c>
      <c r="I730" s="39">
        <v>0</v>
      </c>
      <c r="J730" s="39">
        <v>0</v>
      </c>
      <c r="K730" s="39">
        <v>0</v>
      </c>
      <c r="L730" s="39">
        <v>0</v>
      </c>
      <c r="M730" s="39">
        <v>0</v>
      </c>
      <c r="N730" s="39">
        <v>0</v>
      </c>
      <c r="O730" s="39">
        <v>0</v>
      </c>
      <c r="P730" s="39">
        <v>0</v>
      </c>
      <c r="Q730" s="39">
        <v>0</v>
      </c>
      <c r="R730" s="39">
        <v>0</v>
      </c>
      <c r="S730" s="39">
        <v>0</v>
      </c>
    </row>
    <row r="731" spans="1:19" x14ac:dyDescent="0.3">
      <c r="A731" s="39" t="s">
        <v>1050</v>
      </c>
      <c r="B731" s="39" t="s">
        <v>1794</v>
      </c>
      <c r="C731" s="40">
        <v>3.3</v>
      </c>
      <c r="D731" s="39">
        <v>0</v>
      </c>
      <c r="E731" s="39">
        <v>0</v>
      </c>
      <c r="F731" s="39">
        <v>0</v>
      </c>
      <c r="G731" s="39">
        <v>1</v>
      </c>
      <c r="H731" s="39">
        <v>0</v>
      </c>
      <c r="I731" s="39">
        <v>0</v>
      </c>
      <c r="J731" s="39">
        <v>0</v>
      </c>
      <c r="K731" s="39">
        <v>0</v>
      </c>
      <c r="L731" s="39">
        <v>0</v>
      </c>
      <c r="M731" s="39">
        <v>0</v>
      </c>
      <c r="N731" s="39">
        <v>0</v>
      </c>
      <c r="O731" s="39">
        <v>0</v>
      </c>
      <c r="P731" s="39">
        <v>0</v>
      </c>
      <c r="Q731" s="39">
        <v>0</v>
      </c>
      <c r="R731" s="39">
        <v>0</v>
      </c>
      <c r="S731" s="39">
        <v>0</v>
      </c>
    </row>
    <row r="732" spans="1:19" x14ac:dyDescent="0.3">
      <c r="A732" s="39" t="s">
        <v>987</v>
      </c>
      <c r="B732" s="39" t="s">
        <v>1795</v>
      </c>
      <c r="C732" s="40">
        <v>3.1</v>
      </c>
      <c r="D732" s="39">
        <v>0</v>
      </c>
      <c r="E732" s="39">
        <v>0</v>
      </c>
      <c r="F732" s="39">
        <v>0</v>
      </c>
      <c r="G732" s="39">
        <v>1</v>
      </c>
      <c r="H732" s="39">
        <v>0</v>
      </c>
      <c r="I732" s="39">
        <v>0</v>
      </c>
      <c r="J732" s="39">
        <v>0</v>
      </c>
      <c r="K732" s="39">
        <v>0</v>
      </c>
      <c r="L732" s="39">
        <v>0</v>
      </c>
      <c r="M732" s="39">
        <v>0</v>
      </c>
      <c r="N732" s="39">
        <v>0</v>
      </c>
      <c r="O732" s="39">
        <v>0</v>
      </c>
      <c r="P732" s="39">
        <v>0</v>
      </c>
      <c r="Q732" s="39">
        <v>0</v>
      </c>
      <c r="R732" s="39">
        <v>0</v>
      </c>
      <c r="S732" s="39">
        <v>0</v>
      </c>
    </row>
    <row r="733" spans="1:19" x14ac:dyDescent="0.3">
      <c r="A733" s="39" t="s">
        <v>1055</v>
      </c>
      <c r="B733" s="39" t="s">
        <v>1796</v>
      </c>
      <c r="C733" s="40">
        <v>2.4</v>
      </c>
      <c r="D733" s="39">
        <v>0</v>
      </c>
      <c r="E733" s="39">
        <v>0</v>
      </c>
      <c r="F733" s="39">
        <v>0</v>
      </c>
      <c r="G733" s="39">
        <v>0</v>
      </c>
      <c r="H733" s="39">
        <v>0</v>
      </c>
      <c r="I733" s="39">
        <v>0</v>
      </c>
      <c r="J733" s="39">
        <v>0</v>
      </c>
      <c r="K733" s="39">
        <v>0</v>
      </c>
      <c r="L733" s="39">
        <v>0</v>
      </c>
      <c r="M733" s="39">
        <v>0</v>
      </c>
      <c r="N733" s="39">
        <v>0</v>
      </c>
      <c r="O733" s="39">
        <v>0</v>
      </c>
      <c r="P733" s="39">
        <v>0</v>
      </c>
      <c r="Q733" s="39">
        <v>0</v>
      </c>
      <c r="R733" s="39">
        <v>0</v>
      </c>
      <c r="S733" s="39">
        <v>0</v>
      </c>
    </row>
    <row r="734" spans="1:19" x14ac:dyDescent="0.3">
      <c r="A734" s="39" t="s">
        <v>1058</v>
      </c>
      <c r="B734" s="39" t="s">
        <v>1797</v>
      </c>
      <c r="C734" s="40">
        <v>4.8</v>
      </c>
      <c r="D734" s="39">
        <v>0</v>
      </c>
      <c r="E734" s="39">
        <v>0</v>
      </c>
      <c r="F734" s="39">
        <v>0</v>
      </c>
      <c r="G734" s="39">
        <v>1</v>
      </c>
      <c r="H734" s="39">
        <v>1</v>
      </c>
      <c r="I734" s="39">
        <v>0</v>
      </c>
      <c r="J734" s="39">
        <v>0</v>
      </c>
      <c r="K734" s="39">
        <v>0</v>
      </c>
      <c r="L734" s="39">
        <v>0</v>
      </c>
      <c r="M734" s="39">
        <v>0</v>
      </c>
      <c r="N734" s="39">
        <v>0</v>
      </c>
      <c r="O734" s="39">
        <v>1</v>
      </c>
      <c r="P734" s="39">
        <v>0</v>
      </c>
      <c r="Q734" s="39">
        <v>0</v>
      </c>
      <c r="R734" s="39">
        <v>0</v>
      </c>
      <c r="S734" s="39">
        <v>0</v>
      </c>
    </row>
    <row r="735" spans="1:19" x14ac:dyDescent="0.3">
      <c r="A735" s="39" t="s">
        <v>1063</v>
      </c>
      <c r="B735" s="39" t="s">
        <v>1799</v>
      </c>
      <c r="C735" s="40">
        <v>2.9</v>
      </c>
      <c r="D735" s="39">
        <v>0</v>
      </c>
      <c r="E735" s="39">
        <v>0</v>
      </c>
      <c r="F735" s="39">
        <v>0</v>
      </c>
      <c r="G735" s="39">
        <v>1</v>
      </c>
      <c r="H735" s="39">
        <v>0</v>
      </c>
      <c r="I735" s="39">
        <v>0</v>
      </c>
      <c r="J735" s="39">
        <v>0</v>
      </c>
      <c r="K735" s="39">
        <v>0</v>
      </c>
      <c r="L735" s="39">
        <v>0</v>
      </c>
      <c r="M735" s="39">
        <v>0</v>
      </c>
      <c r="N735" s="39">
        <v>0</v>
      </c>
      <c r="O735" s="39">
        <v>0</v>
      </c>
      <c r="P735" s="39">
        <v>0</v>
      </c>
      <c r="Q735" s="39">
        <v>0</v>
      </c>
      <c r="R735" s="39">
        <v>0</v>
      </c>
      <c r="S735" s="39">
        <v>0</v>
      </c>
    </row>
    <row r="736" spans="1:19" x14ac:dyDescent="0.3">
      <c r="A736" s="39" t="s">
        <v>1063</v>
      </c>
      <c r="B736" s="39" t="s">
        <v>1798</v>
      </c>
      <c r="C736" s="40">
        <v>2.9</v>
      </c>
      <c r="D736" s="39">
        <v>0</v>
      </c>
      <c r="E736" s="39">
        <v>0</v>
      </c>
      <c r="F736" s="39">
        <v>0</v>
      </c>
      <c r="G736" s="39">
        <v>1</v>
      </c>
      <c r="H736" s="39">
        <v>0</v>
      </c>
      <c r="I736" s="39">
        <v>0</v>
      </c>
      <c r="J736" s="39">
        <v>0</v>
      </c>
      <c r="K736" s="39">
        <v>0</v>
      </c>
      <c r="L736" s="39">
        <v>0</v>
      </c>
      <c r="M736" s="39">
        <v>0</v>
      </c>
      <c r="N736" s="39">
        <v>0</v>
      </c>
      <c r="O736" s="39">
        <v>0</v>
      </c>
      <c r="P736" s="39">
        <v>0</v>
      </c>
      <c r="Q736" s="39">
        <v>0</v>
      </c>
      <c r="R736" s="39">
        <v>0</v>
      </c>
      <c r="S736" s="39">
        <v>0</v>
      </c>
    </row>
    <row r="737" spans="1:19" x14ac:dyDescent="0.3">
      <c r="A737" s="39" t="s">
        <v>1073</v>
      </c>
      <c r="B737" s="39" t="s">
        <v>1801</v>
      </c>
      <c r="C737" s="40">
        <v>-1</v>
      </c>
      <c r="D737" s="39">
        <v>0</v>
      </c>
      <c r="E737" s="39">
        <v>0</v>
      </c>
      <c r="F737" s="39">
        <v>0</v>
      </c>
      <c r="G737" s="39">
        <v>1</v>
      </c>
      <c r="H737" s="39">
        <v>0</v>
      </c>
      <c r="I737" s="39">
        <v>0</v>
      </c>
      <c r="J737" s="39">
        <v>0</v>
      </c>
      <c r="K737" s="39">
        <v>0</v>
      </c>
      <c r="L737" s="39">
        <v>0</v>
      </c>
      <c r="M737" s="39">
        <v>0</v>
      </c>
      <c r="N737" s="39">
        <v>0</v>
      </c>
      <c r="O737" s="39">
        <v>0</v>
      </c>
      <c r="P737" s="39">
        <v>0</v>
      </c>
      <c r="Q737" s="39">
        <v>0</v>
      </c>
      <c r="R737" s="39">
        <v>0</v>
      </c>
      <c r="S737" s="39">
        <v>0</v>
      </c>
    </row>
    <row r="738" spans="1:19" x14ac:dyDescent="0.3">
      <c r="A738" s="39" t="s">
        <v>1070</v>
      </c>
      <c r="B738" s="39" t="s">
        <v>1800</v>
      </c>
      <c r="C738" s="40">
        <v>3.4</v>
      </c>
      <c r="D738" s="39">
        <v>0</v>
      </c>
      <c r="E738" s="39">
        <v>1</v>
      </c>
      <c r="F738" s="39">
        <v>0</v>
      </c>
      <c r="G738" s="39">
        <v>1</v>
      </c>
      <c r="H738" s="39">
        <v>1</v>
      </c>
      <c r="I738" s="39">
        <v>0</v>
      </c>
      <c r="J738" s="39">
        <v>0</v>
      </c>
      <c r="K738" s="39">
        <v>0</v>
      </c>
      <c r="L738" s="39">
        <v>0</v>
      </c>
      <c r="M738" s="39">
        <v>0</v>
      </c>
      <c r="N738" s="39">
        <v>1</v>
      </c>
      <c r="O738" s="39">
        <v>0</v>
      </c>
      <c r="P738" s="39">
        <v>0</v>
      </c>
      <c r="Q738" s="39">
        <v>0</v>
      </c>
      <c r="R738" s="39">
        <v>0</v>
      </c>
      <c r="S738" s="39">
        <v>0</v>
      </c>
    </row>
    <row r="739" spans="1:19" x14ac:dyDescent="0.3">
      <c r="A739" s="39" t="s">
        <v>911</v>
      </c>
      <c r="B739" s="39" t="s">
        <v>1942</v>
      </c>
      <c r="C739" s="40">
        <v>4.0999999999999996</v>
      </c>
      <c r="D739" s="39">
        <v>1</v>
      </c>
      <c r="E739" s="39">
        <v>0</v>
      </c>
      <c r="F739" s="39">
        <v>1</v>
      </c>
      <c r="G739" s="39">
        <v>1</v>
      </c>
      <c r="H739" s="39">
        <v>0</v>
      </c>
      <c r="I739" s="39">
        <v>0</v>
      </c>
      <c r="J739" s="39">
        <v>0</v>
      </c>
      <c r="K739" s="39">
        <v>1</v>
      </c>
      <c r="L739" s="39">
        <v>0</v>
      </c>
      <c r="M739" s="39">
        <v>1</v>
      </c>
      <c r="N739" s="39">
        <v>0</v>
      </c>
      <c r="O739" s="39">
        <v>0</v>
      </c>
      <c r="P739" s="39">
        <v>0</v>
      </c>
      <c r="Q739" s="39">
        <v>0</v>
      </c>
      <c r="R739" s="39">
        <v>0</v>
      </c>
      <c r="S739" s="39">
        <v>0</v>
      </c>
    </row>
    <row r="740" spans="1:19" x14ac:dyDescent="0.3">
      <c r="A740" s="39" t="s">
        <v>1367</v>
      </c>
      <c r="B740" s="39" t="s">
        <v>1893</v>
      </c>
      <c r="C740" s="40">
        <v>3.9</v>
      </c>
      <c r="D740" s="39">
        <v>1</v>
      </c>
      <c r="E740" s="39">
        <v>0</v>
      </c>
      <c r="F740" s="39">
        <v>0</v>
      </c>
      <c r="G740" s="39">
        <v>0</v>
      </c>
      <c r="H740" s="39">
        <v>1</v>
      </c>
      <c r="I740" s="39">
        <v>0</v>
      </c>
      <c r="J740" s="39">
        <v>0</v>
      </c>
      <c r="K740" s="39">
        <v>0</v>
      </c>
      <c r="L740" s="39">
        <v>0</v>
      </c>
      <c r="M740" s="39">
        <v>0</v>
      </c>
      <c r="N740" s="39">
        <v>0</v>
      </c>
      <c r="O740" s="39">
        <v>1</v>
      </c>
      <c r="P740" s="39">
        <v>0</v>
      </c>
      <c r="Q740" s="39">
        <v>0</v>
      </c>
      <c r="R740" s="39">
        <v>0</v>
      </c>
      <c r="S740" s="39">
        <v>0</v>
      </c>
    </row>
    <row r="741" spans="1:19" x14ac:dyDescent="0.3">
      <c r="A741" s="39" t="s">
        <v>625</v>
      </c>
      <c r="B741" s="39" t="s">
        <v>1895</v>
      </c>
      <c r="C741" s="40">
        <v>3.6</v>
      </c>
      <c r="D741" s="39">
        <v>0</v>
      </c>
      <c r="E741" s="39">
        <v>0</v>
      </c>
      <c r="F741" s="39">
        <v>0</v>
      </c>
      <c r="G741" s="39">
        <v>1</v>
      </c>
      <c r="H741" s="39">
        <v>0</v>
      </c>
      <c r="I741" s="39">
        <v>0</v>
      </c>
      <c r="J741" s="39">
        <v>0</v>
      </c>
      <c r="K741" s="39">
        <v>0</v>
      </c>
      <c r="L741" s="39">
        <v>0</v>
      </c>
      <c r="M741" s="39">
        <v>0</v>
      </c>
      <c r="N741" s="39">
        <v>0</v>
      </c>
      <c r="O741" s="39">
        <v>0</v>
      </c>
      <c r="P741" s="39">
        <v>0</v>
      </c>
      <c r="Q741" s="39">
        <v>0</v>
      </c>
      <c r="R741" s="39">
        <v>0</v>
      </c>
      <c r="S741" s="39">
        <v>0</v>
      </c>
    </row>
    <row r="742" spans="1:19" x14ac:dyDescent="0.3">
      <c r="A742" s="39" t="s">
        <v>1521</v>
      </c>
      <c r="B742" s="39" t="s">
        <v>1943</v>
      </c>
      <c r="C742" s="40">
        <v>3.9</v>
      </c>
      <c r="D742" s="39">
        <v>1</v>
      </c>
      <c r="E742" s="39">
        <v>0</v>
      </c>
      <c r="F742" s="39">
        <v>1</v>
      </c>
      <c r="G742" s="39">
        <v>1</v>
      </c>
      <c r="H742" s="39">
        <v>1</v>
      </c>
      <c r="I742" s="39">
        <v>0</v>
      </c>
      <c r="J742" s="39">
        <v>0</v>
      </c>
      <c r="K742" s="39">
        <v>0</v>
      </c>
      <c r="L742" s="39">
        <v>0</v>
      </c>
      <c r="M742" s="39">
        <v>0</v>
      </c>
      <c r="N742" s="39">
        <v>0</v>
      </c>
      <c r="O742" s="39">
        <v>0</v>
      </c>
      <c r="P742" s="39">
        <v>0</v>
      </c>
      <c r="Q742" s="39">
        <v>0</v>
      </c>
      <c r="R742" s="39">
        <v>0</v>
      </c>
      <c r="S742" s="39">
        <v>0</v>
      </c>
    </row>
    <row r="743" spans="1:19" x14ac:dyDescent="0.3">
      <c r="A743" s="39" t="s">
        <v>1371</v>
      </c>
      <c r="B743" s="39" t="s">
        <v>1894</v>
      </c>
      <c r="C743" s="40">
        <v>3.6</v>
      </c>
      <c r="D743" s="39">
        <v>0</v>
      </c>
      <c r="E743" s="39">
        <v>0</v>
      </c>
      <c r="F743" s="39">
        <v>0</v>
      </c>
      <c r="G743" s="39">
        <v>0</v>
      </c>
      <c r="H743" s="39">
        <v>0</v>
      </c>
      <c r="I743" s="39">
        <v>0</v>
      </c>
      <c r="J743" s="39">
        <v>0</v>
      </c>
      <c r="K743" s="39">
        <v>0</v>
      </c>
      <c r="L743" s="39">
        <v>0</v>
      </c>
      <c r="M743" s="39">
        <v>0</v>
      </c>
      <c r="N743" s="39">
        <v>0</v>
      </c>
      <c r="O743" s="39">
        <v>0</v>
      </c>
      <c r="P743" s="39">
        <v>0</v>
      </c>
      <c r="Q743" s="39">
        <v>0</v>
      </c>
      <c r="R743" s="39">
        <v>0</v>
      </c>
      <c r="S743" s="39">
        <v>0</v>
      </c>
    </row>
    <row r="744" spans="1:19" x14ac:dyDescent="0.3">
      <c r="A744" s="39" t="s">
        <v>1337</v>
      </c>
      <c r="B744" s="39" t="s">
        <v>1896</v>
      </c>
      <c r="C744" s="40">
        <v>3.9</v>
      </c>
      <c r="D744" s="39">
        <v>0</v>
      </c>
      <c r="E744" s="39">
        <v>0</v>
      </c>
      <c r="F744" s="39">
        <v>1</v>
      </c>
      <c r="G744" s="39">
        <v>0</v>
      </c>
      <c r="H744" s="39">
        <v>0</v>
      </c>
      <c r="I744" s="39">
        <v>0</v>
      </c>
      <c r="J744" s="39">
        <v>0</v>
      </c>
      <c r="K744" s="39">
        <v>0</v>
      </c>
      <c r="L744" s="39">
        <v>0</v>
      </c>
      <c r="M744" s="39">
        <v>0</v>
      </c>
      <c r="N744" s="39">
        <v>0</v>
      </c>
      <c r="O744" s="39">
        <v>0</v>
      </c>
      <c r="P744" s="39">
        <v>0</v>
      </c>
      <c r="Q744" s="39">
        <v>0</v>
      </c>
      <c r="R744" s="39">
        <v>0</v>
      </c>
      <c r="S744" s="39">
        <v>0</v>
      </c>
    </row>
    <row r="745" spans="1:19" x14ac:dyDescent="0.3">
      <c r="A745" s="39" t="s">
        <v>835</v>
      </c>
      <c r="B745" s="39" t="s">
        <v>1897</v>
      </c>
      <c r="C745" s="40">
        <v>4.4000000000000004</v>
      </c>
      <c r="D745" s="39">
        <v>1</v>
      </c>
      <c r="E745" s="39">
        <v>1</v>
      </c>
      <c r="F745" s="39">
        <v>1</v>
      </c>
      <c r="G745" s="39">
        <v>0</v>
      </c>
      <c r="H745" s="39">
        <v>1</v>
      </c>
      <c r="I745" s="39">
        <v>0</v>
      </c>
      <c r="J745" s="39">
        <v>0</v>
      </c>
      <c r="K745" s="39">
        <v>0</v>
      </c>
      <c r="L745" s="39">
        <v>0</v>
      </c>
      <c r="M745" s="39">
        <v>0</v>
      </c>
      <c r="N745" s="39">
        <v>1</v>
      </c>
      <c r="O745" s="39">
        <v>0</v>
      </c>
      <c r="P745" s="39">
        <v>0</v>
      </c>
      <c r="Q745" s="39">
        <v>0</v>
      </c>
      <c r="R745" s="39">
        <v>0</v>
      </c>
      <c r="S745" s="39">
        <v>0</v>
      </c>
    </row>
    <row r="746" spans="1:19" x14ac:dyDescent="0.3">
      <c r="A746" s="39" t="s">
        <v>599</v>
      </c>
      <c r="B746" s="39" t="s">
        <v>1802</v>
      </c>
      <c r="C746" s="40">
        <v>2.6</v>
      </c>
      <c r="D746" s="39">
        <v>0</v>
      </c>
      <c r="E746" s="39">
        <v>0</v>
      </c>
      <c r="F746" s="39">
        <v>0</v>
      </c>
      <c r="G746" s="39">
        <v>1</v>
      </c>
      <c r="H746" s="39">
        <v>0</v>
      </c>
      <c r="I746" s="39">
        <v>0</v>
      </c>
      <c r="J746" s="39">
        <v>0</v>
      </c>
      <c r="K746" s="39">
        <v>0</v>
      </c>
      <c r="L746" s="39">
        <v>0</v>
      </c>
      <c r="M746" s="39">
        <v>0</v>
      </c>
      <c r="N746" s="39">
        <v>0</v>
      </c>
      <c r="O746" s="39">
        <v>0</v>
      </c>
      <c r="P746" s="39">
        <v>0</v>
      </c>
      <c r="Q746" s="39">
        <v>0</v>
      </c>
      <c r="R746" s="39">
        <v>0</v>
      </c>
      <c r="S746" s="39">
        <v>0</v>
      </c>
    </row>
    <row r="747" spans="1:19" x14ac:dyDescent="0.3">
      <c r="A747" s="39" t="s">
        <v>364</v>
      </c>
      <c r="B747" s="39" t="s">
        <v>1899</v>
      </c>
      <c r="C747" s="40">
        <v>3.2</v>
      </c>
      <c r="D747" s="39">
        <v>0</v>
      </c>
      <c r="E747" s="39">
        <v>0</v>
      </c>
      <c r="F747" s="39">
        <v>0</v>
      </c>
      <c r="G747" s="39">
        <v>1</v>
      </c>
      <c r="H747" s="39">
        <v>0</v>
      </c>
      <c r="I747" s="39">
        <v>0</v>
      </c>
      <c r="J747" s="39">
        <v>0</v>
      </c>
      <c r="K747" s="39">
        <v>0</v>
      </c>
      <c r="L747" s="39">
        <v>0</v>
      </c>
      <c r="M747" s="39">
        <v>0</v>
      </c>
      <c r="N747" s="39">
        <v>0</v>
      </c>
      <c r="O747" s="39">
        <v>0</v>
      </c>
      <c r="P747" s="39">
        <v>0</v>
      </c>
      <c r="Q747" s="39">
        <v>0</v>
      </c>
      <c r="R747" s="39">
        <v>0</v>
      </c>
      <c r="S747" s="39">
        <v>0</v>
      </c>
    </row>
    <row r="748" spans="1:19" x14ac:dyDescent="0.3">
      <c r="A748" s="39" t="s">
        <v>1379</v>
      </c>
      <c r="B748" s="39" t="s">
        <v>1898</v>
      </c>
      <c r="C748" s="40">
        <v>3.6</v>
      </c>
      <c r="D748" s="39">
        <v>1</v>
      </c>
      <c r="E748" s="39">
        <v>0</v>
      </c>
      <c r="F748" s="39">
        <v>0</v>
      </c>
      <c r="G748" s="39">
        <v>0</v>
      </c>
      <c r="H748" s="39">
        <v>0</v>
      </c>
      <c r="I748" s="39">
        <v>0</v>
      </c>
      <c r="J748" s="39">
        <v>0</v>
      </c>
      <c r="K748" s="39">
        <v>0</v>
      </c>
      <c r="L748" s="39">
        <v>0</v>
      </c>
      <c r="M748" s="39">
        <v>0</v>
      </c>
      <c r="N748" s="39">
        <v>0</v>
      </c>
      <c r="O748" s="39">
        <v>0</v>
      </c>
      <c r="P748" s="39">
        <v>0</v>
      </c>
      <c r="Q748" s="39">
        <v>0</v>
      </c>
      <c r="R748" s="39">
        <v>0</v>
      </c>
      <c r="S748" s="39">
        <v>0</v>
      </c>
    </row>
    <row r="753" spans="1:9" x14ac:dyDescent="0.3">
      <c r="A753" s="84" t="s">
        <v>45</v>
      </c>
      <c r="B753" s="85" t="s">
        <v>192</v>
      </c>
    </row>
    <row r="754" spans="1:9" x14ac:dyDescent="0.3">
      <c r="A754" s="42" t="s">
        <v>42</v>
      </c>
      <c r="B754" s="39">
        <f>VLOOKUP($B$753,A6:S748,3,FALSE)</f>
        <v>4</v>
      </c>
      <c r="E754" s="31" t="s">
        <v>1974</v>
      </c>
    </row>
    <row r="755" spans="1:9" x14ac:dyDescent="0.3">
      <c r="A755" s="42" t="s">
        <v>59</v>
      </c>
      <c r="B755" s="40">
        <f>VLOOKUP($B$753,$A$6:$S$748,4,0)</f>
        <v>1</v>
      </c>
      <c r="E755" s="82" t="s">
        <v>1975</v>
      </c>
      <c r="F755" s="83"/>
      <c r="G755" s="83"/>
      <c r="H755" s="83"/>
      <c r="I755" s="83"/>
    </row>
    <row r="756" spans="1:9" x14ac:dyDescent="0.3">
      <c r="A756" s="42" t="s">
        <v>60</v>
      </c>
      <c r="B756" s="40">
        <f>VLOOKUP($B$753,$A$6:$S$748,5,0)</f>
        <v>0</v>
      </c>
      <c r="E756" s="83"/>
      <c r="F756" s="83"/>
      <c r="G756" s="83"/>
      <c r="H756" s="83"/>
      <c r="I756" s="83"/>
    </row>
    <row r="757" spans="1:9" x14ac:dyDescent="0.3">
      <c r="A757" s="42" t="s">
        <v>61</v>
      </c>
      <c r="B757" s="40">
        <f>VLOOKUP($B$753,$A$6:$S$748,6,0)</f>
        <v>0</v>
      </c>
      <c r="E757" s="83"/>
      <c r="F757" s="83"/>
      <c r="G757" s="83"/>
      <c r="H757" s="83"/>
      <c r="I757" s="83"/>
    </row>
    <row r="758" spans="1:9" x14ac:dyDescent="0.3">
      <c r="A758" s="42" t="s">
        <v>62</v>
      </c>
      <c r="B758" s="40">
        <f>VLOOKUP($B$753,$A$6:$S$748,7,0)</f>
        <v>1</v>
      </c>
      <c r="E758" s="83"/>
      <c r="F758" s="83"/>
      <c r="G758" s="83"/>
      <c r="H758" s="83"/>
      <c r="I758" s="83"/>
    </row>
    <row r="759" spans="1:9" x14ac:dyDescent="0.3">
      <c r="A759" s="42" t="s">
        <v>63</v>
      </c>
      <c r="B759" s="40">
        <f>VLOOKUP($B$753,$A$6:$S$748,19,0)</f>
        <v>0</v>
      </c>
      <c r="E759" s="83"/>
      <c r="F759" s="83"/>
      <c r="G759" s="83"/>
      <c r="H759" s="83"/>
      <c r="I759" s="83"/>
    </row>
    <row r="760" spans="1:9" x14ac:dyDescent="0.3">
      <c r="A760" s="42" t="s">
        <v>64</v>
      </c>
      <c r="B760" s="40">
        <f>VLOOKUP($B$753,$A$6:$S$748,8,0)</f>
        <v>1</v>
      </c>
      <c r="E760" s="83"/>
      <c r="F760" s="83"/>
      <c r="G760" s="83"/>
      <c r="H760" s="83"/>
      <c r="I760" s="83"/>
    </row>
    <row r="761" spans="1:9" x14ac:dyDescent="0.3">
      <c r="A761" s="42" t="s">
        <v>65</v>
      </c>
      <c r="B761" s="40">
        <f>VLOOKUP($B$753,$A$6:$S$748,9,0)</f>
        <v>0</v>
      </c>
      <c r="E761" s="83"/>
      <c r="F761" s="83"/>
      <c r="G761" s="83"/>
      <c r="H761" s="83"/>
      <c r="I761" s="83"/>
    </row>
    <row r="762" spans="1:9" x14ac:dyDescent="0.3">
      <c r="A762" s="42" t="s">
        <v>66</v>
      </c>
      <c r="B762" s="40">
        <f>VLOOKUP($B$753,$A$6:$S$748,10,0)</f>
        <v>1</v>
      </c>
      <c r="E762" s="83"/>
      <c r="F762" s="83"/>
      <c r="G762" s="83"/>
      <c r="H762" s="83"/>
      <c r="I762" s="83"/>
    </row>
    <row r="763" spans="1:9" x14ac:dyDescent="0.3">
      <c r="A763" s="42" t="s">
        <v>67</v>
      </c>
      <c r="B763" s="40">
        <f>VLOOKUP($B$753,$A$6:$S$748,11,0)</f>
        <v>1</v>
      </c>
      <c r="E763" s="83"/>
      <c r="F763" s="83"/>
      <c r="G763" s="83"/>
      <c r="H763" s="83"/>
      <c r="I763" s="83"/>
    </row>
    <row r="764" spans="1:9" x14ac:dyDescent="0.3">
      <c r="A764" s="42" t="s">
        <v>68</v>
      </c>
      <c r="B764" s="40">
        <f>VLOOKUP($B$753,$A$6:$S$748,12,0)</f>
        <v>1</v>
      </c>
    </row>
    <row r="765" spans="1:9" x14ac:dyDescent="0.3">
      <c r="A765" s="42" t="s">
        <v>69</v>
      </c>
      <c r="B765" s="40">
        <f>VLOOKUP($B$753,$A$6:$S$748,13,0)</f>
        <v>1</v>
      </c>
    </row>
    <row r="766" spans="1:9" x14ac:dyDescent="0.3">
      <c r="A766" s="42" t="s">
        <v>70</v>
      </c>
      <c r="B766" s="40">
        <f>VLOOKUP($B$753,$A$6:$S$748,14,0)</f>
        <v>0</v>
      </c>
      <c r="F766" s="43"/>
      <c r="G766" s="43"/>
      <c r="H766" s="43"/>
    </row>
    <row r="767" spans="1:9" x14ac:dyDescent="0.3">
      <c r="A767" s="42" t="s">
        <v>71</v>
      </c>
      <c r="B767" s="40">
        <f>VLOOKUP($B$753,$A$6:$S$748,15,0)</f>
        <v>0</v>
      </c>
      <c r="F767" s="43"/>
      <c r="G767" s="43"/>
      <c r="H767" s="43"/>
    </row>
    <row r="768" spans="1:9" x14ac:dyDescent="0.3">
      <c r="A768" s="42" t="s">
        <v>72</v>
      </c>
      <c r="B768" s="40">
        <f>VLOOKUP($B$753,$A$6:$S$748,16,0)</f>
        <v>0</v>
      </c>
      <c r="F768" s="43"/>
      <c r="G768" s="43"/>
      <c r="H768" s="43"/>
    </row>
    <row r="769" spans="1:8" x14ac:dyDescent="0.3">
      <c r="A769" s="42" t="s">
        <v>73</v>
      </c>
      <c r="B769" s="40">
        <f>VLOOKUP($B$753,$A$6:$S$748,17,0)</f>
        <v>0</v>
      </c>
      <c r="F769" s="43"/>
      <c r="G769" s="43"/>
      <c r="H769" s="43"/>
    </row>
    <row r="770" spans="1:8" x14ac:dyDescent="0.3">
      <c r="A770" s="42" t="s">
        <v>74</v>
      </c>
      <c r="B770" s="40">
        <f>VLOOKUP($B$753,$A$6:$S$748,18,0)</f>
        <v>0</v>
      </c>
      <c r="F770" s="43"/>
      <c r="G770" s="43"/>
      <c r="H770" s="43"/>
    </row>
    <row r="771" spans="1:8" x14ac:dyDescent="0.3">
      <c r="F771" s="43"/>
      <c r="G771" s="43"/>
      <c r="H771" s="43"/>
    </row>
    <row r="772" spans="1:8" x14ac:dyDescent="0.3">
      <c r="F772" s="43"/>
      <c r="G772" s="43"/>
      <c r="H772" s="43"/>
    </row>
    <row r="773" spans="1:8" x14ac:dyDescent="0.3">
      <c r="F773" s="43"/>
      <c r="G773" s="43"/>
      <c r="H773" s="43"/>
    </row>
    <row r="774" spans="1:8" x14ac:dyDescent="0.3">
      <c r="F774" s="43"/>
      <c r="G774" s="43"/>
      <c r="H774" s="43"/>
    </row>
    <row r="775" spans="1:8" x14ac:dyDescent="0.3">
      <c r="F775" s="43"/>
      <c r="G775" s="43"/>
      <c r="H775" s="43"/>
    </row>
    <row r="776" spans="1:8" x14ac:dyDescent="0.3">
      <c r="F776" s="43"/>
      <c r="G776" s="43"/>
      <c r="H776" s="43"/>
    </row>
    <row r="777" spans="1:8" x14ac:dyDescent="0.3">
      <c r="F777" s="43"/>
      <c r="G777" s="43"/>
      <c r="H777" s="43"/>
    </row>
    <row r="778" spans="1:8" x14ac:dyDescent="0.3">
      <c r="F778" s="43"/>
      <c r="G778" s="43"/>
      <c r="H778" s="43"/>
    </row>
    <row r="779" spans="1:8" x14ac:dyDescent="0.3">
      <c r="F779" s="43"/>
      <c r="G779" s="43"/>
      <c r="H779" s="43"/>
    </row>
    <row r="780" spans="1:8" x14ac:dyDescent="0.3">
      <c r="F780" s="43"/>
      <c r="G780" s="43"/>
      <c r="H780" s="43"/>
    </row>
    <row r="781" spans="1:8" x14ac:dyDescent="0.3">
      <c r="F781" s="43"/>
      <c r="G781" s="43"/>
      <c r="H781" s="43"/>
    </row>
    <row r="782" spans="1:8" x14ac:dyDescent="0.3">
      <c r="F782" s="43"/>
      <c r="G782" s="43"/>
      <c r="H782" s="43"/>
    </row>
    <row r="783" spans="1:8" x14ac:dyDescent="0.3">
      <c r="F783" s="43"/>
      <c r="G783" s="43"/>
      <c r="H783" s="43"/>
    </row>
    <row r="784" spans="1:8" x14ac:dyDescent="0.3">
      <c r="F784" s="43"/>
    </row>
  </sheetData>
  <mergeCells count="1">
    <mergeCell ref="E755:I763"/>
  </mergeCells>
  <dataValidations count="1">
    <dataValidation type="list" allowBlank="1" showInputMessage="1" showErrorMessage="1" sqref="B753" xr:uid="{50809EE2-C832-41D2-BDC1-F81D7BE17F59}">
      <formula1>$A$7:$A$748</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B984"/>
  <sheetViews>
    <sheetView workbookViewId="0">
      <selection activeCell="B751" sqref="B751"/>
    </sheetView>
  </sheetViews>
  <sheetFormatPr defaultRowHeight="14.4" x14ac:dyDescent="0.3"/>
  <cols>
    <col min="1" max="1" width="25.88671875" style="12" customWidth="1"/>
    <col min="2" max="2" width="27.77734375" style="12" customWidth="1"/>
    <col min="3" max="3" width="8.88671875" style="12"/>
    <col min="4" max="4" width="21.5546875" style="12" customWidth="1"/>
    <col min="5" max="5" width="12.21875" style="12" customWidth="1"/>
    <col min="6" max="6" width="21.6640625" style="12" customWidth="1"/>
    <col min="7" max="7" width="22.77734375" style="12" customWidth="1"/>
    <col min="8" max="8" width="15.33203125" style="12" customWidth="1"/>
    <col min="9" max="22" width="8.88671875" style="12"/>
    <col min="23" max="23" width="17.33203125" style="12" customWidth="1"/>
    <col min="24" max="16384" width="8.88671875" style="12"/>
  </cols>
  <sheetData>
    <row r="1" spans="1:23" s="23" customFormat="1" ht="35.4" customHeight="1" thickBot="1" x14ac:dyDescent="0.35">
      <c r="A1" s="54" t="s">
        <v>41</v>
      </c>
      <c r="B1" s="55" t="s">
        <v>1944</v>
      </c>
      <c r="C1" s="55" t="s">
        <v>44</v>
      </c>
      <c r="D1" s="55" t="s">
        <v>1526</v>
      </c>
      <c r="E1" s="55" t="s">
        <v>48</v>
      </c>
      <c r="F1" s="55" t="s">
        <v>53</v>
      </c>
      <c r="G1" s="55" t="s">
        <v>56</v>
      </c>
      <c r="H1" s="55" t="s">
        <v>59</v>
      </c>
      <c r="I1" s="55" t="s">
        <v>60</v>
      </c>
      <c r="J1" s="55" t="s">
        <v>61</v>
      </c>
      <c r="K1" s="55" t="s">
        <v>62</v>
      </c>
      <c r="L1" s="55" t="s">
        <v>63</v>
      </c>
      <c r="M1" s="55" t="s">
        <v>64</v>
      </c>
      <c r="N1" s="55" t="s">
        <v>65</v>
      </c>
      <c r="O1" s="55" t="s">
        <v>66</v>
      </c>
      <c r="P1" s="55" t="s">
        <v>67</v>
      </c>
      <c r="Q1" s="55" t="s">
        <v>68</v>
      </c>
      <c r="R1" s="55" t="s">
        <v>69</v>
      </c>
      <c r="S1" s="55" t="s">
        <v>70</v>
      </c>
      <c r="T1" s="55" t="s">
        <v>71</v>
      </c>
      <c r="U1" s="55" t="s">
        <v>72</v>
      </c>
      <c r="V1" s="55" t="s">
        <v>73</v>
      </c>
      <c r="W1" s="55" t="s">
        <v>74</v>
      </c>
    </row>
    <row r="2" spans="1:23" x14ac:dyDescent="0.3">
      <c r="A2" s="65" t="s">
        <v>76</v>
      </c>
      <c r="B2" s="65" t="s">
        <v>1529</v>
      </c>
      <c r="C2" s="65">
        <v>3.8</v>
      </c>
      <c r="D2" s="65" t="s">
        <v>83</v>
      </c>
      <c r="E2" s="65" t="s">
        <v>80</v>
      </c>
      <c r="F2" s="65" t="s">
        <v>82</v>
      </c>
      <c r="G2" s="65">
        <v>72</v>
      </c>
      <c r="H2" s="65">
        <v>1</v>
      </c>
      <c r="I2" s="65">
        <v>0</v>
      </c>
      <c r="J2" s="65">
        <v>0</v>
      </c>
      <c r="K2" s="65">
        <v>1</v>
      </c>
      <c r="L2" s="65">
        <v>0</v>
      </c>
      <c r="M2" s="65">
        <v>1</v>
      </c>
      <c r="N2" s="65">
        <v>0</v>
      </c>
      <c r="O2" s="65">
        <v>0</v>
      </c>
      <c r="P2" s="65">
        <v>0</v>
      </c>
      <c r="Q2" s="65">
        <v>0</v>
      </c>
      <c r="R2" s="65">
        <v>0</v>
      </c>
      <c r="S2" s="65">
        <v>1</v>
      </c>
      <c r="T2" s="65">
        <v>1</v>
      </c>
      <c r="U2" s="65">
        <v>0</v>
      </c>
      <c r="V2" s="65">
        <v>0</v>
      </c>
      <c r="W2" s="65">
        <v>0</v>
      </c>
    </row>
    <row r="3" spans="1:23" x14ac:dyDescent="0.3">
      <c r="A3" s="66" t="s">
        <v>86</v>
      </c>
      <c r="B3" s="66" t="s">
        <v>1530</v>
      </c>
      <c r="C3" s="66">
        <v>3.4</v>
      </c>
      <c r="D3" s="66" t="s">
        <v>95</v>
      </c>
      <c r="E3" s="66" t="s">
        <v>90</v>
      </c>
      <c r="F3" s="66" t="s">
        <v>94</v>
      </c>
      <c r="G3" s="66">
        <v>87.5</v>
      </c>
      <c r="H3" s="66">
        <v>1</v>
      </c>
      <c r="I3" s="66">
        <v>0</v>
      </c>
      <c r="J3" s="66">
        <v>0</v>
      </c>
      <c r="K3" s="66">
        <v>0</v>
      </c>
      <c r="L3" s="66">
        <v>0</v>
      </c>
      <c r="M3" s="66">
        <v>0</v>
      </c>
      <c r="N3" s="66">
        <v>0</v>
      </c>
      <c r="O3" s="66">
        <v>0</v>
      </c>
      <c r="P3" s="66">
        <v>0</v>
      </c>
      <c r="Q3" s="66">
        <v>0</v>
      </c>
      <c r="R3" s="66">
        <v>0</v>
      </c>
      <c r="S3" s="66">
        <v>0</v>
      </c>
      <c r="T3" s="66">
        <v>0</v>
      </c>
      <c r="U3" s="66">
        <v>0</v>
      </c>
      <c r="V3" s="66">
        <v>0</v>
      </c>
      <c r="W3" s="66">
        <v>0</v>
      </c>
    </row>
    <row r="4" spans="1:23" x14ac:dyDescent="0.3">
      <c r="A4" s="66" t="s">
        <v>76</v>
      </c>
      <c r="B4" s="66" t="s">
        <v>1531</v>
      </c>
      <c r="C4" s="66">
        <v>4.8</v>
      </c>
      <c r="D4" s="66" t="s">
        <v>101</v>
      </c>
      <c r="E4" s="66" t="s">
        <v>80</v>
      </c>
      <c r="F4" s="66" t="s">
        <v>100</v>
      </c>
      <c r="G4" s="66">
        <v>85</v>
      </c>
      <c r="H4" s="66">
        <v>1</v>
      </c>
      <c r="I4" s="66">
        <v>1</v>
      </c>
      <c r="J4" s="66">
        <v>0</v>
      </c>
      <c r="K4" s="66">
        <v>1</v>
      </c>
      <c r="L4" s="66">
        <v>1</v>
      </c>
      <c r="M4" s="66">
        <v>1</v>
      </c>
      <c r="N4" s="66">
        <v>0</v>
      </c>
      <c r="O4" s="66">
        <v>0</v>
      </c>
      <c r="P4" s="66">
        <v>0</v>
      </c>
      <c r="Q4" s="66">
        <v>0</v>
      </c>
      <c r="R4" s="66">
        <v>0</v>
      </c>
      <c r="S4" s="66">
        <v>0</v>
      </c>
      <c r="T4" s="66">
        <v>0</v>
      </c>
      <c r="U4" s="66">
        <v>0</v>
      </c>
      <c r="V4" s="66">
        <v>0</v>
      </c>
      <c r="W4" s="66">
        <v>0</v>
      </c>
    </row>
    <row r="5" spans="1:23" x14ac:dyDescent="0.3">
      <c r="A5" s="66" t="s">
        <v>76</v>
      </c>
      <c r="B5" s="66" t="s">
        <v>1532</v>
      </c>
      <c r="C5" s="66">
        <v>3.8</v>
      </c>
      <c r="D5" s="66" t="s">
        <v>109</v>
      </c>
      <c r="E5" s="66" t="s">
        <v>104</v>
      </c>
      <c r="F5" s="66" t="s">
        <v>108</v>
      </c>
      <c r="G5" s="66">
        <v>76.5</v>
      </c>
      <c r="H5" s="66">
        <v>1</v>
      </c>
      <c r="I5" s="66">
        <v>0</v>
      </c>
      <c r="J5" s="66">
        <v>0</v>
      </c>
      <c r="K5" s="66">
        <v>0</v>
      </c>
      <c r="L5" s="66">
        <v>0</v>
      </c>
      <c r="M5" s="66">
        <v>0</v>
      </c>
      <c r="N5" s="66">
        <v>0</v>
      </c>
      <c r="O5" s="66">
        <v>0</v>
      </c>
      <c r="P5" s="66">
        <v>0</v>
      </c>
      <c r="Q5" s="66">
        <v>0</v>
      </c>
      <c r="R5" s="66">
        <v>0</v>
      </c>
      <c r="S5" s="66">
        <v>0</v>
      </c>
      <c r="T5" s="66">
        <v>0</v>
      </c>
      <c r="U5" s="66">
        <v>0</v>
      </c>
      <c r="V5" s="66">
        <v>0</v>
      </c>
      <c r="W5" s="66">
        <v>0</v>
      </c>
    </row>
    <row r="6" spans="1:23" x14ac:dyDescent="0.3">
      <c r="A6" s="66" t="s">
        <v>76</v>
      </c>
      <c r="B6" s="66" t="s">
        <v>1533</v>
      </c>
      <c r="C6" s="66">
        <v>2.9</v>
      </c>
      <c r="D6" s="66" t="s">
        <v>115</v>
      </c>
      <c r="E6" s="66" t="s">
        <v>112</v>
      </c>
      <c r="F6" s="66" t="s">
        <v>114</v>
      </c>
      <c r="G6" s="66">
        <v>114.5</v>
      </c>
      <c r="H6" s="66">
        <v>1</v>
      </c>
      <c r="I6" s="66">
        <v>0</v>
      </c>
      <c r="J6" s="66">
        <v>0</v>
      </c>
      <c r="K6" s="66">
        <v>1</v>
      </c>
      <c r="L6" s="66">
        <v>1</v>
      </c>
      <c r="M6" s="66">
        <v>1</v>
      </c>
      <c r="N6" s="66">
        <v>0</v>
      </c>
      <c r="O6" s="66">
        <v>0</v>
      </c>
      <c r="P6" s="66">
        <v>0</v>
      </c>
      <c r="Q6" s="66">
        <v>0</v>
      </c>
      <c r="R6" s="66">
        <v>0</v>
      </c>
      <c r="S6" s="66">
        <v>0</v>
      </c>
      <c r="T6" s="66">
        <v>0</v>
      </c>
      <c r="U6" s="66">
        <v>0</v>
      </c>
      <c r="V6" s="66">
        <v>0</v>
      </c>
      <c r="W6" s="66">
        <v>0</v>
      </c>
    </row>
    <row r="7" spans="1:23" x14ac:dyDescent="0.3">
      <c r="A7" s="66" t="s">
        <v>76</v>
      </c>
      <c r="B7" s="66" t="s">
        <v>1534</v>
      </c>
      <c r="C7" s="66">
        <v>3.4</v>
      </c>
      <c r="D7" s="66" t="s">
        <v>121</v>
      </c>
      <c r="E7" s="66" t="s">
        <v>118</v>
      </c>
      <c r="F7" s="66" t="s">
        <v>120</v>
      </c>
      <c r="G7" s="66">
        <v>95</v>
      </c>
      <c r="H7" s="66">
        <v>1</v>
      </c>
      <c r="I7" s="66">
        <v>0</v>
      </c>
      <c r="J7" s="66">
        <v>1</v>
      </c>
      <c r="K7" s="66">
        <v>1</v>
      </c>
      <c r="L7" s="66">
        <v>1</v>
      </c>
      <c r="M7" s="66">
        <v>0</v>
      </c>
      <c r="N7" s="66">
        <v>0</v>
      </c>
      <c r="O7" s="66">
        <v>0</v>
      </c>
      <c r="P7" s="66">
        <v>0</v>
      </c>
      <c r="Q7" s="66">
        <v>0</v>
      </c>
      <c r="R7" s="66">
        <v>0</v>
      </c>
      <c r="S7" s="66">
        <v>0</v>
      </c>
      <c r="T7" s="66">
        <v>1</v>
      </c>
      <c r="U7" s="66">
        <v>0</v>
      </c>
      <c r="V7" s="66">
        <v>1</v>
      </c>
      <c r="W7" s="66">
        <v>0</v>
      </c>
    </row>
    <row r="8" spans="1:23" x14ac:dyDescent="0.3">
      <c r="A8" s="66" t="s">
        <v>76</v>
      </c>
      <c r="B8" s="66" t="s">
        <v>1535</v>
      </c>
      <c r="C8" s="66">
        <v>4.0999999999999996</v>
      </c>
      <c r="D8" s="66" t="s">
        <v>125</v>
      </c>
      <c r="E8" s="66" t="s">
        <v>80</v>
      </c>
      <c r="F8" s="66" t="s">
        <v>114</v>
      </c>
      <c r="G8" s="66">
        <v>73.5</v>
      </c>
      <c r="H8" s="66">
        <v>0</v>
      </c>
      <c r="I8" s="66">
        <v>0</v>
      </c>
      <c r="J8" s="66">
        <v>0</v>
      </c>
      <c r="K8" s="66">
        <v>1</v>
      </c>
      <c r="L8" s="66">
        <v>0</v>
      </c>
      <c r="M8" s="66">
        <v>0</v>
      </c>
      <c r="N8" s="66">
        <v>0</v>
      </c>
      <c r="O8" s="66">
        <v>0</v>
      </c>
      <c r="P8" s="66">
        <v>0</v>
      </c>
      <c r="Q8" s="66">
        <v>0</v>
      </c>
      <c r="R8" s="66">
        <v>0</v>
      </c>
      <c r="S8" s="66">
        <v>0</v>
      </c>
      <c r="T8" s="66">
        <v>0</v>
      </c>
      <c r="U8" s="66">
        <v>0</v>
      </c>
      <c r="V8" s="66">
        <v>0</v>
      </c>
      <c r="W8" s="66">
        <v>0</v>
      </c>
    </row>
    <row r="9" spans="1:23" x14ac:dyDescent="0.3">
      <c r="A9" s="66" t="s">
        <v>76</v>
      </c>
      <c r="B9" s="66" t="s">
        <v>1536</v>
      </c>
      <c r="C9" s="66">
        <v>3.8</v>
      </c>
      <c r="D9" s="66" t="s">
        <v>131</v>
      </c>
      <c r="E9" s="66" t="s">
        <v>118</v>
      </c>
      <c r="F9" s="66" t="s">
        <v>130</v>
      </c>
      <c r="G9" s="66">
        <v>114</v>
      </c>
      <c r="H9" s="66">
        <v>1</v>
      </c>
      <c r="I9" s="66">
        <v>1</v>
      </c>
      <c r="J9" s="66">
        <v>1</v>
      </c>
      <c r="K9" s="66">
        <v>1</v>
      </c>
      <c r="L9" s="66">
        <v>1</v>
      </c>
      <c r="M9" s="66">
        <v>0</v>
      </c>
      <c r="N9" s="66">
        <v>0</v>
      </c>
      <c r="O9" s="66">
        <v>1</v>
      </c>
      <c r="P9" s="66">
        <v>0</v>
      </c>
      <c r="Q9" s="66">
        <v>1</v>
      </c>
      <c r="R9" s="66">
        <v>0</v>
      </c>
      <c r="S9" s="66">
        <v>0</v>
      </c>
      <c r="T9" s="66">
        <v>0</v>
      </c>
      <c r="U9" s="66">
        <v>0</v>
      </c>
      <c r="V9" s="66">
        <v>0</v>
      </c>
      <c r="W9" s="66">
        <v>0</v>
      </c>
    </row>
    <row r="10" spans="1:23" x14ac:dyDescent="0.3">
      <c r="A10" s="66" t="s">
        <v>132</v>
      </c>
      <c r="B10" s="66" t="s">
        <v>1537</v>
      </c>
      <c r="C10" s="66">
        <v>3.3</v>
      </c>
      <c r="D10" s="66" t="s">
        <v>136</v>
      </c>
      <c r="E10" s="66" t="s">
        <v>90</v>
      </c>
      <c r="F10" s="66" t="s">
        <v>108</v>
      </c>
      <c r="G10" s="66">
        <v>61</v>
      </c>
      <c r="H10" s="66">
        <v>0</v>
      </c>
      <c r="I10" s="66">
        <v>0</v>
      </c>
      <c r="J10" s="66">
        <v>0</v>
      </c>
      <c r="K10" s="66">
        <v>0</v>
      </c>
      <c r="L10" s="66">
        <v>0</v>
      </c>
      <c r="M10" s="66">
        <v>0</v>
      </c>
      <c r="N10" s="66">
        <v>0</v>
      </c>
      <c r="O10" s="66">
        <v>0</v>
      </c>
      <c r="P10" s="66">
        <v>0</v>
      </c>
      <c r="Q10" s="66">
        <v>0</v>
      </c>
      <c r="R10" s="66">
        <v>0</v>
      </c>
      <c r="S10" s="66">
        <v>0</v>
      </c>
      <c r="T10" s="66">
        <v>0</v>
      </c>
      <c r="U10" s="66">
        <v>0</v>
      </c>
      <c r="V10" s="66">
        <v>0</v>
      </c>
      <c r="W10" s="66">
        <v>0</v>
      </c>
    </row>
    <row r="11" spans="1:23" x14ac:dyDescent="0.3">
      <c r="A11" s="66" t="s">
        <v>76</v>
      </c>
      <c r="B11" s="66" t="s">
        <v>1538</v>
      </c>
      <c r="C11" s="66">
        <v>4.5999999999999996</v>
      </c>
      <c r="D11" s="66" t="s">
        <v>141</v>
      </c>
      <c r="E11" s="66" t="s">
        <v>112</v>
      </c>
      <c r="F11" s="66" t="s">
        <v>100</v>
      </c>
      <c r="G11" s="66">
        <v>140</v>
      </c>
      <c r="H11" s="66">
        <v>1</v>
      </c>
      <c r="I11" s="66">
        <v>1</v>
      </c>
      <c r="J11" s="66">
        <v>0</v>
      </c>
      <c r="K11" s="66">
        <v>0</v>
      </c>
      <c r="L11" s="66">
        <v>0</v>
      </c>
      <c r="M11" s="66">
        <v>0</v>
      </c>
      <c r="N11" s="66">
        <v>0</v>
      </c>
      <c r="O11" s="66">
        <v>0</v>
      </c>
      <c r="P11" s="66">
        <v>0</v>
      </c>
      <c r="Q11" s="66">
        <v>0</v>
      </c>
      <c r="R11" s="66">
        <v>0</v>
      </c>
      <c r="S11" s="66">
        <v>0</v>
      </c>
      <c r="T11" s="66">
        <v>0</v>
      </c>
      <c r="U11" s="66">
        <v>0</v>
      </c>
      <c r="V11" s="66">
        <v>0</v>
      </c>
      <c r="W11" s="66">
        <v>0</v>
      </c>
    </row>
    <row r="12" spans="1:23" x14ac:dyDescent="0.3">
      <c r="A12" s="66" t="s">
        <v>76</v>
      </c>
      <c r="B12" s="66" t="s">
        <v>1539</v>
      </c>
      <c r="C12" s="66">
        <v>3.5</v>
      </c>
      <c r="D12" s="66" t="s">
        <v>146</v>
      </c>
      <c r="E12" s="66" t="s">
        <v>80</v>
      </c>
      <c r="F12" s="66" t="s">
        <v>120</v>
      </c>
      <c r="G12" s="66">
        <v>163.5</v>
      </c>
      <c r="H12" s="66">
        <v>1</v>
      </c>
      <c r="I12" s="66">
        <v>0</v>
      </c>
      <c r="J12" s="66">
        <v>0</v>
      </c>
      <c r="K12" s="66">
        <v>0</v>
      </c>
      <c r="L12" s="66">
        <v>0</v>
      </c>
      <c r="M12" s="66">
        <v>0</v>
      </c>
      <c r="N12" s="66">
        <v>0</v>
      </c>
      <c r="O12" s="66">
        <v>0</v>
      </c>
      <c r="P12" s="66">
        <v>0</v>
      </c>
      <c r="Q12" s="66">
        <v>0</v>
      </c>
      <c r="R12" s="66">
        <v>0</v>
      </c>
      <c r="S12" s="66">
        <v>0</v>
      </c>
      <c r="T12" s="66">
        <v>0</v>
      </c>
      <c r="U12" s="66">
        <v>0</v>
      </c>
      <c r="V12" s="66">
        <v>0</v>
      </c>
      <c r="W12" s="66">
        <v>0</v>
      </c>
    </row>
    <row r="13" spans="1:23" x14ac:dyDescent="0.3">
      <c r="A13" s="66" t="s">
        <v>76</v>
      </c>
      <c r="B13" s="66" t="s">
        <v>1540</v>
      </c>
      <c r="C13" s="66">
        <v>4.0999999999999996</v>
      </c>
      <c r="D13" s="66" t="s">
        <v>152</v>
      </c>
      <c r="E13" s="66" t="s">
        <v>150</v>
      </c>
      <c r="F13" s="66" t="s">
        <v>120</v>
      </c>
      <c r="G13" s="66">
        <v>85</v>
      </c>
      <c r="H13" s="66">
        <v>0</v>
      </c>
      <c r="I13" s="66">
        <v>0</v>
      </c>
      <c r="J13" s="66">
        <v>0</v>
      </c>
      <c r="K13" s="66">
        <v>0</v>
      </c>
      <c r="L13" s="66">
        <v>1</v>
      </c>
      <c r="M13" s="66">
        <v>0</v>
      </c>
      <c r="N13" s="66">
        <v>0</v>
      </c>
      <c r="O13" s="66">
        <v>0</v>
      </c>
      <c r="P13" s="66">
        <v>0</v>
      </c>
      <c r="Q13" s="66">
        <v>0</v>
      </c>
      <c r="R13" s="66">
        <v>1</v>
      </c>
      <c r="S13" s="66">
        <v>0</v>
      </c>
      <c r="T13" s="66">
        <v>0</v>
      </c>
      <c r="U13" s="66">
        <v>0</v>
      </c>
      <c r="V13" s="66">
        <v>0</v>
      </c>
      <c r="W13" s="66">
        <v>0</v>
      </c>
    </row>
    <row r="14" spans="1:23" x14ac:dyDescent="0.3">
      <c r="A14" s="66" t="s">
        <v>153</v>
      </c>
      <c r="B14" s="66" t="s">
        <v>1541</v>
      </c>
      <c r="C14" s="66">
        <v>3.2</v>
      </c>
      <c r="D14" s="66" t="s">
        <v>159</v>
      </c>
      <c r="E14" s="66" t="s">
        <v>90</v>
      </c>
      <c r="F14" s="66" t="s">
        <v>158</v>
      </c>
      <c r="G14" s="66">
        <v>139</v>
      </c>
      <c r="H14" s="66">
        <v>0</v>
      </c>
      <c r="I14" s="66">
        <v>0</v>
      </c>
      <c r="J14" s="66">
        <v>0</v>
      </c>
      <c r="K14" s="66">
        <v>0</v>
      </c>
      <c r="L14" s="66">
        <v>1</v>
      </c>
      <c r="M14" s="66">
        <v>0</v>
      </c>
      <c r="N14" s="66">
        <v>0</v>
      </c>
      <c r="O14" s="66">
        <v>0</v>
      </c>
      <c r="P14" s="66">
        <v>0</v>
      </c>
      <c r="Q14" s="66">
        <v>0</v>
      </c>
      <c r="R14" s="66">
        <v>1</v>
      </c>
      <c r="S14" s="66">
        <v>0</v>
      </c>
      <c r="T14" s="66">
        <v>0</v>
      </c>
      <c r="U14" s="66">
        <v>0</v>
      </c>
      <c r="V14" s="66">
        <v>0</v>
      </c>
      <c r="W14" s="66">
        <v>0</v>
      </c>
    </row>
    <row r="15" spans="1:23" x14ac:dyDescent="0.3">
      <c r="A15" s="66" t="s">
        <v>160</v>
      </c>
      <c r="B15" s="66" t="s">
        <v>1542</v>
      </c>
      <c r="C15" s="66">
        <v>4.0999999999999996</v>
      </c>
      <c r="D15" s="66" t="s">
        <v>162</v>
      </c>
      <c r="E15" s="66" t="s">
        <v>118</v>
      </c>
      <c r="F15" s="66" t="s">
        <v>114</v>
      </c>
      <c r="G15" s="66">
        <v>65.5</v>
      </c>
      <c r="H15" s="66">
        <v>1</v>
      </c>
      <c r="I15" s="66">
        <v>1</v>
      </c>
      <c r="J15" s="66">
        <v>1</v>
      </c>
      <c r="K15" s="66">
        <v>1</v>
      </c>
      <c r="L15" s="66">
        <v>1</v>
      </c>
      <c r="M15" s="66">
        <v>0</v>
      </c>
      <c r="N15" s="66">
        <v>0</v>
      </c>
      <c r="O15" s="66">
        <v>0</v>
      </c>
      <c r="P15" s="66">
        <v>0</v>
      </c>
      <c r="Q15" s="66">
        <v>0</v>
      </c>
      <c r="R15" s="66">
        <v>0</v>
      </c>
      <c r="S15" s="66">
        <v>1</v>
      </c>
      <c r="T15" s="66">
        <v>1</v>
      </c>
      <c r="U15" s="66">
        <v>0</v>
      </c>
      <c r="V15" s="66">
        <v>0</v>
      </c>
      <c r="W15" s="66">
        <v>0</v>
      </c>
    </row>
    <row r="16" spans="1:23" x14ac:dyDescent="0.3">
      <c r="A16" s="66" t="s">
        <v>76</v>
      </c>
      <c r="B16" s="66" t="s">
        <v>1543</v>
      </c>
      <c r="C16" s="66">
        <v>3.7</v>
      </c>
      <c r="D16" s="66" t="s">
        <v>167</v>
      </c>
      <c r="E16" s="66" t="s">
        <v>90</v>
      </c>
      <c r="F16" s="66" t="s">
        <v>158</v>
      </c>
      <c r="G16" s="66">
        <v>113.5</v>
      </c>
      <c r="H16" s="66">
        <v>1</v>
      </c>
      <c r="I16" s="66">
        <v>1</v>
      </c>
      <c r="J16" s="66">
        <v>0</v>
      </c>
      <c r="K16" s="66">
        <v>0</v>
      </c>
      <c r="L16" s="66">
        <v>1</v>
      </c>
      <c r="M16" s="66">
        <v>0</v>
      </c>
      <c r="N16" s="66">
        <v>0</v>
      </c>
      <c r="O16" s="66">
        <v>0</v>
      </c>
      <c r="P16" s="66">
        <v>0</v>
      </c>
      <c r="Q16" s="66">
        <v>1</v>
      </c>
      <c r="R16" s="66">
        <v>0</v>
      </c>
      <c r="S16" s="66">
        <v>0</v>
      </c>
      <c r="T16" s="66">
        <v>0</v>
      </c>
      <c r="U16" s="66">
        <v>0</v>
      </c>
      <c r="V16" s="66">
        <v>0</v>
      </c>
      <c r="W16" s="66">
        <v>0</v>
      </c>
    </row>
    <row r="17" spans="1:28" x14ac:dyDescent="0.3">
      <c r="A17" s="66" t="s">
        <v>168</v>
      </c>
      <c r="B17" s="66" t="s">
        <v>1544</v>
      </c>
      <c r="C17" s="66">
        <v>3.6</v>
      </c>
      <c r="D17" s="66" t="s">
        <v>174</v>
      </c>
      <c r="E17" s="66" t="s">
        <v>104</v>
      </c>
      <c r="F17" s="66" t="s">
        <v>114</v>
      </c>
      <c r="G17" s="66">
        <v>146</v>
      </c>
      <c r="H17" s="66">
        <v>0</v>
      </c>
      <c r="I17" s="66">
        <v>0</v>
      </c>
      <c r="J17" s="66">
        <v>0</v>
      </c>
      <c r="K17" s="66">
        <v>1</v>
      </c>
      <c r="L17" s="66">
        <v>0</v>
      </c>
      <c r="M17" s="66">
        <v>0</v>
      </c>
      <c r="N17" s="66">
        <v>0</v>
      </c>
      <c r="O17" s="66">
        <v>0</v>
      </c>
      <c r="P17" s="66">
        <v>0</v>
      </c>
      <c r="Q17" s="66">
        <v>0</v>
      </c>
      <c r="R17" s="66">
        <v>0</v>
      </c>
      <c r="S17" s="66">
        <v>0</v>
      </c>
      <c r="T17" s="66">
        <v>0</v>
      </c>
      <c r="U17" s="66">
        <v>0</v>
      </c>
      <c r="V17" s="66">
        <v>0</v>
      </c>
      <c r="W17" s="66">
        <v>0</v>
      </c>
    </row>
    <row r="18" spans="1:28" x14ac:dyDescent="0.3">
      <c r="A18" s="66" t="s">
        <v>175</v>
      </c>
      <c r="B18" s="66" t="s">
        <v>1545</v>
      </c>
      <c r="C18" s="66">
        <v>3.9</v>
      </c>
      <c r="D18" s="66" t="s">
        <v>178</v>
      </c>
      <c r="E18" s="66" t="s">
        <v>112</v>
      </c>
      <c r="F18" s="66" t="s">
        <v>177</v>
      </c>
      <c r="G18" s="66">
        <v>102</v>
      </c>
      <c r="H18" s="66">
        <v>0</v>
      </c>
      <c r="I18" s="66">
        <v>0</v>
      </c>
      <c r="J18" s="66">
        <v>0</v>
      </c>
      <c r="K18" s="66">
        <v>1</v>
      </c>
      <c r="L18" s="66">
        <v>0</v>
      </c>
      <c r="M18" s="66">
        <v>0</v>
      </c>
      <c r="N18" s="66">
        <v>0</v>
      </c>
      <c r="O18" s="66">
        <v>0</v>
      </c>
      <c r="P18" s="66">
        <v>0</v>
      </c>
      <c r="Q18" s="66">
        <v>0</v>
      </c>
      <c r="R18" s="66">
        <v>0</v>
      </c>
      <c r="S18" s="66">
        <v>0</v>
      </c>
      <c r="T18" s="66">
        <v>0</v>
      </c>
      <c r="U18" s="66">
        <v>0</v>
      </c>
      <c r="V18" s="66">
        <v>0</v>
      </c>
      <c r="W18" s="66">
        <v>0</v>
      </c>
    </row>
    <row r="19" spans="1:28" x14ac:dyDescent="0.3">
      <c r="A19" s="66" t="s">
        <v>179</v>
      </c>
      <c r="B19" s="66" t="s">
        <v>1546</v>
      </c>
      <c r="C19" s="66">
        <v>4.3</v>
      </c>
      <c r="D19" s="66" t="s">
        <v>183</v>
      </c>
      <c r="E19" s="66" t="s">
        <v>118</v>
      </c>
      <c r="F19" s="66" t="s">
        <v>114</v>
      </c>
      <c r="G19" s="66">
        <v>153.5</v>
      </c>
      <c r="H19" s="66">
        <v>1</v>
      </c>
      <c r="I19" s="66">
        <v>1</v>
      </c>
      <c r="J19" s="66">
        <v>1</v>
      </c>
      <c r="K19" s="66">
        <v>1</v>
      </c>
      <c r="L19" s="66">
        <v>0</v>
      </c>
      <c r="M19" s="66">
        <v>0</v>
      </c>
      <c r="N19" s="66">
        <v>0</v>
      </c>
      <c r="O19" s="66">
        <v>0</v>
      </c>
      <c r="P19" s="66">
        <v>0</v>
      </c>
      <c r="Q19" s="66">
        <v>0</v>
      </c>
      <c r="R19" s="66">
        <v>1</v>
      </c>
      <c r="S19" s="66">
        <v>0</v>
      </c>
      <c r="T19" s="66">
        <v>0</v>
      </c>
      <c r="U19" s="66">
        <v>0</v>
      </c>
      <c r="V19" s="66">
        <v>0</v>
      </c>
      <c r="W19" s="66">
        <v>0</v>
      </c>
    </row>
    <row r="20" spans="1:28" x14ac:dyDescent="0.3">
      <c r="A20" s="66" t="s">
        <v>184</v>
      </c>
      <c r="B20" s="66" t="s">
        <v>1547</v>
      </c>
      <c r="C20" s="66">
        <v>4.2</v>
      </c>
      <c r="D20" s="66" t="s">
        <v>186</v>
      </c>
      <c r="E20" s="66" t="s">
        <v>112</v>
      </c>
      <c r="F20" s="66" t="s">
        <v>114</v>
      </c>
      <c r="G20" s="66">
        <v>142.5</v>
      </c>
      <c r="H20" s="66">
        <v>0</v>
      </c>
      <c r="I20" s="66">
        <v>0</v>
      </c>
      <c r="J20" s="66">
        <v>0</v>
      </c>
      <c r="K20" s="66">
        <v>0</v>
      </c>
      <c r="L20" s="66">
        <v>1</v>
      </c>
      <c r="M20" s="66">
        <v>0</v>
      </c>
      <c r="N20" s="66">
        <v>0</v>
      </c>
      <c r="O20" s="66">
        <v>0</v>
      </c>
      <c r="P20" s="66">
        <v>0</v>
      </c>
      <c r="Q20" s="66">
        <v>0</v>
      </c>
      <c r="R20" s="66">
        <v>0</v>
      </c>
      <c r="S20" s="66">
        <v>0</v>
      </c>
      <c r="T20" s="66">
        <v>0</v>
      </c>
      <c r="U20" s="66">
        <v>0</v>
      </c>
      <c r="V20" s="66">
        <v>0</v>
      </c>
      <c r="W20" s="66">
        <v>0</v>
      </c>
    </row>
    <row r="21" spans="1:28" x14ac:dyDescent="0.3">
      <c r="A21" s="66" t="s">
        <v>76</v>
      </c>
      <c r="B21" s="66" t="s">
        <v>1548</v>
      </c>
      <c r="C21" s="66">
        <v>4</v>
      </c>
      <c r="D21" s="66" t="s">
        <v>192</v>
      </c>
      <c r="E21" s="66" t="s">
        <v>80</v>
      </c>
      <c r="F21" s="66" t="s">
        <v>108</v>
      </c>
      <c r="G21" s="66">
        <v>87.5</v>
      </c>
      <c r="H21" s="66">
        <v>1</v>
      </c>
      <c r="I21" s="66">
        <v>0</v>
      </c>
      <c r="J21" s="66">
        <v>0</v>
      </c>
      <c r="K21" s="66">
        <v>1</v>
      </c>
      <c r="L21" s="66">
        <v>1</v>
      </c>
      <c r="M21" s="66">
        <v>0</v>
      </c>
      <c r="N21" s="66">
        <v>1</v>
      </c>
      <c r="O21" s="66">
        <v>1</v>
      </c>
      <c r="P21" s="66">
        <v>1</v>
      </c>
      <c r="Q21" s="66">
        <v>1</v>
      </c>
      <c r="R21" s="66">
        <v>0</v>
      </c>
      <c r="S21" s="66">
        <v>0</v>
      </c>
      <c r="T21" s="66">
        <v>0</v>
      </c>
      <c r="U21" s="66">
        <v>0</v>
      </c>
      <c r="V21" s="66">
        <v>0</v>
      </c>
      <c r="W21" s="66">
        <v>0</v>
      </c>
    </row>
    <row r="22" spans="1:28" x14ac:dyDescent="0.3">
      <c r="A22" s="66" t="s">
        <v>76</v>
      </c>
      <c r="B22" s="66" t="s">
        <v>1549</v>
      </c>
      <c r="C22" s="66">
        <v>3.2</v>
      </c>
      <c r="D22" s="66" t="s">
        <v>216</v>
      </c>
      <c r="E22" s="66" t="s">
        <v>118</v>
      </c>
      <c r="F22" s="66" t="s">
        <v>114</v>
      </c>
      <c r="G22" s="66">
        <v>105.5</v>
      </c>
      <c r="H22" s="66">
        <v>1</v>
      </c>
      <c r="I22" s="66">
        <v>1</v>
      </c>
      <c r="J22" s="66">
        <v>0</v>
      </c>
      <c r="K22" s="66">
        <v>0</v>
      </c>
      <c r="L22" s="66">
        <v>1</v>
      </c>
      <c r="M22" s="66">
        <v>0</v>
      </c>
      <c r="N22" s="66">
        <v>0</v>
      </c>
      <c r="O22" s="66">
        <v>0</v>
      </c>
      <c r="P22" s="66">
        <v>0</v>
      </c>
      <c r="Q22" s="66">
        <v>0</v>
      </c>
      <c r="R22" s="66">
        <v>0</v>
      </c>
      <c r="S22" s="66">
        <v>0</v>
      </c>
      <c r="T22" s="66">
        <v>0</v>
      </c>
      <c r="U22" s="66">
        <v>0</v>
      </c>
      <c r="V22" s="66">
        <v>0</v>
      </c>
      <c r="W22" s="66">
        <v>0</v>
      </c>
    </row>
    <row r="23" spans="1:28" x14ac:dyDescent="0.3">
      <c r="A23" s="66" t="s">
        <v>195</v>
      </c>
      <c r="B23" s="66" t="s">
        <v>1550</v>
      </c>
      <c r="C23" s="66">
        <v>3.9</v>
      </c>
      <c r="D23" s="66" t="s">
        <v>198</v>
      </c>
      <c r="E23" s="66" t="s">
        <v>118</v>
      </c>
      <c r="F23" s="66" t="s">
        <v>114</v>
      </c>
      <c r="G23" s="66">
        <v>96</v>
      </c>
      <c r="H23" s="66">
        <v>0</v>
      </c>
      <c r="I23" s="66">
        <v>0</v>
      </c>
      <c r="J23" s="66">
        <v>0</v>
      </c>
      <c r="K23" s="66">
        <v>1</v>
      </c>
      <c r="L23" s="66">
        <v>0</v>
      </c>
      <c r="M23" s="66">
        <v>0</v>
      </c>
      <c r="N23" s="66">
        <v>0</v>
      </c>
      <c r="O23" s="66">
        <v>0</v>
      </c>
      <c r="P23" s="66">
        <v>0</v>
      </c>
      <c r="Q23" s="66">
        <v>0</v>
      </c>
      <c r="R23" s="66">
        <v>0</v>
      </c>
      <c r="S23" s="66">
        <v>0</v>
      </c>
      <c r="T23" s="66">
        <v>0</v>
      </c>
      <c r="U23" s="66">
        <v>0</v>
      </c>
      <c r="V23" s="66">
        <v>0</v>
      </c>
      <c r="W23" s="66">
        <v>0</v>
      </c>
    </row>
    <row r="24" spans="1:28" x14ac:dyDescent="0.3">
      <c r="A24" s="66" t="s">
        <v>199</v>
      </c>
      <c r="B24" s="66" t="s">
        <v>1551</v>
      </c>
      <c r="C24" s="66">
        <v>3.8</v>
      </c>
      <c r="D24" s="66" t="s">
        <v>205</v>
      </c>
      <c r="E24" s="66" t="s">
        <v>80</v>
      </c>
      <c r="F24" s="66" t="s">
        <v>114</v>
      </c>
      <c r="G24" s="66">
        <v>112.5</v>
      </c>
      <c r="H24" s="66">
        <v>1</v>
      </c>
      <c r="I24" s="66">
        <v>0</v>
      </c>
      <c r="J24" s="66">
        <v>1</v>
      </c>
      <c r="K24" s="66">
        <v>1</v>
      </c>
      <c r="L24" s="66">
        <v>1</v>
      </c>
      <c r="M24" s="66">
        <v>0</v>
      </c>
      <c r="N24" s="66">
        <v>0</v>
      </c>
      <c r="O24" s="66">
        <v>0</v>
      </c>
      <c r="P24" s="66">
        <v>0</v>
      </c>
      <c r="Q24" s="66">
        <v>0</v>
      </c>
      <c r="R24" s="66">
        <v>0</v>
      </c>
      <c r="S24" s="66">
        <v>0</v>
      </c>
      <c r="T24" s="66">
        <v>0</v>
      </c>
      <c r="U24" s="66">
        <v>0</v>
      </c>
      <c r="V24" s="66">
        <v>1</v>
      </c>
      <c r="W24" s="66">
        <v>0</v>
      </c>
    </row>
    <row r="25" spans="1:28" x14ac:dyDescent="0.3">
      <c r="A25" s="66" t="s">
        <v>76</v>
      </c>
      <c r="B25" s="66" t="s">
        <v>1552</v>
      </c>
      <c r="C25" s="66">
        <v>4.3</v>
      </c>
      <c r="D25" s="66" t="s">
        <v>210</v>
      </c>
      <c r="E25" s="66" t="s">
        <v>112</v>
      </c>
      <c r="F25" s="66" t="s">
        <v>209</v>
      </c>
      <c r="G25" s="66">
        <v>84</v>
      </c>
      <c r="H25" s="66">
        <v>1</v>
      </c>
      <c r="I25" s="66">
        <v>0</v>
      </c>
      <c r="J25" s="66">
        <v>0</v>
      </c>
      <c r="K25" s="66">
        <v>1</v>
      </c>
      <c r="L25" s="66">
        <v>1</v>
      </c>
      <c r="M25" s="66">
        <v>0</v>
      </c>
      <c r="N25" s="66">
        <v>0</v>
      </c>
      <c r="O25" s="66">
        <v>0</v>
      </c>
      <c r="P25" s="66">
        <v>0</v>
      </c>
      <c r="Q25" s="66">
        <v>0</v>
      </c>
      <c r="R25" s="66">
        <v>0</v>
      </c>
      <c r="S25" s="66">
        <v>1</v>
      </c>
      <c r="T25" s="66">
        <v>0</v>
      </c>
      <c r="U25" s="66">
        <v>0</v>
      </c>
      <c r="V25" s="66">
        <v>0</v>
      </c>
      <c r="W25" s="66">
        <v>0</v>
      </c>
    </row>
    <row r="26" spans="1:28" x14ac:dyDescent="0.3">
      <c r="A26" s="66" t="s">
        <v>76</v>
      </c>
      <c r="B26" s="66" t="s">
        <v>1553</v>
      </c>
      <c r="C26" s="66">
        <v>4</v>
      </c>
      <c r="D26" s="66" t="s">
        <v>213</v>
      </c>
      <c r="E26" s="66" t="s">
        <v>80</v>
      </c>
      <c r="F26" s="66" t="s">
        <v>100</v>
      </c>
      <c r="G26" s="66">
        <v>143</v>
      </c>
      <c r="H26" s="66">
        <v>1</v>
      </c>
      <c r="I26" s="66">
        <v>0</v>
      </c>
      <c r="J26" s="66">
        <v>1</v>
      </c>
      <c r="K26" s="66">
        <v>0</v>
      </c>
      <c r="L26" s="66">
        <v>0</v>
      </c>
      <c r="M26" s="66">
        <v>0</v>
      </c>
      <c r="N26" s="66">
        <v>1</v>
      </c>
      <c r="O26" s="66">
        <v>0</v>
      </c>
      <c r="P26" s="66">
        <v>0</v>
      </c>
      <c r="Q26" s="66">
        <v>1</v>
      </c>
      <c r="R26" s="66">
        <v>0</v>
      </c>
      <c r="S26" s="66">
        <v>0</v>
      </c>
      <c r="T26" s="66">
        <v>0</v>
      </c>
      <c r="U26" s="66">
        <v>0</v>
      </c>
      <c r="V26" s="66">
        <v>0</v>
      </c>
      <c r="W26" s="66">
        <v>0</v>
      </c>
    </row>
    <row r="27" spans="1:28" x14ac:dyDescent="0.3">
      <c r="A27" s="66" t="s">
        <v>214</v>
      </c>
      <c r="B27" s="66" t="s">
        <v>1554</v>
      </c>
      <c r="C27" s="66">
        <v>4</v>
      </c>
      <c r="D27" s="66" t="s">
        <v>216</v>
      </c>
      <c r="E27" s="66" t="s">
        <v>90</v>
      </c>
      <c r="F27" s="66" t="s">
        <v>158</v>
      </c>
      <c r="G27" s="66">
        <v>86.5</v>
      </c>
      <c r="H27" s="66">
        <v>1</v>
      </c>
      <c r="I27" s="66">
        <v>0</v>
      </c>
      <c r="J27" s="66">
        <v>1</v>
      </c>
      <c r="K27" s="66">
        <v>1</v>
      </c>
      <c r="L27" s="66">
        <v>0</v>
      </c>
      <c r="M27" s="66">
        <v>0</v>
      </c>
      <c r="N27" s="66">
        <v>0</v>
      </c>
      <c r="O27" s="66">
        <v>0</v>
      </c>
      <c r="P27" s="66">
        <v>0</v>
      </c>
      <c r="Q27" s="66">
        <v>0</v>
      </c>
      <c r="R27" s="66">
        <v>0</v>
      </c>
      <c r="S27" s="66">
        <v>0</v>
      </c>
      <c r="T27" s="66">
        <v>0</v>
      </c>
      <c r="U27" s="66">
        <v>0</v>
      </c>
      <c r="V27" s="66">
        <v>0</v>
      </c>
      <c r="W27" s="66">
        <v>0</v>
      </c>
      <c r="X27" s="24"/>
      <c r="Y27" s="24"/>
      <c r="Z27" s="24"/>
      <c r="AA27" s="24"/>
      <c r="AB27" s="24"/>
    </row>
    <row r="28" spans="1:28" x14ac:dyDescent="0.3">
      <c r="A28" s="66" t="s">
        <v>76</v>
      </c>
      <c r="B28" s="66" t="s">
        <v>1555</v>
      </c>
      <c r="C28" s="66">
        <v>3.5</v>
      </c>
      <c r="D28" s="66" t="s">
        <v>219</v>
      </c>
      <c r="E28" s="66" t="s">
        <v>104</v>
      </c>
      <c r="F28" s="66" t="s">
        <v>100</v>
      </c>
      <c r="G28" s="66">
        <v>99.5</v>
      </c>
      <c r="H28" s="66">
        <v>1</v>
      </c>
      <c r="I28" s="66">
        <v>1</v>
      </c>
      <c r="J28" s="66">
        <v>1</v>
      </c>
      <c r="K28" s="66">
        <v>1</v>
      </c>
      <c r="L28" s="66">
        <v>1</v>
      </c>
      <c r="M28" s="66">
        <v>0</v>
      </c>
      <c r="N28" s="66">
        <v>1</v>
      </c>
      <c r="O28" s="66">
        <v>0</v>
      </c>
      <c r="P28" s="66">
        <v>1</v>
      </c>
      <c r="Q28" s="66">
        <v>1</v>
      </c>
      <c r="R28" s="66">
        <v>0</v>
      </c>
      <c r="S28" s="66">
        <v>1</v>
      </c>
      <c r="T28" s="66">
        <v>0</v>
      </c>
      <c r="U28" s="66">
        <v>0</v>
      </c>
      <c r="V28" s="66">
        <v>0</v>
      </c>
      <c r="W28" s="66">
        <v>0</v>
      </c>
    </row>
    <row r="29" spans="1:28" x14ac:dyDescent="0.3">
      <c r="A29" s="66" t="s">
        <v>220</v>
      </c>
      <c r="B29" s="66" t="s">
        <v>1556</v>
      </c>
      <c r="C29" s="66">
        <v>3.7</v>
      </c>
      <c r="D29" s="66" t="s">
        <v>224</v>
      </c>
      <c r="E29" s="66" t="s">
        <v>150</v>
      </c>
      <c r="F29" s="66" t="s">
        <v>223</v>
      </c>
      <c r="G29" s="66">
        <v>47.5</v>
      </c>
      <c r="H29" s="66">
        <v>0</v>
      </c>
      <c r="I29" s="66">
        <v>0</v>
      </c>
      <c r="J29" s="66">
        <v>0</v>
      </c>
      <c r="K29" s="66">
        <v>1</v>
      </c>
      <c r="L29" s="66">
        <v>0</v>
      </c>
      <c r="M29" s="66">
        <v>0</v>
      </c>
      <c r="N29" s="66">
        <v>0</v>
      </c>
      <c r="O29" s="66">
        <v>0</v>
      </c>
      <c r="P29" s="66">
        <v>0</v>
      </c>
      <c r="Q29" s="66">
        <v>0</v>
      </c>
      <c r="R29" s="66">
        <v>0</v>
      </c>
      <c r="S29" s="66">
        <v>0</v>
      </c>
      <c r="T29" s="66">
        <v>0</v>
      </c>
      <c r="U29" s="66">
        <v>0</v>
      </c>
      <c r="V29" s="66">
        <v>0</v>
      </c>
      <c r="W29" s="66">
        <v>0</v>
      </c>
    </row>
    <row r="30" spans="1:28" x14ac:dyDescent="0.3">
      <c r="A30" s="66" t="s">
        <v>225</v>
      </c>
      <c r="B30" s="66" t="s">
        <v>1552</v>
      </c>
      <c r="C30" s="66">
        <v>4</v>
      </c>
      <c r="D30" s="66" t="s">
        <v>216</v>
      </c>
      <c r="E30" s="66" t="s">
        <v>90</v>
      </c>
      <c r="F30" s="66" t="s">
        <v>158</v>
      </c>
      <c r="G30" s="66">
        <v>84</v>
      </c>
      <c r="H30" s="66">
        <v>0</v>
      </c>
      <c r="I30" s="66">
        <v>0</v>
      </c>
      <c r="J30" s="66">
        <v>1</v>
      </c>
      <c r="K30" s="66">
        <v>1</v>
      </c>
      <c r="L30" s="66">
        <v>0</v>
      </c>
      <c r="M30" s="66">
        <v>0</v>
      </c>
      <c r="N30" s="66">
        <v>0</v>
      </c>
      <c r="O30" s="66">
        <v>0</v>
      </c>
      <c r="P30" s="66">
        <v>0</v>
      </c>
      <c r="Q30" s="66">
        <v>0</v>
      </c>
      <c r="R30" s="66">
        <v>0</v>
      </c>
      <c r="S30" s="66">
        <v>0</v>
      </c>
      <c r="T30" s="66">
        <v>0</v>
      </c>
      <c r="U30" s="66">
        <v>0</v>
      </c>
      <c r="V30" s="66">
        <v>0</v>
      </c>
      <c r="W30" s="66">
        <v>0</v>
      </c>
    </row>
    <row r="31" spans="1:28" x14ac:dyDescent="0.3">
      <c r="A31" s="66" t="s">
        <v>76</v>
      </c>
      <c r="B31" s="66" t="s">
        <v>1531</v>
      </c>
      <c r="C31" s="66">
        <v>4.8</v>
      </c>
      <c r="D31" s="66" t="s">
        <v>101</v>
      </c>
      <c r="E31" s="66" t="s">
        <v>80</v>
      </c>
      <c r="F31" s="66" t="s">
        <v>100</v>
      </c>
      <c r="G31" s="66">
        <v>85</v>
      </c>
      <c r="H31" s="66">
        <v>1</v>
      </c>
      <c r="I31" s="66">
        <v>1</v>
      </c>
      <c r="J31" s="66">
        <v>0</v>
      </c>
      <c r="K31" s="66">
        <v>1</v>
      </c>
      <c r="L31" s="66">
        <v>1</v>
      </c>
      <c r="M31" s="66">
        <v>1</v>
      </c>
      <c r="N31" s="66">
        <v>0</v>
      </c>
      <c r="O31" s="66">
        <v>0</v>
      </c>
      <c r="P31" s="66">
        <v>0</v>
      </c>
      <c r="Q31" s="66">
        <v>0</v>
      </c>
      <c r="R31" s="66">
        <v>0</v>
      </c>
      <c r="S31" s="66">
        <v>0</v>
      </c>
      <c r="T31" s="66">
        <v>0</v>
      </c>
      <c r="U31" s="66">
        <v>0</v>
      </c>
      <c r="V31" s="66">
        <v>0</v>
      </c>
      <c r="W31" s="66">
        <v>0</v>
      </c>
    </row>
    <row r="32" spans="1:28" x14ac:dyDescent="0.3">
      <c r="A32" s="66" t="s">
        <v>76</v>
      </c>
      <c r="B32" s="66" t="s">
        <v>1532</v>
      </c>
      <c r="C32" s="66">
        <v>3.8</v>
      </c>
      <c r="D32" s="66" t="s">
        <v>109</v>
      </c>
      <c r="E32" s="66" t="s">
        <v>104</v>
      </c>
      <c r="F32" s="66" t="s">
        <v>108</v>
      </c>
      <c r="G32" s="66">
        <v>76.5</v>
      </c>
      <c r="H32" s="66">
        <v>1</v>
      </c>
      <c r="I32" s="66">
        <v>0</v>
      </c>
      <c r="J32" s="66">
        <v>0</v>
      </c>
      <c r="K32" s="66">
        <v>0</v>
      </c>
      <c r="L32" s="66">
        <v>0</v>
      </c>
      <c r="M32" s="66">
        <v>0</v>
      </c>
      <c r="N32" s="66">
        <v>0</v>
      </c>
      <c r="O32" s="66">
        <v>0</v>
      </c>
      <c r="P32" s="66">
        <v>0</v>
      </c>
      <c r="Q32" s="66">
        <v>0</v>
      </c>
      <c r="R32" s="66">
        <v>0</v>
      </c>
      <c r="S32" s="66">
        <v>0</v>
      </c>
      <c r="T32" s="66">
        <v>0</v>
      </c>
      <c r="U32" s="66">
        <v>0</v>
      </c>
      <c r="V32" s="66">
        <v>0</v>
      </c>
      <c r="W32" s="66">
        <v>0</v>
      </c>
    </row>
    <row r="33" spans="1:23" x14ac:dyDescent="0.3">
      <c r="A33" s="66" t="s">
        <v>76</v>
      </c>
      <c r="B33" s="66" t="s">
        <v>1557</v>
      </c>
      <c r="C33" s="66">
        <v>3.6</v>
      </c>
      <c r="D33" s="66" t="s">
        <v>230</v>
      </c>
      <c r="E33" s="66" t="s">
        <v>104</v>
      </c>
      <c r="F33" s="66" t="s">
        <v>108</v>
      </c>
      <c r="G33" s="66">
        <v>96</v>
      </c>
      <c r="H33" s="66">
        <v>1</v>
      </c>
      <c r="I33" s="66">
        <v>0</v>
      </c>
      <c r="J33" s="66">
        <v>0</v>
      </c>
      <c r="K33" s="66">
        <v>0</v>
      </c>
      <c r="L33" s="66">
        <v>1</v>
      </c>
      <c r="M33" s="66">
        <v>1</v>
      </c>
      <c r="N33" s="66">
        <v>0</v>
      </c>
      <c r="O33" s="66">
        <v>0</v>
      </c>
      <c r="P33" s="66">
        <v>0</v>
      </c>
      <c r="Q33" s="66">
        <v>0</v>
      </c>
      <c r="R33" s="66">
        <v>0</v>
      </c>
      <c r="S33" s="66">
        <v>0</v>
      </c>
      <c r="T33" s="66">
        <v>0</v>
      </c>
      <c r="U33" s="66">
        <v>0</v>
      </c>
      <c r="V33" s="66">
        <v>0</v>
      </c>
      <c r="W33" s="66">
        <v>0</v>
      </c>
    </row>
    <row r="34" spans="1:23" x14ac:dyDescent="0.3">
      <c r="A34" s="66" t="s">
        <v>231</v>
      </c>
      <c r="B34" s="66" t="s">
        <v>1533</v>
      </c>
      <c r="C34" s="66">
        <v>3.8</v>
      </c>
      <c r="D34" s="66" t="s">
        <v>234</v>
      </c>
      <c r="E34" s="66" t="s">
        <v>90</v>
      </c>
      <c r="F34" s="66" t="s">
        <v>158</v>
      </c>
      <c r="G34" s="66">
        <v>114.5</v>
      </c>
      <c r="H34" s="66">
        <v>1</v>
      </c>
      <c r="I34" s="66">
        <v>0</v>
      </c>
      <c r="J34" s="66">
        <v>0</v>
      </c>
      <c r="K34" s="66">
        <v>0</v>
      </c>
      <c r="L34" s="66">
        <v>0</v>
      </c>
      <c r="M34" s="66">
        <v>0</v>
      </c>
      <c r="N34" s="66">
        <v>0</v>
      </c>
      <c r="O34" s="66">
        <v>1</v>
      </c>
      <c r="P34" s="66">
        <v>1</v>
      </c>
      <c r="Q34" s="66">
        <v>0</v>
      </c>
      <c r="R34" s="66">
        <v>0</v>
      </c>
      <c r="S34" s="66">
        <v>0</v>
      </c>
      <c r="T34" s="66">
        <v>0</v>
      </c>
      <c r="U34" s="66">
        <v>0</v>
      </c>
      <c r="V34" s="66">
        <v>0</v>
      </c>
      <c r="W34" s="66">
        <v>0</v>
      </c>
    </row>
    <row r="35" spans="1:23" x14ac:dyDescent="0.3">
      <c r="A35" s="66" t="s">
        <v>76</v>
      </c>
      <c r="B35" s="66" t="s">
        <v>1558</v>
      </c>
      <c r="C35" s="66">
        <v>3.8</v>
      </c>
      <c r="D35" s="66" t="s">
        <v>239</v>
      </c>
      <c r="E35" s="66" t="s">
        <v>150</v>
      </c>
      <c r="F35" s="66" t="s">
        <v>94</v>
      </c>
      <c r="G35" s="66">
        <v>121</v>
      </c>
      <c r="H35" s="66">
        <v>1</v>
      </c>
      <c r="I35" s="66">
        <v>1</v>
      </c>
      <c r="J35" s="66">
        <v>0</v>
      </c>
      <c r="K35" s="66">
        <v>1</v>
      </c>
      <c r="L35" s="66">
        <v>1</v>
      </c>
      <c r="M35" s="66">
        <v>0</v>
      </c>
      <c r="N35" s="66">
        <v>1</v>
      </c>
      <c r="O35" s="66">
        <v>0</v>
      </c>
      <c r="P35" s="66">
        <v>1</v>
      </c>
      <c r="Q35" s="66">
        <v>1</v>
      </c>
      <c r="R35" s="66">
        <v>0</v>
      </c>
      <c r="S35" s="66">
        <v>0</v>
      </c>
      <c r="T35" s="66">
        <v>0</v>
      </c>
      <c r="U35" s="66">
        <v>0</v>
      </c>
      <c r="V35" s="66">
        <v>1</v>
      </c>
      <c r="W35" s="66">
        <v>0</v>
      </c>
    </row>
    <row r="36" spans="1:23" x14ac:dyDescent="0.3">
      <c r="A36" s="66" t="s">
        <v>76</v>
      </c>
      <c r="B36" s="66" t="s">
        <v>1559</v>
      </c>
      <c r="C36" s="66">
        <v>4.7</v>
      </c>
      <c r="D36" s="66" t="s">
        <v>242</v>
      </c>
      <c r="E36" s="66" t="s">
        <v>118</v>
      </c>
      <c r="F36" s="66" t="s">
        <v>114</v>
      </c>
      <c r="G36" s="66">
        <v>112.5</v>
      </c>
      <c r="H36" s="66">
        <v>1</v>
      </c>
      <c r="I36" s="66">
        <v>0</v>
      </c>
      <c r="J36" s="66">
        <v>0</v>
      </c>
      <c r="K36" s="66">
        <v>1</v>
      </c>
      <c r="L36" s="66">
        <v>0</v>
      </c>
      <c r="M36" s="66">
        <v>0</v>
      </c>
      <c r="N36" s="66">
        <v>0</v>
      </c>
      <c r="O36" s="66">
        <v>0</v>
      </c>
      <c r="P36" s="66">
        <v>0</v>
      </c>
      <c r="Q36" s="66">
        <v>0</v>
      </c>
      <c r="R36" s="66">
        <v>0</v>
      </c>
      <c r="S36" s="66">
        <v>0</v>
      </c>
      <c r="T36" s="66">
        <v>0</v>
      </c>
      <c r="U36" s="66">
        <v>0</v>
      </c>
      <c r="V36" s="66">
        <v>0</v>
      </c>
      <c r="W36" s="66">
        <v>0</v>
      </c>
    </row>
    <row r="37" spans="1:23" x14ac:dyDescent="0.3">
      <c r="A37" s="66" t="s">
        <v>243</v>
      </c>
      <c r="B37" s="66" t="s">
        <v>1560</v>
      </c>
      <c r="C37" s="66">
        <v>4.2</v>
      </c>
      <c r="D37" s="66" t="s">
        <v>246</v>
      </c>
      <c r="E37" s="66" t="s">
        <v>118</v>
      </c>
      <c r="F37" s="66" t="s">
        <v>114</v>
      </c>
      <c r="G37" s="66">
        <v>106</v>
      </c>
      <c r="H37" s="66">
        <v>1</v>
      </c>
      <c r="I37" s="66">
        <v>0</v>
      </c>
      <c r="J37" s="66">
        <v>0</v>
      </c>
      <c r="K37" s="66">
        <v>1</v>
      </c>
      <c r="L37" s="66">
        <v>1</v>
      </c>
      <c r="M37" s="66">
        <v>0</v>
      </c>
      <c r="N37" s="66">
        <v>0</v>
      </c>
      <c r="O37" s="66">
        <v>0</v>
      </c>
      <c r="P37" s="66">
        <v>0</v>
      </c>
      <c r="Q37" s="66">
        <v>0</v>
      </c>
      <c r="R37" s="66">
        <v>0</v>
      </c>
      <c r="S37" s="66">
        <v>1</v>
      </c>
      <c r="T37" s="66">
        <v>1</v>
      </c>
      <c r="U37" s="66">
        <v>0</v>
      </c>
      <c r="V37" s="66">
        <v>0</v>
      </c>
      <c r="W37" s="66">
        <v>0</v>
      </c>
    </row>
    <row r="38" spans="1:23" x14ac:dyDescent="0.3">
      <c r="A38" s="66" t="s">
        <v>76</v>
      </c>
      <c r="B38" s="66" t="s">
        <v>1561</v>
      </c>
      <c r="C38" s="66">
        <v>3.5</v>
      </c>
      <c r="D38" s="66" t="s">
        <v>250</v>
      </c>
      <c r="E38" s="66" t="s">
        <v>104</v>
      </c>
      <c r="F38" s="66" t="s">
        <v>120</v>
      </c>
      <c r="G38" s="66">
        <v>107</v>
      </c>
      <c r="H38" s="66">
        <v>1</v>
      </c>
      <c r="I38" s="66">
        <v>1</v>
      </c>
      <c r="J38" s="66">
        <v>1</v>
      </c>
      <c r="K38" s="66">
        <v>0</v>
      </c>
      <c r="L38" s="66">
        <v>0</v>
      </c>
      <c r="M38" s="66">
        <v>0</v>
      </c>
      <c r="N38" s="66">
        <v>0</v>
      </c>
      <c r="O38" s="66">
        <v>0</v>
      </c>
      <c r="P38" s="66">
        <v>0</v>
      </c>
      <c r="Q38" s="66">
        <v>0</v>
      </c>
      <c r="R38" s="66">
        <v>1</v>
      </c>
      <c r="S38" s="66">
        <v>1</v>
      </c>
      <c r="T38" s="66">
        <v>0</v>
      </c>
      <c r="U38" s="66">
        <v>0</v>
      </c>
      <c r="V38" s="66">
        <v>1</v>
      </c>
      <c r="W38" s="66">
        <v>0</v>
      </c>
    </row>
    <row r="39" spans="1:23" x14ac:dyDescent="0.3">
      <c r="A39" s="66" t="s">
        <v>76</v>
      </c>
      <c r="B39" s="66" t="s">
        <v>1562</v>
      </c>
      <c r="C39" s="66">
        <v>4.7</v>
      </c>
      <c r="D39" s="66" t="s">
        <v>253</v>
      </c>
      <c r="E39" s="66" t="s">
        <v>118</v>
      </c>
      <c r="F39" s="66" t="s">
        <v>100</v>
      </c>
      <c r="G39" s="66">
        <v>110</v>
      </c>
      <c r="H39" s="66">
        <v>1</v>
      </c>
      <c r="I39" s="66">
        <v>1</v>
      </c>
      <c r="J39" s="66">
        <v>0</v>
      </c>
      <c r="K39" s="66">
        <v>1</v>
      </c>
      <c r="L39" s="66">
        <v>1</v>
      </c>
      <c r="M39" s="66">
        <v>0</v>
      </c>
      <c r="N39" s="66">
        <v>0</v>
      </c>
      <c r="O39" s="66">
        <v>1</v>
      </c>
      <c r="P39" s="66">
        <v>1</v>
      </c>
      <c r="Q39" s="66">
        <v>1</v>
      </c>
      <c r="R39" s="66">
        <v>1</v>
      </c>
      <c r="S39" s="66">
        <v>0</v>
      </c>
      <c r="T39" s="66">
        <v>0</v>
      </c>
      <c r="U39" s="66">
        <v>0</v>
      </c>
      <c r="V39" s="66">
        <v>0</v>
      </c>
      <c r="W39" s="66">
        <v>0</v>
      </c>
    </row>
    <row r="40" spans="1:23" x14ac:dyDescent="0.3">
      <c r="A40" s="66" t="s">
        <v>254</v>
      </c>
      <c r="B40" s="66" t="s">
        <v>1563</v>
      </c>
      <c r="C40" s="66">
        <v>3.5</v>
      </c>
      <c r="D40" s="66" t="s">
        <v>258</v>
      </c>
      <c r="E40" s="66" t="s">
        <v>150</v>
      </c>
      <c r="F40" s="66" t="s">
        <v>120</v>
      </c>
      <c r="G40" s="66">
        <v>147.5</v>
      </c>
      <c r="H40" s="66">
        <v>1</v>
      </c>
      <c r="I40" s="66">
        <v>0</v>
      </c>
      <c r="J40" s="66">
        <v>0</v>
      </c>
      <c r="K40" s="66">
        <v>1</v>
      </c>
      <c r="L40" s="66">
        <v>0</v>
      </c>
      <c r="M40" s="66">
        <v>0</v>
      </c>
      <c r="N40" s="66">
        <v>0</v>
      </c>
      <c r="O40" s="66">
        <v>0</v>
      </c>
      <c r="P40" s="66">
        <v>0</v>
      </c>
      <c r="Q40" s="66">
        <v>0</v>
      </c>
      <c r="R40" s="66">
        <v>0</v>
      </c>
      <c r="S40" s="66">
        <v>0</v>
      </c>
      <c r="T40" s="66">
        <v>0</v>
      </c>
      <c r="U40" s="66">
        <v>0</v>
      </c>
      <c r="V40" s="66">
        <v>0</v>
      </c>
      <c r="W40" s="66">
        <v>0</v>
      </c>
    </row>
    <row r="41" spans="1:23" x14ac:dyDescent="0.3">
      <c r="A41" s="66" t="s">
        <v>259</v>
      </c>
      <c r="B41" s="66" t="s">
        <v>1564</v>
      </c>
      <c r="C41" s="66">
        <v>3.5</v>
      </c>
      <c r="D41" s="66" t="s">
        <v>262</v>
      </c>
      <c r="E41" s="66" t="s">
        <v>118</v>
      </c>
      <c r="F41" s="66" t="s">
        <v>100</v>
      </c>
      <c r="G41" s="66">
        <v>106</v>
      </c>
      <c r="H41" s="66">
        <v>1</v>
      </c>
      <c r="I41" s="66">
        <v>0</v>
      </c>
      <c r="J41" s="66">
        <v>0</v>
      </c>
      <c r="K41" s="66">
        <v>1</v>
      </c>
      <c r="L41" s="66">
        <v>1</v>
      </c>
      <c r="M41" s="66">
        <v>0</v>
      </c>
      <c r="N41" s="66">
        <v>0</v>
      </c>
      <c r="O41" s="66">
        <v>0</v>
      </c>
      <c r="P41" s="66">
        <v>0</v>
      </c>
      <c r="Q41" s="66">
        <v>0</v>
      </c>
      <c r="R41" s="66">
        <v>0</v>
      </c>
      <c r="S41" s="66">
        <v>0</v>
      </c>
      <c r="T41" s="66">
        <v>0</v>
      </c>
      <c r="U41" s="66">
        <v>0</v>
      </c>
      <c r="V41" s="66">
        <v>0</v>
      </c>
      <c r="W41" s="66">
        <v>0</v>
      </c>
    </row>
    <row r="42" spans="1:23" x14ac:dyDescent="0.3">
      <c r="A42" s="66" t="s">
        <v>160</v>
      </c>
      <c r="B42" s="66" t="s">
        <v>1565</v>
      </c>
      <c r="C42" s="66">
        <v>4.2</v>
      </c>
      <c r="D42" s="66" t="s">
        <v>264</v>
      </c>
      <c r="E42" s="66" t="s">
        <v>118</v>
      </c>
      <c r="F42" s="66" t="s">
        <v>82</v>
      </c>
      <c r="G42" s="66">
        <v>88</v>
      </c>
      <c r="H42" s="66">
        <v>1</v>
      </c>
      <c r="I42" s="66">
        <v>0</v>
      </c>
      <c r="J42" s="66">
        <v>1</v>
      </c>
      <c r="K42" s="66">
        <v>1</v>
      </c>
      <c r="L42" s="66">
        <v>1</v>
      </c>
      <c r="M42" s="66">
        <v>0</v>
      </c>
      <c r="N42" s="66">
        <v>0</v>
      </c>
      <c r="O42" s="66">
        <v>0</v>
      </c>
      <c r="P42" s="66">
        <v>0</v>
      </c>
      <c r="Q42" s="66">
        <v>0</v>
      </c>
      <c r="R42" s="66">
        <v>0</v>
      </c>
      <c r="S42" s="66">
        <v>1</v>
      </c>
      <c r="T42" s="66">
        <v>0</v>
      </c>
      <c r="U42" s="66">
        <v>0</v>
      </c>
      <c r="V42" s="66">
        <v>1</v>
      </c>
      <c r="W42" s="66">
        <v>0</v>
      </c>
    </row>
    <row r="43" spans="1:23" x14ac:dyDescent="0.3">
      <c r="A43" s="66" t="s">
        <v>259</v>
      </c>
      <c r="B43" s="66" t="s">
        <v>1566</v>
      </c>
      <c r="C43" s="66">
        <v>3.6</v>
      </c>
      <c r="D43" s="66" t="s">
        <v>269</v>
      </c>
      <c r="E43" s="67">
        <v>18264</v>
      </c>
      <c r="F43" s="66" t="s">
        <v>268</v>
      </c>
      <c r="G43" s="66">
        <v>98.5</v>
      </c>
      <c r="H43" s="66">
        <v>0</v>
      </c>
      <c r="I43" s="66">
        <v>0</v>
      </c>
      <c r="J43" s="66">
        <v>0</v>
      </c>
      <c r="K43" s="66">
        <v>1</v>
      </c>
      <c r="L43" s="66">
        <v>1</v>
      </c>
      <c r="M43" s="66">
        <v>0</v>
      </c>
      <c r="N43" s="66">
        <v>0</v>
      </c>
      <c r="O43" s="66">
        <v>0</v>
      </c>
      <c r="P43" s="66">
        <v>0</v>
      </c>
      <c r="Q43" s="66">
        <v>0</v>
      </c>
      <c r="R43" s="66">
        <v>0</v>
      </c>
      <c r="S43" s="66">
        <v>0</v>
      </c>
      <c r="T43" s="66">
        <v>0</v>
      </c>
      <c r="U43" s="66">
        <v>0</v>
      </c>
      <c r="V43" s="66">
        <v>0</v>
      </c>
      <c r="W43" s="66">
        <v>0</v>
      </c>
    </row>
    <row r="44" spans="1:23" x14ac:dyDescent="0.3">
      <c r="A44" s="66" t="s">
        <v>270</v>
      </c>
      <c r="B44" s="66" t="s">
        <v>1547</v>
      </c>
      <c r="C44" s="66">
        <v>4.2</v>
      </c>
      <c r="D44" s="66" t="s">
        <v>186</v>
      </c>
      <c r="E44" s="66" t="s">
        <v>112</v>
      </c>
      <c r="F44" s="66" t="s">
        <v>114</v>
      </c>
      <c r="G44" s="66">
        <v>142.5</v>
      </c>
      <c r="H44" s="66">
        <v>0</v>
      </c>
      <c r="I44" s="66">
        <v>0</v>
      </c>
      <c r="J44" s="66">
        <v>0</v>
      </c>
      <c r="K44" s="66">
        <v>0</v>
      </c>
      <c r="L44" s="66">
        <v>0</v>
      </c>
      <c r="M44" s="66">
        <v>0</v>
      </c>
      <c r="N44" s="66">
        <v>0</v>
      </c>
      <c r="O44" s="66">
        <v>0</v>
      </c>
      <c r="P44" s="66">
        <v>0</v>
      </c>
      <c r="Q44" s="66">
        <v>0</v>
      </c>
      <c r="R44" s="66">
        <v>0</v>
      </c>
      <c r="S44" s="66">
        <v>0</v>
      </c>
      <c r="T44" s="66">
        <v>0</v>
      </c>
      <c r="U44" s="66">
        <v>0</v>
      </c>
      <c r="V44" s="66">
        <v>0</v>
      </c>
      <c r="W44" s="66">
        <v>0</v>
      </c>
    </row>
    <row r="45" spans="1:23" x14ac:dyDescent="0.3">
      <c r="A45" s="66" t="s">
        <v>272</v>
      </c>
      <c r="B45" s="66" t="s">
        <v>1567</v>
      </c>
      <c r="C45" s="66">
        <v>3.4</v>
      </c>
      <c r="D45" s="66" t="s">
        <v>278</v>
      </c>
      <c r="E45" s="66" t="s">
        <v>150</v>
      </c>
      <c r="F45" s="66" t="s">
        <v>94</v>
      </c>
      <c r="G45" s="66">
        <v>82.5</v>
      </c>
      <c r="H45" s="66">
        <v>0</v>
      </c>
      <c r="I45" s="66">
        <v>0</v>
      </c>
      <c r="J45" s="66">
        <v>1</v>
      </c>
      <c r="K45" s="66">
        <v>0</v>
      </c>
      <c r="L45" s="66">
        <v>0</v>
      </c>
      <c r="M45" s="66">
        <v>0</v>
      </c>
      <c r="N45" s="66">
        <v>0</v>
      </c>
      <c r="O45" s="66">
        <v>0</v>
      </c>
      <c r="P45" s="66">
        <v>0</v>
      </c>
      <c r="Q45" s="66">
        <v>0</v>
      </c>
      <c r="R45" s="66">
        <v>0</v>
      </c>
      <c r="S45" s="66">
        <v>0</v>
      </c>
      <c r="T45" s="66">
        <v>0</v>
      </c>
      <c r="U45" s="66">
        <v>0</v>
      </c>
      <c r="V45" s="66">
        <v>0</v>
      </c>
      <c r="W45" s="66">
        <v>0</v>
      </c>
    </row>
    <row r="46" spans="1:23" x14ac:dyDescent="0.3">
      <c r="A46" s="66" t="s">
        <v>254</v>
      </c>
      <c r="B46" s="66" t="s">
        <v>1568</v>
      </c>
      <c r="C46" s="66">
        <v>4.3</v>
      </c>
      <c r="D46" s="66" t="s">
        <v>280</v>
      </c>
      <c r="E46" s="66" t="s">
        <v>104</v>
      </c>
      <c r="F46" s="66" t="s">
        <v>94</v>
      </c>
      <c r="G46" s="66">
        <v>130</v>
      </c>
      <c r="H46" s="66">
        <v>1</v>
      </c>
      <c r="I46" s="66">
        <v>1</v>
      </c>
      <c r="J46" s="66">
        <v>0</v>
      </c>
      <c r="K46" s="66">
        <v>1</v>
      </c>
      <c r="L46" s="66">
        <v>1</v>
      </c>
      <c r="M46" s="66">
        <v>0</v>
      </c>
      <c r="N46" s="66">
        <v>0</v>
      </c>
      <c r="O46" s="66">
        <v>0</v>
      </c>
      <c r="P46" s="66">
        <v>1</v>
      </c>
      <c r="Q46" s="66">
        <v>0</v>
      </c>
      <c r="R46" s="66">
        <v>1</v>
      </c>
      <c r="S46" s="66">
        <v>1</v>
      </c>
      <c r="T46" s="66">
        <v>1</v>
      </c>
      <c r="U46" s="66">
        <v>0</v>
      </c>
      <c r="V46" s="66">
        <v>0</v>
      </c>
      <c r="W46" s="66">
        <v>0</v>
      </c>
    </row>
    <row r="47" spans="1:23" x14ac:dyDescent="0.3">
      <c r="A47" s="66" t="s">
        <v>76</v>
      </c>
      <c r="B47" s="66" t="s">
        <v>1569</v>
      </c>
      <c r="C47" s="66">
        <v>5</v>
      </c>
      <c r="D47" s="66" t="s">
        <v>285</v>
      </c>
      <c r="E47" s="66" t="s">
        <v>284</v>
      </c>
      <c r="F47" s="66" t="s">
        <v>114</v>
      </c>
      <c r="G47" s="66">
        <v>155</v>
      </c>
      <c r="H47" s="66">
        <v>0</v>
      </c>
      <c r="I47" s="66">
        <v>0</v>
      </c>
      <c r="J47" s="66">
        <v>1</v>
      </c>
      <c r="K47" s="66">
        <v>1</v>
      </c>
      <c r="L47" s="66">
        <v>0</v>
      </c>
      <c r="M47" s="66">
        <v>0</v>
      </c>
      <c r="N47" s="66">
        <v>0</v>
      </c>
      <c r="O47" s="66">
        <v>0</v>
      </c>
      <c r="P47" s="66">
        <v>0</v>
      </c>
      <c r="Q47" s="66">
        <v>0</v>
      </c>
      <c r="R47" s="66">
        <v>0</v>
      </c>
      <c r="S47" s="66">
        <v>0</v>
      </c>
      <c r="T47" s="66">
        <v>0</v>
      </c>
      <c r="U47" s="66">
        <v>0</v>
      </c>
      <c r="V47" s="66">
        <v>0</v>
      </c>
      <c r="W47" s="66">
        <v>0</v>
      </c>
    </row>
    <row r="48" spans="1:23" x14ac:dyDescent="0.3">
      <c r="A48" s="66" t="s">
        <v>286</v>
      </c>
      <c r="B48" s="66" t="s">
        <v>1570</v>
      </c>
      <c r="C48" s="66">
        <v>3.7</v>
      </c>
      <c r="D48" s="66" t="s">
        <v>290</v>
      </c>
      <c r="E48" s="66" t="s">
        <v>90</v>
      </c>
      <c r="F48" s="66" t="s">
        <v>158</v>
      </c>
      <c r="G48" s="66">
        <v>184.5</v>
      </c>
      <c r="H48" s="66">
        <v>1</v>
      </c>
      <c r="I48" s="66">
        <v>0</v>
      </c>
      <c r="J48" s="66">
        <v>0</v>
      </c>
      <c r="K48" s="66">
        <v>1</v>
      </c>
      <c r="L48" s="66">
        <v>1</v>
      </c>
      <c r="M48" s="66">
        <v>1</v>
      </c>
      <c r="N48" s="66">
        <v>0</v>
      </c>
      <c r="O48" s="66">
        <v>0</v>
      </c>
      <c r="P48" s="66">
        <v>0</v>
      </c>
      <c r="Q48" s="66">
        <v>0</v>
      </c>
      <c r="R48" s="66">
        <v>0</v>
      </c>
      <c r="S48" s="66">
        <v>1</v>
      </c>
      <c r="T48" s="66">
        <v>0</v>
      </c>
      <c r="U48" s="66">
        <v>0</v>
      </c>
      <c r="V48" s="66">
        <v>0</v>
      </c>
      <c r="W48" s="66">
        <v>0</v>
      </c>
    </row>
    <row r="49" spans="1:23" x14ac:dyDescent="0.3">
      <c r="A49" s="66" t="s">
        <v>220</v>
      </c>
      <c r="B49" s="66" t="s">
        <v>1571</v>
      </c>
      <c r="C49" s="66">
        <v>3.1</v>
      </c>
      <c r="D49" s="66" t="s">
        <v>294</v>
      </c>
      <c r="E49" s="66" t="s">
        <v>150</v>
      </c>
      <c r="F49" s="66" t="s">
        <v>94</v>
      </c>
      <c r="G49" s="66">
        <v>29.5</v>
      </c>
      <c r="H49" s="66">
        <v>0</v>
      </c>
      <c r="I49" s="66">
        <v>0</v>
      </c>
      <c r="J49" s="66">
        <v>0</v>
      </c>
      <c r="K49" s="66">
        <v>1</v>
      </c>
      <c r="L49" s="66">
        <v>0</v>
      </c>
      <c r="M49" s="66">
        <v>0</v>
      </c>
      <c r="N49" s="66">
        <v>0</v>
      </c>
      <c r="O49" s="66">
        <v>0</v>
      </c>
      <c r="P49" s="66">
        <v>0</v>
      </c>
      <c r="Q49" s="66">
        <v>0</v>
      </c>
      <c r="R49" s="66">
        <v>0</v>
      </c>
      <c r="S49" s="66">
        <v>0</v>
      </c>
      <c r="T49" s="66">
        <v>0</v>
      </c>
      <c r="U49" s="66">
        <v>0</v>
      </c>
      <c r="V49" s="66">
        <v>0</v>
      </c>
      <c r="W49" s="66">
        <v>0</v>
      </c>
    </row>
    <row r="50" spans="1:23" x14ac:dyDescent="0.3">
      <c r="A50" s="66" t="s">
        <v>295</v>
      </c>
      <c r="B50" s="66" t="s">
        <v>1572</v>
      </c>
      <c r="C50" s="66">
        <v>4.7</v>
      </c>
      <c r="D50" s="66" t="s">
        <v>298</v>
      </c>
      <c r="E50" s="66" t="s">
        <v>80</v>
      </c>
      <c r="F50" s="66" t="s">
        <v>100</v>
      </c>
      <c r="G50" s="66">
        <v>86.5</v>
      </c>
      <c r="H50" s="66">
        <v>0</v>
      </c>
      <c r="I50" s="66">
        <v>0</v>
      </c>
      <c r="J50" s="66">
        <v>0</v>
      </c>
      <c r="K50" s="66">
        <v>0</v>
      </c>
      <c r="L50" s="66">
        <v>0</v>
      </c>
      <c r="M50" s="66">
        <v>0</v>
      </c>
      <c r="N50" s="66">
        <v>0</v>
      </c>
      <c r="O50" s="66">
        <v>0</v>
      </c>
      <c r="P50" s="66">
        <v>0</v>
      </c>
      <c r="Q50" s="66">
        <v>0</v>
      </c>
      <c r="R50" s="66">
        <v>0</v>
      </c>
      <c r="S50" s="66">
        <v>0</v>
      </c>
      <c r="T50" s="66">
        <v>0</v>
      </c>
      <c r="U50" s="66">
        <v>0</v>
      </c>
      <c r="V50" s="66">
        <v>0</v>
      </c>
      <c r="W50" s="66">
        <v>0</v>
      </c>
    </row>
    <row r="51" spans="1:23" x14ac:dyDescent="0.3">
      <c r="A51" s="66" t="s">
        <v>299</v>
      </c>
      <c r="B51" s="66" t="s">
        <v>1573</v>
      </c>
      <c r="C51" s="66">
        <v>3.7</v>
      </c>
      <c r="D51" s="66" t="s">
        <v>304</v>
      </c>
      <c r="E51" s="66" t="s">
        <v>90</v>
      </c>
      <c r="F51" s="66" t="s">
        <v>158</v>
      </c>
      <c r="G51" s="66">
        <v>81</v>
      </c>
      <c r="H51" s="66">
        <v>0</v>
      </c>
      <c r="I51" s="66">
        <v>0</v>
      </c>
      <c r="J51" s="66">
        <v>0</v>
      </c>
      <c r="K51" s="66">
        <v>0</v>
      </c>
      <c r="L51" s="66">
        <v>0</v>
      </c>
      <c r="M51" s="66">
        <v>0</v>
      </c>
      <c r="N51" s="66">
        <v>0</v>
      </c>
      <c r="O51" s="66">
        <v>0</v>
      </c>
      <c r="P51" s="66">
        <v>0</v>
      </c>
      <c r="Q51" s="66">
        <v>0</v>
      </c>
      <c r="R51" s="66">
        <v>0</v>
      </c>
      <c r="S51" s="66">
        <v>1</v>
      </c>
      <c r="T51" s="66">
        <v>0</v>
      </c>
      <c r="U51" s="66">
        <v>0</v>
      </c>
      <c r="V51" s="66">
        <v>0</v>
      </c>
      <c r="W51" s="66">
        <v>0</v>
      </c>
    </row>
    <row r="52" spans="1:23" x14ac:dyDescent="0.3">
      <c r="A52" s="66" t="s">
        <v>76</v>
      </c>
      <c r="B52" s="66" t="s">
        <v>1574</v>
      </c>
      <c r="C52" s="66">
        <v>3.8</v>
      </c>
      <c r="D52" s="66" t="s">
        <v>216</v>
      </c>
      <c r="E52" s="66" t="s">
        <v>80</v>
      </c>
      <c r="F52" s="66" t="s">
        <v>114</v>
      </c>
      <c r="G52" s="66">
        <v>91</v>
      </c>
      <c r="H52" s="66">
        <v>1</v>
      </c>
      <c r="I52" s="66">
        <v>0</v>
      </c>
      <c r="J52" s="66">
        <v>0</v>
      </c>
      <c r="K52" s="66">
        <v>1</v>
      </c>
      <c r="L52" s="66">
        <v>1</v>
      </c>
      <c r="M52" s="66">
        <v>0</v>
      </c>
      <c r="N52" s="66">
        <v>0</v>
      </c>
      <c r="O52" s="66">
        <v>0</v>
      </c>
      <c r="P52" s="66">
        <v>0</v>
      </c>
      <c r="Q52" s="66">
        <v>0</v>
      </c>
      <c r="R52" s="66">
        <v>1</v>
      </c>
      <c r="S52" s="66">
        <v>1</v>
      </c>
      <c r="T52" s="66">
        <v>0</v>
      </c>
      <c r="U52" s="66">
        <v>0</v>
      </c>
      <c r="V52" s="66">
        <v>0</v>
      </c>
      <c r="W52" s="66">
        <v>0</v>
      </c>
    </row>
    <row r="53" spans="1:23" x14ac:dyDescent="0.3">
      <c r="A53" s="66" t="s">
        <v>308</v>
      </c>
      <c r="B53" s="66" t="s">
        <v>1533</v>
      </c>
      <c r="C53" s="66">
        <v>3.3</v>
      </c>
      <c r="D53" s="66" t="s">
        <v>311</v>
      </c>
      <c r="E53" s="66" t="s">
        <v>90</v>
      </c>
      <c r="F53" s="66" t="s">
        <v>158</v>
      </c>
      <c r="G53" s="66">
        <v>114.5</v>
      </c>
      <c r="H53" s="66">
        <v>1</v>
      </c>
      <c r="I53" s="66">
        <v>0</v>
      </c>
      <c r="J53" s="66">
        <v>0</v>
      </c>
      <c r="K53" s="66">
        <v>0</v>
      </c>
      <c r="L53" s="66">
        <v>0</v>
      </c>
      <c r="M53" s="66">
        <v>0</v>
      </c>
      <c r="N53" s="66">
        <v>0</v>
      </c>
      <c r="O53" s="66">
        <v>0</v>
      </c>
      <c r="P53" s="66">
        <v>0</v>
      </c>
      <c r="Q53" s="66">
        <v>0</v>
      </c>
      <c r="R53" s="66">
        <v>0</v>
      </c>
      <c r="S53" s="66">
        <v>0</v>
      </c>
      <c r="T53" s="66">
        <v>0</v>
      </c>
      <c r="U53" s="66">
        <v>0</v>
      </c>
      <c r="V53" s="66">
        <v>0</v>
      </c>
      <c r="W53" s="66">
        <v>0</v>
      </c>
    </row>
    <row r="54" spans="1:23" x14ac:dyDescent="0.3">
      <c r="A54" s="66" t="s">
        <v>312</v>
      </c>
      <c r="B54" s="66" t="s">
        <v>1575</v>
      </c>
      <c r="C54" s="66">
        <v>4.5999999999999996</v>
      </c>
      <c r="D54" s="66" t="s">
        <v>315</v>
      </c>
      <c r="E54" s="66" t="s">
        <v>104</v>
      </c>
      <c r="F54" s="66" t="s">
        <v>100</v>
      </c>
      <c r="G54" s="66">
        <v>68</v>
      </c>
      <c r="H54" s="66">
        <v>1</v>
      </c>
      <c r="I54" s="66">
        <v>0</v>
      </c>
      <c r="J54" s="66">
        <v>0</v>
      </c>
      <c r="K54" s="66">
        <v>1</v>
      </c>
      <c r="L54" s="66">
        <v>0</v>
      </c>
      <c r="M54" s="66">
        <v>0</v>
      </c>
      <c r="N54" s="66">
        <v>0</v>
      </c>
      <c r="O54" s="66">
        <v>0</v>
      </c>
      <c r="P54" s="66">
        <v>0</v>
      </c>
      <c r="Q54" s="66">
        <v>0</v>
      </c>
      <c r="R54" s="66">
        <v>0</v>
      </c>
      <c r="S54" s="66">
        <v>1</v>
      </c>
      <c r="T54" s="66">
        <v>0</v>
      </c>
      <c r="U54" s="66">
        <v>0</v>
      </c>
      <c r="V54" s="66">
        <v>0</v>
      </c>
      <c r="W54" s="66">
        <v>0</v>
      </c>
    </row>
    <row r="55" spans="1:23" x14ac:dyDescent="0.3">
      <c r="A55" s="66" t="s">
        <v>76</v>
      </c>
      <c r="B55" s="66" t="s">
        <v>1576</v>
      </c>
      <c r="C55" s="66">
        <v>3.7</v>
      </c>
      <c r="D55" s="66" t="s">
        <v>319</v>
      </c>
      <c r="E55" s="66" t="s">
        <v>90</v>
      </c>
      <c r="F55" s="66" t="s">
        <v>158</v>
      </c>
      <c r="G55" s="66">
        <v>115</v>
      </c>
      <c r="H55" s="66">
        <v>1</v>
      </c>
      <c r="I55" s="66">
        <v>0</v>
      </c>
      <c r="J55" s="66">
        <v>0</v>
      </c>
      <c r="K55" s="66">
        <v>1</v>
      </c>
      <c r="L55" s="66">
        <v>1</v>
      </c>
      <c r="M55" s="66">
        <v>0</v>
      </c>
      <c r="N55" s="66">
        <v>0</v>
      </c>
      <c r="O55" s="66">
        <v>0</v>
      </c>
      <c r="P55" s="66">
        <v>0</v>
      </c>
      <c r="Q55" s="66">
        <v>0</v>
      </c>
      <c r="R55" s="66">
        <v>0</v>
      </c>
      <c r="S55" s="66">
        <v>0</v>
      </c>
      <c r="T55" s="66">
        <v>0</v>
      </c>
      <c r="U55" s="66">
        <v>0</v>
      </c>
      <c r="V55" s="66">
        <v>0</v>
      </c>
      <c r="W55" s="66">
        <v>0</v>
      </c>
    </row>
    <row r="56" spans="1:23" x14ac:dyDescent="0.3">
      <c r="A56" s="66" t="s">
        <v>76</v>
      </c>
      <c r="B56" s="66" t="s">
        <v>1577</v>
      </c>
      <c r="C56" s="66">
        <v>3.7</v>
      </c>
      <c r="D56" s="66" t="s">
        <v>323</v>
      </c>
      <c r="E56" s="66" t="s">
        <v>90</v>
      </c>
      <c r="F56" s="66" t="s">
        <v>158</v>
      </c>
      <c r="G56" s="66">
        <v>109.5</v>
      </c>
      <c r="H56" s="66">
        <v>0</v>
      </c>
      <c r="I56" s="66">
        <v>0</v>
      </c>
      <c r="J56" s="66">
        <v>0</v>
      </c>
      <c r="K56" s="66">
        <v>1</v>
      </c>
      <c r="L56" s="66">
        <v>1</v>
      </c>
      <c r="M56" s="66">
        <v>0</v>
      </c>
      <c r="N56" s="66">
        <v>0</v>
      </c>
      <c r="O56" s="66">
        <v>0</v>
      </c>
      <c r="P56" s="66">
        <v>0</v>
      </c>
      <c r="Q56" s="66">
        <v>0</v>
      </c>
      <c r="R56" s="66">
        <v>0</v>
      </c>
      <c r="S56" s="66">
        <v>1</v>
      </c>
      <c r="T56" s="66">
        <v>0</v>
      </c>
      <c r="U56" s="66">
        <v>0</v>
      </c>
      <c r="V56" s="66">
        <v>0</v>
      </c>
      <c r="W56" s="66">
        <v>0</v>
      </c>
    </row>
    <row r="57" spans="1:23" x14ac:dyDescent="0.3">
      <c r="A57" s="66" t="s">
        <v>76</v>
      </c>
      <c r="B57" s="66" t="s">
        <v>1578</v>
      </c>
      <c r="C57" s="66">
        <v>3.5</v>
      </c>
      <c r="D57" s="66" t="s">
        <v>258</v>
      </c>
      <c r="E57" s="66" t="s">
        <v>150</v>
      </c>
      <c r="F57" s="66" t="s">
        <v>120</v>
      </c>
      <c r="G57" s="66">
        <v>75.5</v>
      </c>
      <c r="H57" s="66">
        <v>1</v>
      </c>
      <c r="I57" s="66">
        <v>0</v>
      </c>
      <c r="J57" s="66">
        <v>0</v>
      </c>
      <c r="K57" s="66">
        <v>1</v>
      </c>
      <c r="L57" s="66">
        <v>0</v>
      </c>
      <c r="M57" s="66">
        <v>0</v>
      </c>
      <c r="N57" s="66">
        <v>0</v>
      </c>
      <c r="O57" s="66">
        <v>0</v>
      </c>
      <c r="P57" s="66">
        <v>0</v>
      </c>
      <c r="Q57" s="66">
        <v>0</v>
      </c>
      <c r="R57" s="66">
        <v>0</v>
      </c>
      <c r="S57" s="66">
        <v>0</v>
      </c>
      <c r="T57" s="66">
        <v>0</v>
      </c>
      <c r="U57" s="66">
        <v>0</v>
      </c>
      <c r="V57" s="66">
        <v>0</v>
      </c>
      <c r="W57" s="66">
        <v>0</v>
      </c>
    </row>
    <row r="58" spans="1:23" x14ac:dyDescent="0.3">
      <c r="A58" s="66" t="s">
        <v>76</v>
      </c>
      <c r="B58" s="66" t="s">
        <v>1579</v>
      </c>
      <c r="C58" s="66">
        <v>4.0999999999999996</v>
      </c>
      <c r="D58" s="66" t="s">
        <v>327</v>
      </c>
      <c r="E58" s="66" t="s">
        <v>80</v>
      </c>
      <c r="F58" s="66" t="s">
        <v>114</v>
      </c>
      <c r="G58" s="66">
        <v>154.5</v>
      </c>
      <c r="H58" s="66">
        <v>1</v>
      </c>
      <c r="I58" s="66">
        <v>1</v>
      </c>
      <c r="J58" s="66">
        <v>0</v>
      </c>
      <c r="K58" s="66">
        <v>1</v>
      </c>
      <c r="L58" s="66">
        <v>0</v>
      </c>
      <c r="M58" s="66">
        <v>0</v>
      </c>
      <c r="N58" s="66">
        <v>0</v>
      </c>
      <c r="O58" s="66">
        <v>0</v>
      </c>
      <c r="P58" s="66">
        <v>0</v>
      </c>
      <c r="Q58" s="66">
        <v>1</v>
      </c>
      <c r="R58" s="66">
        <v>0</v>
      </c>
      <c r="S58" s="66">
        <v>0</v>
      </c>
      <c r="T58" s="66">
        <v>0</v>
      </c>
      <c r="U58" s="66">
        <v>1</v>
      </c>
      <c r="V58" s="66">
        <v>0</v>
      </c>
      <c r="W58" s="66">
        <v>0</v>
      </c>
    </row>
    <row r="59" spans="1:23" x14ac:dyDescent="0.3">
      <c r="A59" s="66" t="s">
        <v>76</v>
      </c>
      <c r="B59" s="66" t="s">
        <v>1580</v>
      </c>
      <c r="C59" s="66">
        <v>4.7</v>
      </c>
      <c r="D59" s="66" t="s">
        <v>330</v>
      </c>
      <c r="E59" s="66" t="s">
        <v>112</v>
      </c>
      <c r="F59" s="66" t="s">
        <v>114</v>
      </c>
      <c r="G59" s="66">
        <v>143.5</v>
      </c>
      <c r="H59" s="66">
        <v>1</v>
      </c>
      <c r="I59" s="66">
        <v>1</v>
      </c>
      <c r="J59" s="66">
        <v>0</v>
      </c>
      <c r="K59" s="66">
        <v>0</v>
      </c>
      <c r="L59" s="66">
        <v>1</v>
      </c>
      <c r="M59" s="66">
        <v>0</v>
      </c>
      <c r="N59" s="66">
        <v>1</v>
      </c>
      <c r="O59" s="66">
        <v>0</v>
      </c>
      <c r="P59" s="66">
        <v>1</v>
      </c>
      <c r="Q59" s="66">
        <v>1</v>
      </c>
      <c r="R59" s="66">
        <v>0</v>
      </c>
      <c r="S59" s="66">
        <v>0</v>
      </c>
      <c r="T59" s="66">
        <v>0</v>
      </c>
      <c r="U59" s="66">
        <v>0</v>
      </c>
      <c r="V59" s="66">
        <v>0</v>
      </c>
      <c r="W59" s="66">
        <v>0</v>
      </c>
    </row>
    <row r="60" spans="1:23" x14ac:dyDescent="0.3">
      <c r="A60" s="66" t="s">
        <v>76</v>
      </c>
      <c r="B60" s="66" t="s">
        <v>1535</v>
      </c>
      <c r="C60" s="66">
        <v>4.0999999999999996</v>
      </c>
      <c r="D60" s="66" t="s">
        <v>125</v>
      </c>
      <c r="E60" s="66" t="s">
        <v>80</v>
      </c>
      <c r="F60" s="66" t="s">
        <v>114</v>
      </c>
      <c r="G60" s="66">
        <v>73.5</v>
      </c>
      <c r="H60" s="66">
        <v>0</v>
      </c>
      <c r="I60" s="66">
        <v>0</v>
      </c>
      <c r="J60" s="66">
        <v>0</v>
      </c>
      <c r="K60" s="66">
        <v>1</v>
      </c>
      <c r="L60" s="66">
        <v>0</v>
      </c>
      <c r="M60" s="66">
        <v>0</v>
      </c>
      <c r="N60" s="66">
        <v>0</v>
      </c>
      <c r="O60" s="66">
        <v>0</v>
      </c>
      <c r="P60" s="66">
        <v>0</v>
      </c>
      <c r="Q60" s="66">
        <v>0</v>
      </c>
      <c r="R60" s="66">
        <v>0</v>
      </c>
      <c r="S60" s="66">
        <v>0</v>
      </c>
      <c r="T60" s="66">
        <v>0</v>
      </c>
      <c r="U60" s="66">
        <v>0</v>
      </c>
      <c r="V60" s="66">
        <v>0</v>
      </c>
      <c r="W60" s="66">
        <v>0</v>
      </c>
    </row>
    <row r="61" spans="1:23" x14ac:dyDescent="0.3">
      <c r="A61" s="66" t="s">
        <v>76</v>
      </c>
      <c r="B61" s="66" t="s">
        <v>1534</v>
      </c>
      <c r="C61" s="66">
        <v>3.4</v>
      </c>
      <c r="D61" s="66" t="s">
        <v>121</v>
      </c>
      <c r="E61" s="66" t="s">
        <v>118</v>
      </c>
      <c r="F61" s="66" t="s">
        <v>120</v>
      </c>
      <c r="G61" s="66">
        <v>95</v>
      </c>
      <c r="H61" s="66">
        <v>1</v>
      </c>
      <c r="I61" s="66">
        <v>0</v>
      </c>
      <c r="J61" s="66">
        <v>1</v>
      </c>
      <c r="K61" s="66">
        <v>1</v>
      </c>
      <c r="L61" s="66">
        <v>1</v>
      </c>
      <c r="M61" s="66">
        <v>0</v>
      </c>
      <c r="N61" s="66">
        <v>0</v>
      </c>
      <c r="O61" s="66">
        <v>0</v>
      </c>
      <c r="P61" s="66">
        <v>0</v>
      </c>
      <c r="Q61" s="66">
        <v>0</v>
      </c>
      <c r="R61" s="66">
        <v>0</v>
      </c>
      <c r="S61" s="66">
        <v>0</v>
      </c>
      <c r="T61" s="66">
        <v>1</v>
      </c>
      <c r="U61" s="66">
        <v>0</v>
      </c>
      <c r="V61" s="66">
        <v>1</v>
      </c>
      <c r="W61" s="66">
        <v>0</v>
      </c>
    </row>
    <row r="62" spans="1:23" x14ac:dyDescent="0.3">
      <c r="A62" s="66" t="s">
        <v>254</v>
      </c>
      <c r="B62" s="66" t="s">
        <v>1561</v>
      </c>
      <c r="C62" s="66">
        <v>4.4000000000000004</v>
      </c>
      <c r="D62" s="66" t="s">
        <v>335</v>
      </c>
      <c r="E62" s="66" t="s">
        <v>118</v>
      </c>
      <c r="F62" s="66" t="s">
        <v>114</v>
      </c>
      <c r="G62" s="66">
        <v>107</v>
      </c>
      <c r="H62" s="66">
        <v>1</v>
      </c>
      <c r="I62" s="66">
        <v>0</v>
      </c>
      <c r="J62" s="66">
        <v>1</v>
      </c>
      <c r="K62" s="66">
        <v>0</v>
      </c>
      <c r="L62" s="66">
        <v>1</v>
      </c>
      <c r="M62" s="66">
        <v>0</v>
      </c>
      <c r="N62" s="66">
        <v>0</v>
      </c>
      <c r="O62" s="66">
        <v>0</v>
      </c>
      <c r="P62" s="66">
        <v>0</v>
      </c>
      <c r="Q62" s="66">
        <v>0</v>
      </c>
      <c r="R62" s="66">
        <v>0</v>
      </c>
      <c r="S62" s="66">
        <v>1</v>
      </c>
      <c r="T62" s="66">
        <v>1</v>
      </c>
      <c r="U62" s="66">
        <v>0</v>
      </c>
      <c r="V62" s="66">
        <v>0</v>
      </c>
      <c r="W62" s="66">
        <v>0</v>
      </c>
    </row>
    <row r="63" spans="1:23" x14ac:dyDescent="0.3">
      <c r="A63" s="66" t="s">
        <v>76</v>
      </c>
      <c r="B63" s="66" t="s">
        <v>1581</v>
      </c>
      <c r="C63" s="66">
        <v>4.3</v>
      </c>
      <c r="D63" s="66" t="s">
        <v>337</v>
      </c>
      <c r="E63" s="66" t="s">
        <v>118</v>
      </c>
      <c r="F63" s="66" t="s">
        <v>209</v>
      </c>
      <c r="G63" s="66">
        <v>115</v>
      </c>
      <c r="H63" s="66">
        <v>1</v>
      </c>
      <c r="I63" s="66">
        <v>1</v>
      </c>
      <c r="J63" s="66">
        <v>1</v>
      </c>
      <c r="K63" s="66">
        <v>0</v>
      </c>
      <c r="L63" s="66">
        <v>1</v>
      </c>
      <c r="M63" s="66">
        <v>0</v>
      </c>
      <c r="N63" s="66">
        <v>0</v>
      </c>
      <c r="O63" s="66">
        <v>0</v>
      </c>
      <c r="P63" s="66">
        <v>0</v>
      </c>
      <c r="Q63" s="66">
        <v>0</v>
      </c>
      <c r="R63" s="66">
        <v>1</v>
      </c>
      <c r="S63" s="66">
        <v>1</v>
      </c>
      <c r="T63" s="66">
        <v>0</v>
      </c>
      <c r="U63" s="66">
        <v>0</v>
      </c>
      <c r="V63" s="66">
        <v>0</v>
      </c>
      <c r="W63" s="66">
        <v>0</v>
      </c>
    </row>
    <row r="64" spans="1:23" x14ac:dyDescent="0.3">
      <c r="A64" s="66" t="s">
        <v>338</v>
      </c>
      <c r="B64" s="66" t="s">
        <v>1582</v>
      </c>
      <c r="C64" s="66">
        <v>3.8</v>
      </c>
      <c r="D64" s="66" t="s">
        <v>342</v>
      </c>
      <c r="E64" s="66" t="s">
        <v>80</v>
      </c>
      <c r="F64" s="66" t="s">
        <v>82</v>
      </c>
      <c r="G64" s="66">
        <v>139.5</v>
      </c>
      <c r="H64" s="66">
        <v>0</v>
      </c>
      <c r="I64" s="66">
        <v>0</v>
      </c>
      <c r="J64" s="66">
        <v>0</v>
      </c>
      <c r="K64" s="66">
        <v>0</v>
      </c>
      <c r="L64" s="66">
        <v>1</v>
      </c>
      <c r="M64" s="66">
        <v>1</v>
      </c>
      <c r="N64" s="66">
        <v>0</v>
      </c>
      <c r="O64" s="66">
        <v>0</v>
      </c>
      <c r="P64" s="66">
        <v>0</v>
      </c>
      <c r="Q64" s="66">
        <v>0</v>
      </c>
      <c r="R64" s="66">
        <v>0</v>
      </c>
      <c r="S64" s="66">
        <v>0</v>
      </c>
      <c r="T64" s="66">
        <v>0</v>
      </c>
      <c r="U64" s="66">
        <v>0</v>
      </c>
      <c r="V64" s="66">
        <v>0</v>
      </c>
      <c r="W64" s="66">
        <v>0</v>
      </c>
    </row>
    <row r="65" spans="1:23" x14ac:dyDescent="0.3">
      <c r="A65" s="66" t="s">
        <v>343</v>
      </c>
      <c r="B65" s="66" t="s">
        <v>1583</v>
      </c>
      <c r="C65" s="66">
        <v>3.8</v>
      </c>
      <c r="D65" s="66" t="s">
        <v>345</v>
      </c>
      <c r="E65" s="66" t="s">
        <v>104</v>
      </c>
      <c r="F65" s="66" t="s">
        <v>108</v>
      </c>
      <c r="G65" s="66">
        <v>67</v>
      </c>
      <c r="H65" s="66">
        <v>0</v>
      </c>
      <c r="I65" s="66">
        <v>0</v>
      </c>
      <c r="J65" s="66">
        <v>0</v>
      </c>
      <c r="K65" s="66">
        <v>0</v>
      </c>
      <c r="L65" s="66">
        <v>0</v>
      </c>
      <c r="M65" s="66">
        <v>0</v>
      </c>
      <c r="N65" s="66">
        <v>0</v>
      </c>
      <c r="O65" s="66">
        <v>1</v>
      </c>
      <c r="P65" s="66">
        <v>0</v>
      </c>
      <c r="Q65" s="66">
        <v>1</v>
      </c>
      <c r="R65" s="66">
        <v>0</v>
      </c>
      <c r="S65" s="66">
        <v>0</v>
      </c>
      <c r="T65" s="66">
        <v>0</v>
      </c>
      <c r="U65" s="66">
        <v>0</v>
      </c>
      <c r="V65" s="66">
        <v>0</v>
      </c>
      <c r="W65" s="66">
        <v>0</v>
      </c>
    </row>
    <row r="66" spans="1:23" x14ac:dyDescent="0.3">
      <c r="A66" s="66" t="s">
        <v>76</v>
      </c>
      <c r="B66" s="66" t="s">
        <v>1584</v>
      </c>
      <c r="C66" s="66">
        <v>3.8</v>
      </c>
      <c r="D66" s="66" t="s">
        <v>349</v>
      </c>
      <c r="E66" s="66" t="s">
        <v>90</v>
      </c>
      <c r="F66" s="66" t="s">
        <v>223</v>
      </c>
      <c r="G66" s="66">
        <v>85</v>
      </c>
      <c r="H66" s="66">
        <v>1</v>
      </c>
      <c r="I66" s="66">
        <v>0</v>
      </c>
      <c r="J66" s="66">
        <v>0</v>
      </c>
      <c r="K66" s="66">
        <v>0</v>
      </c>
      <c r="L66" s="66">
        <v>1</v>
      </c>
      <c r="M66" s="66">
        <v>0</v>
      </c>
      <c r="N66" s="66">
        <v>0</v>
      </c>
      <c r="O66" s="66">
        <v>1</v>
      </c>
      <c r="P66" s="66">
        <v>0</v>
      </c>
      <c r="Q66" s="66">
        <v>1</v>
      </c>
      <c r="R66" s="66">
        <v>0</v>
      </c>
      <c r="S66" s="66">
        <v>0</v>
      </c>
      <c r="T66" s="66">
        <v>0</v>
      </c>
      <c r="U66" s="66">
        <v>0</v>
      </c>
      <c r="V66" s="66">
        <v>0</v>
      </c>
      <c r="W66" s="66">
        <v>0</v>
      </c>
    </row>
    <row r="67" spans="1:23" x14ac:dyDescent="0.3">
      <c r="A67" s="66" t="s">
        <v>76</v>
      </c>
      <c r="B67" s="66" t="s">
        <v>1585</v>
      </c>
      <c r="C67" s="66">
        <v>2.8</v>
      </c>
      <c r="D67" s="66" t="s">
        <v>352</v>
      </c>
      <c r="E67" s="66" t="s">
        <v>112</v>
      </c>
      <c r="F67" s="66" t="s">
        <v>177</v>
      </c>
      <c r="G67" s="66">
        <v>118</v>
      </c>
      <c r="H67" s="66">
        <v>1</v>
      </c>
      <c r="I67" s="66">
        <v>0</v>
      </c>
      <c r="J67" s="66">
        <v>0</v>
      </c>
      <c r="K67" s="66">
        <v>1</v>
      </c>
      <c r="L67" s="66">
        <v>1</v>
      </c>
      <c r="M67" s="66">
        <v>0</v>
      </c>
      <c r="N67" s="66">
        <v>0</v>
      </c>
      <c r="O67" s="66">
        <v>0</v>
      </c>
      <c r="P67" s="66">
        <v>0</v>
      </c>
      <c r="Q67" s="66">
        <v>0</v>
      </c>
      <c r="R67" s="66">
        <v>0</v>
      </c>
      <c r="S67" s="66">
        <v>0</v>
      </c>
      <c r="T67" s="66">
        <v>0</v>
      </c>
      <c r="U67" s="66">
        <v>0</v>
      </c>
      <c r="V67" s="66">
        <v>0</v>
      </c>
      <c r="W67" s="66">
        <v>0</v>
      </c>
    </row>
    <row r="68" spans="1:23" x14ac:dyDescent="0.3">
      <c r="A68" s="66" t="s">
        <v>76</v>
      </c>
      <c r="B68" s="66" t="s">
        <v>1586</v>
      </c>
      <c r="C68" s="66">
        <v>4.7</v>
      </c>
      <c r="D68" s="66" t="s">
        <v>355</v>
      </c>
      <c r="E68" s="66" t="s">
        <v>112</v>
      </c>
      <c r="F68" s="66" t="s">
        <v>130</v>
      </c>
      <c r="G68" s="66">
        <v>79.5</v>
      </c>
      <c r="H68" s="66">
        <v>1</v>
      </c>
      <c r="I68" s="66">
        <v>0</v>
      </c>
      <c r="J68" s="66">
        <v>0</v>
      </c>
      <c r="K68" s="66">
        <v>1</v>
      </c>
      <c r="L68" s="66">
        <v>1</v>
      </c>
      <c r="M68" s="66">
        <v>0</v>
      </c>
      <c r="N68" s="66">
        <v>1</v>
      </c>
      <c r="O68" s="66">
        <v>1</v>
      </c>
      <c r="P68" s="66">
        <v>1</v>
      </c>
      <c r="Q68" s="66">
        <v>0</v>
      </c>
      <c r="R68" s="66">
        <v>0</v>
      </c>
      <c r="S68" s="66">
        <v>0</v>
      </c>
      <c r="T68" s="66">
        <v>0</v>
      </c>
      <c r="U68" s="66">
        <v>0</v>
      </c>
      <c r="V68" s="66">
        <v>0</v>
      </c>
      <c r="W68" s="66">
        <v>0</v>
      </c>
    </row>
    <row r="69" spans="1:23" x14ac:dyDescent="0.3">
      <c r="A69" s="66" t="s">
        <v>356</v>
      </c>
      <c r="B69" s="66" t="s">
        <v>1587</v>
      </c>
      <c r="C69" s="66">
        <v>3.1</v>
      </c>
      <c r="D69" s="66" t="s">
        <v>358</v>
      </c>
      <c r="E69" s="66" t="s">
        <v>118</v>
      </c>
      <c r="F69" s="66" t="s">
        <v>100</v>
      </c>
      <c r="G69" s="66">
        <v>56.5</v>
      </c>
      <c r="H69" s="66">
        <v>1</v>
      </c>
      <c r="I69" s="66">
        <v>0</v>
      </c>
      <c r="J69" s="66">
        <v>0</v>
      </c>
      <c r="K69" s="66">
        <v>0</v>
      </c>
      <c r="L69" s="66">
        <v>1</v>
      </c>
      <c r="M69" s="66">
        <v>0</v>
      </c>
      <c r="N69" s="66">
        <v>0</v>
      </c>
      <c r="O69" s="66">
        <v>0</v>
      </c>
      <c r="P69" s="66">
        <v>0</v>
      </c>
      <c r="Q69" s="66">
        <v>0</v>
      </c>
      <c r="R69" s="66">
        <v>0</v>
      </c>
      <c r="S69" s="66">
        <v>1</v>
      </c>
      <c r="T69" s="66">
        <v>0</v>
      </c>
      <c r="U69" s="66">
        <v>0</v>
      </c>
      <c r="V69" s="66">
        <v>0</v>
      </c>
      <c r="W69" s="66">
        <v>0</v>
      </c>
    </row>
    <row r="70" spans="1:23" x14ac:dyDescent="0.3">
      <c r="A70" s="66" t="s">
        <v>76</v>
      </c>
      <c r="B70" s="66" t="s">
        <v>1588</v>
      </c>
      <c r="C70" s="66">
        <v>3.2</v>
      </c>
      <c r="D70" s="66" t="s">
        <v>364</v>
      </c>
      <c r="E70" s="67">
        <v>18264</v>
      </c>
      <c r="F70" s="66" t="s">
        <v>363</v>
      </c>
      <c r="G70" s="66">
        <v>128.5</v>
      </c>
      <c r="H70" s="66">
        <v>1</v>
      </c>
      <c r="I70" s="66">
        <v>1</v>
      </c>
      <c r="J70" s="66">
        <v>1</v>
      </c>
      <c r="K70" s="66">
        <v>0</v>
      </c>
      <c r="L70" s="66">
        <v>1</v>
      </c>
      <c r="M70" s="66">
        <v>0</v>
      </c>
      <c r="N70" s="66">
        <v>0</v>
      </c>
      <c r="O70" s="66">
        <v>0</v>
      </c>
      <c r="P70" s="66">
        <v>0</v>
      </c>
      <c r="Q70" s="66">
        <v>0</v>
      </c>
      <c r="R70" s="66">
        <v>1</v>
      </c>
      <c r="S70" s="66">
        <v>0</v>
      </c>
      <c r="T70" s="66">
        <v>0</v>
      </c>
      <c r="U70" s="66">
        <v>0</v>
      </c>
      <c r="V70" s="66">
        <v>0</v>
      </c>
      <c r="W70" s="66">
        <v>0</v>
      </c>
    </row>
    <row r="71" spans="1:23" x14ac:dyDescent="0.3">
      <c r="A71" s="66" t="s">
        <v>365</v>
      </c>
      <c r="B71" s="66" t="s">
        <v>1589</v>
      </c>
      <c r="C71" s="66">
        <v>4</v>
      </c>
      <c r="D71" s="66" t="s">
        <v>368</v>
      </c>
      <c r="E71" s="66" t="s">
        <v>90</v>
      </c>
      <c r="F71" s="66" t="s">
        <v>114</v>
      </c>
      <c r="G71" s="66">
        <v>97.5</v>
      </c>
      <c r="H71" s="66">
        <v>0</v>
      </c>
      <c r="I71" s="66">
        <v>0</v>
      </c>
      <c r="J71" s="66">
        <v>0</v>
      </c>
      <c r="K71" s="66">
        <v>0</v>
      </c>
      <c r="L71" s="66">
        <v>0</v>
      </c>
      <c r="M71" s="66">
        <v>0</v>
      </c>
      <c r="N71" s="66">
        <v>0</v>
      </c>
      <c r="O71" s="66">
        <v>0</v>
      </c>
      <c r="P71" s="66">
        <v>0</v>
      </c>
      <c r="Q71" s="66">
        <v>0</v>
      </c>
      <c r="R71" s="66">
        <v>0</v>
      </c>
      <c r="S71" s="66">
        <v>0</v>
      </c>
      <c r="T71" s="66">
        <v>0</v>
      </c>
      <c r="U71" s="66">
        <v>0</v>
      </c>
      <c r="V71" s="66">
        <v>0</v>
      </c>
      <c r="W71" s="66">
        <v>0</v>
      </c>
    </row>
    <row r="72" spans="1:23" x14ac:dyDescent="0.3">
      <c r="A72" s="66" t="s">
        <v>369</v>
      </c>
      <c r="B72" s="66" t="s">
        <v>1590</v>
      </c>
      <c r="C72" s="66">
        <v>4.4000000000000004</v>
      </c>
      <c r="D72" s="66" t="s">
        <v>373</v>
      </c>
      <c r="E72" s="67">
        <v>18264</v>
      </c>
      <c r="F72" s="66" t="s">
        <v>114</v>
      </c>
      <c r="G72" s="66">
        <v>66.5</v>
      </c>
      <c r="H72" s="66">
        <v>1</v>
      </c>
      <c r="I72" s="66">
        <v>0</v>
      </c>
      <c r="J72" s="66">
        <v>0</v>
      </c>
      <c r="K72" s="66">
        <v>0</v>
      </c>
      <c r="L72" s="66">
        <v>0</v>
      </c>
      <c r="M72" s="66">
        <v>0</v>
      </c>
      <c r="N72" s="66">
        <v>0</v>
      </c>
      <c r="O72" s="66">
        <v>0</v>
      </c>
      <c r="P72" s="66">
        <v>0</v>
      </c>
      <c r="Q72" s="66">
        <v>0</v>
      </c>
      <c r="R72" s="66">
        <v>0</v>
      </c>
      <c r="S72" s="66">
        <v>1</v>
      </c>
      <c r="T72" s="66">
        <v>0</v>
      </c>
      <c r="U72" s="66">
        <v>0</v>
      </c>
      <c r="V72" s="66">
        <v>0</v>
      </c>
      <c r="W72" s="66">
        <v>0</v>
      </c>
    </row>
    <row r="73" spans="1:23" x14ac:dyDescent="0.3">
      <c r="A73" s="66" t="s">
        <v>374</v>
      </c>
      <c r="B73" s="66" t="s">
        <v>1591</v>
      </c>
      <c r="C73" s="66">
        <v>3.6</v>
      </c>
      <c r="D73" s="66" t="s">
        <v>378</v>
      </c>
      <c r="E73" s="66" t="s">
        <v>90</v>
      </c>
      <c r="F73" s="66" t="s">
        <v>158</v>
      </c>
      <c r="G73" s="66">
        <v>179.5</v>
      </c>
      <c r="H73" s="66">
        <v>1</v>
      </c>
      <c r="I73" s="66">
        <v>0</v>
      </c>
      <c r="J73" s="66">
        <v>0</v>
      </c>
      <c r="K73" s="66">
        <v>1</v>
      </c>
      <c r="L73" s="66">
        <v>1</v>
      </c>
      <c r="M73" s="66">
        <v>1</v>
      </c>
      <c r="N73" s="66">
        <v>0</v>
      </c>
      <c r="O73" s="66">
        <v>0</v>
      </c>
      <c r="P73" s="66">
        <v>0</v>
      </c>
      <c r="Q73" s="66">
        <v>0</v>
      </c>
      <c r="R73" s="66">
        <v>0</v>
      </c>
      <c r="S73" s="66">
        <v>0</v>
      </c>
      <c r="T73" s="66">
        <v>0</v>
      </c>
      <c r="U73" s="66">
        <v>0</v>
      </c>
      <c r="V73" s="66">
        <v>0</v>
      </c>
      <c r="W73" s="66">
        <v>0</v>
      </c>
    </row>
    <row r="74" spans="1:23" x14ac:dyDescent="0.3">
      <c r="A74" s="66" t="s">
        <v>272</v>
      </c>
      <c r="B74" s="66" t="s">
        <v>1592</v>
      </c>
      <c r="C74" s="66">
        <v>2.7</v>
      </c>
      <c r="D74" s="66" t="s">
        <v>381</v>
      </c>
      <c r="E74" s="66" t="s">
        <v>80</v>
      </c>
      <c r="F74" s="66" t="s">
        <v>82</v>
      </c>
      <c r="G74" s="66">
        <v>76</v>
      </c>
      <c r="H74" s="66">
        <v>0</v>
      </c>
      <c r="I74" s="66">
        <v>0</v>
      </c>
      <c r="J74" s="66">
        <v>0</v>
      </c>
      <c r="K74" s="66">
        <v>1</v>
      </c>
      <c r="L74" s="66">
        <v>0</v>
      </c>
      <c r="M74" s="66">
        <v>0</v>
      </c>
      <c r="N74" s="66">
        <v>0</v>
      </c>
      <c r="O74" s="66">
        <v>0</v>
      </c>
      <c r="P74" s="66">
        <v>0</v>
      </c>
      <c r="Q74" s="66">
        <v>0</v>
      </c>
      <c r="R74" s="66">
        <v>0</v>
      </c>
      <c r="S74" s="66">
        <v>0</v>
      </c>
      <c r="T74" s="66">
        <v>0</v>
      </c>
      <c r="U74" s="66">
        <v>0</v>
      </c>
      <c r="V74" s="66">
        <v>0</v>
      </c>
      <c r="W74" s="66">
        <v>0</v>
      </c>
    </row>
    <row r="75" spans="1:23" x14ac:dyDescent="0.3">
      <c r="A75" s="66" t="s">
        <v>382</v>
      </c>
      <c r="B75" s="66" t="s">
        <v>1593</v>
      </c>
      <c r="C75" s="66">
        <v>3.9</v>
      </c>
      <c r="D75" s="66" t="s">
        <v>386</v>
      </c>
      <c r="E75" s="66" t="s">
        <v>80</v>
      </c>
      <c r="F75" s="66" t="s">
        <v>100</v>
      </c>
      <c r="G75" s="66">
        <v>112</v>
      </c>
      <c r="H75" s="66">
        <v>1</v>
      </c>
      <c r="I75" s="66">
        <v>1</v>
      </c>
      <c r="J75" s="66">
        <v>0</v>
      </c>
      <c r="K75" s="66">
        <v>0</v>
      </c>
      <c r="L75" s="66">
        <v>1</v>
      </c>
      <c r="M75" s="66">
        <v>0</v>
      </c>
      <c r="N75" s="66">
        <v>0</v>
      </c>
      <c r="O75" s="66">
        <v>0</v>
      </c>
      <c r="P75" s="66">
        <v>0</v>
      </c>
      <c r="Q75" s="66">
        <v>0</v>
      </c>
      <c r="R75" s="66">
        <v>1</v>
      </c>
      <c r="S75" s="66">
        <v>0</v>
      </c>
      <c r="T75" s="66">
        <v>0</v>
      </c>
      <c r="U75" s="66">
        <v>0</v>
      </c>
      <c r="V75" s="66">
        <v>0</v>
      </c>
      <c r="W75" s="66">
        <v>0</v>
      </c>
    </row>
    <row r="76" spans="1:23" x14ac:dyDescent="0.3">
      <c r="A76" s="66" t="s">
        <v>76</v>
      </c>
      <c r="B76" s="66" t="s">
        <v>1594</v>
      </c>
      <c r="C76" s="66">
        <v>3.1</v>
      </c>
      <c r="D76" s="66" t="s">
        <v>391</v>
      </c>
      <c r="E76" s="66" t="s">
        <v>104</v>
      </c>
      <c r="F76" s="66" t="s">
        <v>120</v>
      </c>
      <c r="G76" s="66">
        <v>98</v>
      </c>
      <c r="H76" s="66">
        <v>1</v>
      </c>
      <c r="I76" s="66">
        <v>0</v>
      </c>
      <c r="J76" s="66">
        <v>0</v>
      </c>
      <c r="K76" s="66">
        <v>0</v>
      </c>
      <c r="L76" s="66">
        <v>0</v>
      </c>
      <c r="M76" s="66">
        <v>0</v>
      </c>
      <c r="N76" s="66">
        <v>0</v>
      </c>
      <c r="O76" s="66">
        <v>0</v>
      </c>
      <c r="P76" s="66">
        <v>0</v>
      </c>
      <c r="Q76" s="66">
        <v>1</v>
      </c>
      <c r="R76" s="66">
        <v>0</v>
      </c>
      <c r="S76" s="66">
        <v>0</v>
      </c>
      <c r="T76" s="66">
        <v>0</v>
      </c>
      <c r="U76" s="66">
        <v>0</v>
      </c>
      <c r="V76" s="66">
        <v>0</v>
      </c>
      <c r="W76" s="66">
        <v>0</v>
      </c>
    </row>
    <row r="77" spans="1:23" x14ac:dyDescent="0.3">
      <c r="A77" s="66" t="s">
        <v>392</v>
      </c>
      <c r="B77" s="66" t="s">
        <v>1595</v>
      </c>
      <c r="C77" s="66">
        <v>4</v>
      </c>
      <c r="D77" s="66" t="s">
        <v>368</v>
      </c>
      <c r="E77" s="66" t="s">
        <v>90</v>
      </c>
      <c r="F77" s="66" t="s">
        <v>114</v>
      </c>
      <c r="G77" s="66">
        <v>128</v>
      </c>
      <c r="H77" s="66">
        <v>0</v>
      </c>
      <c r="I77" s="66">
        <v>1</v>
      </c>
      <c r="J77" s="66">
        <v>1</v>
      </c>
      <c r="K77" s="66">
        <v>0</v>
      </c>
      <c r="L77" s="66">
        <v>1</v>
      </c>
      <c r="M77" s="66">
        <v>0</v>
      </c>
      <c r="N77" s="66">
        <v>0</v>
      </c>
      <c r="O77" s="66">
        <v>0</v>
      </c>
      <c r="P77" s="66">
        <v>1</v>
      </c>
      <c r="Q77" s="66">
        <v>1</v>
      </c>
      <c r="R77" s="66">
        <v>0</v>
      </c>
      <c r="S77" s="66">
        <v>0</v>
      </c>
      <c r="T77" s="66">
        <v>0</v>
      </c>
      <c r="U77" s="66">
        <v>0</v>
      </c>
      <c r="V77" s="66">
        <v>0</v>
      </c>
      <c r="W77" s="66">
        <v>0</v>
      </c>
    </row>
    <row r="78" spans="1:23" x14ac:dyDescent="0.3">
      <c r="A78" s="66" t="s">
        <v>394</v>
      </c>
      <c r="B78" s="66" t="s">
        <v>1596</v>
      </c>
      <c r="C78" s="66">
        <v>4.3</v>
      </c>
      <c r="D78" s="66" t="s">
        <v>183</v>
      </c>
      <c r="E78" s="66" t="s">
        <v>118</v>
      </c>
      <c r="F78" s="66" t="s">
        <v>114</v>
      </c>
      <c r="G78" s="66">
        <v>150.5</v>
      </c>
      <c r="H78" s="66">
        <v>1</v>
      </c>
      <c r="I78" s="66">
        <v>1</v>
      </c>
      <c r="J78" s="66">
        <v>1</v>
      </c>
      <c r="K78" s="66">
        <v>1</v>
      </c>
      <c r="L78" s="66">
        <v>0</v>
      </c>
      <c r="M78" s="66">
        <v>0</v>
      </c>
      <c r="N78" s="66">
        <v>1</v>
      </c>
      <c r="O78" s="66">
        <v>0</v>
      </c>
      <c r="P78" s="66">
        <v>1</v>
      </c>
      <c r="Q78" s="66">
        <v>1</v>
      </c>
      <c r="R78" s="66">
        <v>1</v>
      </c>
      <c r="S78" s="66">
        <v>0</v>
      </c>
      <c r="T78" s="66">
        <v>0</v>
      </c>
      <c r="U78" s="66">
        <v>0</v>
      </c>
      <c r="V78" s="66">
        <v>0</v>
      </c>
      <c r="W78" s="66">
        <v>0</v>
      </c>
    </row>
    <row r="79" spans="1:23" x14ac:dyDescent="0.3">
      <c r="A79" s="66" t="s">
        <v>132</v>
      </c>
      <c r="B79" s="66" t="s">
        <v>1597</v>
      </c>
      <c r="C79" s="66">
        <v>1.9</v>
      </c>
      <c r="D79" s="66" t="s">
        <v>397</v>
      </c>
      <c r="E79" s="66" t="s">
        <v>112</v>
      </c>
      <c r="F79" s="66" t="s">
        <v>209</v>
      </c>
      <c r="G79" s="66">
        <v>87.5</v>
      </c>
      <c r="H79" s="66">
        <v>0</v>
      </c>
      <c r="I79" s="66">
        <v>0</v>
      </c>
      <c r="J79" s="66">
        <v>1</v>
      </c>
      <c r="K79" s="66">
        <v>0</v>
      </c>
      <c r="L79" s="66">
        <v>0</v>
      </c>
      <c r="M79" s="66">
        <v>0</v>
      </c>
      <c r="N79" s="66">
        <v>0</v>
      </c>
      <c r="O79" s="66">
        <v>0</v>
      </c>
      <c r="P79" s="66">
        <v>0</v>
      </c>
      <c r="Q79" s="66">
        <v>0</v>
      </c>
      <c r="R79" s="66">
        <v>0</v>
      </c>
      <c r="S79" s="66">
        <v>0</v>
      </c>
      <c r="T79" s="66">
        <v>0</v>
      </c>
      <c r="U79" s="66">
        <v>0</v>
      </c>
      <c r="V79" s="66">
        <v>0</v>
      </c>
      <c r="W79" s="66">
        <v>0</v>
      </c>
    </row>
    <row r="80" spans="1:23" x14ac:dyDescent="0.3">
      <c r="A80" s="66" t="s">
        <v>76</v>
      </c>
      <c r="B80" s="66" t="s">
        <v>1562</v>
      </c>
      <c r="C80" s="66">
        <v>3.3</v>
      </c>
      <c r="D80" s="66" t="s">
        <v>399</v>
      </c>
      <c r="E80" s="66" t="s">
        <v>104</v>
      </c>
      <c r="F80" s="66" t="s">
        <v>120</v>
      </c>
      <c r="G80" s="66">
        <v>110</v>
      </c>
      <c r="H80" s="66">
        <v>1</v>
      </c>
      <c r="I80" s="66">
        <v>0</v>
      </c>
      <c r="J80" s="66">
        <v>0</v>
      </c>
      <c r="K80" s="66">
        <v>1</v>
      </c>
      <c r="L80" s="66">
        <v>0</v>
      </c>
      <c r="M80" s="66">
        <v>0</v>
      </c>
      <c r="N80" s="66">
        <v>0</v>
      </c>
      <c r="O80" s="66">
        <v>0</v>
      </c>
      <c r="P80" s="66">
        <v>1</v>
      </c>
      <c r="Q80" s="66">
        <v>0</v>
      </c>
      <c r="R80" s="66">
        <v>1</v>
      </c>
      <c r="S80" s="66">
        <v>0</v>
      </c>
      <c r="T80" s="66">
        <v>0</v>
      </c>
      <c r="U80" s="66">
        <v>0</v>
      </c>
      <c r="V80" s="66">
        <v>0</v>
      </c>
      <c r="W80" s="66">
        <v>0</v>
      </c>
    </row>
    <row r="81" spans="1:23" x14ac:dyDescent="0.3">
      <c r="A81" s="66" t="s">
        <v>76</v>
      </c>
      <c r="B81" s="66" t="s">
        <v>1598</v>
      </c>
      <c r="C81" s="66">
        <v>4.4000000000000004</v>
      </c>
      <c r="D81" s="66" t="s">
        <v>402</v>
      </c>
      <c r="E81" s="66" t="s">
        <v>90</v>
      </c>
      <c r="F81" s="66" t="s">
        <v>108</v>
      </c>
      <c r="G81" s="66">
        <v>113.5</v>
      </c>
      <c r="H81" s="66">
        <v>1</v>
      </c>
      <c r="I81" s="66">
        <v>0</v>
      </c>
      <c r="J81" s="66">
        <v>0</v>
      </c>
      <c r="K81" s="66">
        <v>1</v>
      </c>
      <c r="L81" s="66">
        <v>0</v>
      </c>
      <c r="M81" s="66">
        <v>0</v>
      </c>
      <c r="N81" s="66">
        <v>0</v>
      </c>
      <c r="O81" s="66">
        <v>0</v>
      </c>
      <c r="P81" s="66">
        <v>0</v>
      </c>
      <c r="Q81" s="66">
        <v>0</v>
      </c>
      <c r="R81" s="66">
        <v>0</v>
      </c>
      <c r="S81" s="66">
        <v>0</v>
      </c>
      <c r="T81" s="66">
        <v>0</v>
      </c>
      <c r="U81" s="66">
        <v>0</v>
      </c>
      <c r="V81" s="66">
        <v>0</v>
      </c>
      <c r="W81" s="66">
        <v>0</v>
      </c>
    </row>
    <row r="82" spans="1:23" x14ac:dyDescent="0.3">
      <c r="A82" s="66" t="s">
        <v>76</v>
      </c>
      <c r="B82" s="66" t="s">
        <v>1599</v>
      </c>
      <c r="C82" s="66">
        <v>3.9</v>
      </c>
      <c r="D82" s="66" t="s">
        <v>404</v>
      </c>
      <c r="E82" s="66" t="s">
        <v>112</v>
      </c>
      <c r="F82" s="66" t="s">
        <v>177</v>
      </c>
      <c r="G82" s="66">
        <v>124</v>
      </c>
      <c r="H82" s="66">
        <v>1</v>
      </c>
      <c r="I82" s="66">
        <v>0</v>
      </c>
      <c r="J82" s="66">
        <v>0</v>
      </c>
      <c r="K82" s="66">
        <v>0</v>
      </c>
      <c r="L82" s="66">
        <v>1</v>
      </c>
      <c r="M82" s="66">
        <v>0</v>
      </c>
      <c r="N82" s="66">
        <v>0</v>
      </c>
      <c r="O82" s="66">
        <v>0</v>
      </c>
      <c r="P82" s="66">
        <v>0</v>
      </c>
      <c r="Q82" s="66">
        <v>0</v>
      </c>
      <c r="R82" s="66">
        <v>0</v>
      </c>
      <c r="S82" s="66">
        <v>0</v>
      </c>
      <c r="T82" s="66">
        <v>0</v>
      </c>
      <c r="U82" s="66">
        <v>0</v>
      </c>
      <c r="V82" s="66">
        <v>0</v>
      </c>
      <c r="W82" s="66">
        <v>0</v>
      </c>
    </row>
    <row r="83" spans="1:23" x14ac:dyDescent="0.3">
      <c r="A83" s="66" t="s">
        <v>405</v>
      </c>
      <c r="B83" s="66" t="s">
        <v>1600</v>
      </c>
      <c r="C83" s="66">
        <v>4.7</v>
      </c>
      <c r="D83" s="66" t="s">
        <v>408</v>
      </c>
      <c r="E83" s="66" t="s">
        <v>118</v>
      </c>
      <c r="F83" s="66" t="s">
        <v>130</v>
      </c>
      <c r="G83" s="66">
        <v>56.5</v>
      </c>
      <c r="H83" s="66">
        <v>0</v>
      </c>
      <c r="I83" s="66">
        <v>0</v>
      </c>
      <c r="J83" s="66">
        <v>0</v>
      </c>
      <c r="K83" s="66">
        <v>1</v>
      </c>
      <c r="L83" s="66">
        <v>0</v>
      </c>
      <c r="M83" s="66">
        <v>0</v>
      </c>
      <c r="N83" s="66">
        <v>0</v>
      </c>
      <c r="O83" s="66">
        <v>0</v>
      </c>
      <c r="P83" s="66">
        <v>0</v>
      </c>
      <c r="Q83" s="66">
        <v>0</v>
      </c>
      <c r="R83" s="66">
        <v>0</v>
      </c>
      <c r="S83" s="66">
        <v>0</v>
      </c>
      <c r="T83" s="66">
        <v>0</v>
      </c>
      <c r="U83" s="66">
        <v>0</v>
      </c>
      <c r="V83" s="66">
        <v>0</v>
      </c>
      <c r="W83" s="66">
        <v>1</v>
      </c>
    </row>
    <row r="84" spans="1:23" x14ac:dyDescent="0.3">
      <c r="A84" s="66" t="s">
        <v>76</v>
      </c>
      <c r="B84" s="66" t="s">
        <v>1601</v>
      </c>
      <c r="C84" s="66">
        <v>4.5</v>
      </c>
      <c r="D84" s="66" t="s">
        <v>411</v>
      </c>
      <c r="E84" s="66" t="s">
        <v>150</v>
      </c>
      <c r="F84" s="66" t="s">
        <v>120</v>
      </c>
      <c r="G84" s="66">
        <v>130</v>
      </c>
      <c r="H84" s="66">
        <v>1</v>
      </c>
      <c r="I84" s="66">
        <v>0</v>
      </c>
      <c r="J84" s="66">
        <v>0</v>
      </c>
      <c r="K84" s="66">
        <v>1</v>
      </c>
      <c r="L84" s="66">
        <v>0</v>
      </c>
      <c r="M84" s="66">
        <v>0</v>
      </c>
      <c r="N84" s="66">
        <v>0</v>
      </c>
      <c r="O84" s="66">
        <v>0</v>
      </c>
      <c r="P84" s="66">
        <v>0</v>
      </c>
      <c r="Q84" s="66">
        <v>0</v>
      </c>
      <c r="R84" s="66">
        <v>0</v>
      </c>
      <c r="S84" s="66">
        <v>0</v>
      </c>
      <c r="T84" s="66">
        <v>0</v>
      </c>
      <c r="U84" s="66">
        <v>0</v>
      </c>
      <c r="V84" s="66">
        <v>0</v>
      </c>
      <c r="W84" s="66">
        <v>0</v>
      </c>
    </row>
    <row r="85" spans="1:23" x14ac:dyDescent="0.3">
      <c r="A85" s="66" t="s">
        <v>160</v>
      </c>
      <c r="B85" s="66" t="s">
        <v>1602</v>
      </c>
      <c r="C85" s="66">
        <v>4.3</v>
      </c>
      <c r="D85" s="66" t="s">
        <v>413</v>
      </c>
      <c r="E85" s="66" t="s">
        <v>112</v>
      </c>
      <c r="F85" s="66" t="s">
        <v>209</v>
      </c>
      <c r="G85" s="66">
        <v>77.5</v>
      </c>
      <c r="H85" s="66">
        <v>0</v>
      </c>
      <c r="I85" s="66">
        <v>0</v>
      </c>
      <c r="J85" s="66">
        <v>0</v>
      </c>
      <c r="K85" s="66">
        <v>1</v>
      </c>
      <c r="L85" s="66">
        <v>1</v>
      </c>
      <c r="M85" s="66">
        <v>0</v>
      </c>
      <c r="N85" s="66">
        <v>0</v>
      </c>
      <c r="O85" s="66">
        <v>0</v>
      </c>
      <c r="P85" s="66">
        <v>0</v>
      </c>
      <c r="Q85" s="66">
        <v>0</v>
      </c>
      <c r="R85" s="66">
        <v>0</v>
      </c>
      <c r="S85" s="66">
        <v>0</v>
      </c>
      <c r="T85" s="66">
        <v>0</v>
      </c>
      <c r="U85" s="66">
        <v>0</v>
      </c>
      <c r="V85" s="66">
        <v>0</v>
      </c>
      <c r="W85" s="66">
        <v>0</v>
      </c>
    </row>
    <row r="86" spans="1:23" x14ac:dyDescent="0.3">
      <c r="A86" s="66" t="s">
        <v>259</v>
      </c>
      <c r="B86" s="66" t="s">
        <v>1603</v>
      </c>
      <c r="C86" s="66">
        <v>4</v>
      </c>
      <c r="D86" s="66" t="s">
        <v>416</v>
      </c>
      <c r="E86" s="66" t="s">
        <v>118</v>
      </c>
      <c r="F86" s="66" t="s">
        <v>82</v>
      </c>
      <c r="G86" s="66">
        <v>87</v>
      </c>
      <c r="H86" s="66">
        <v>1</v>
      </c>
      <c r="I86" s="66">
        <v>0</v>
      </c>
      <c r="J86" s="66">
        <v>1</v>
      </c>
      <c r="K86" s="66">
        <v>1</v>
      </c>
      <c r="L86" s="66">
        <v>1</v>
      </c>
      <c r="M86" s="66">
        <v>0</v>
      </c>
      <c r="N86" s="66">
        <v>0</v>
      </c>
      <c r="O86" s="66">
        <v>0</v>
      </c>
      <c r="P86" s="66">
        <v>0</v>
      </c>
      <c r="Q86" s="66">
        <v>0</v>
      </c>
      <c r="R86" s="66">
        <v>0</v>
      </c>
      <c r="S86" s="66">
        <v>0</v>
      </c>
      <c r="T86" s="66">
        <v>0</v>
      </c>
      <c r="U86" s="66">
        <v>0</v>
      </c>
      <c r="V86" s="66">
        <v>0</v>
      </c>
      <c r="W86" s="66">
        <v>0</v>
      </c>
    </row>
    <row r="87" spans="1:23" x14ac:dyDescent="0.3">
      <c r="A87" s="66" t="s">
        <v>160</v>
      </c>
      <c r="B87" s="66" t="s">
        <v>1604</v>
      </c>
      <c r="C87" s="66">
        <v>4.4000000000000004</v>
      </c>
      <c r="D87" s="66" t="s">
        <v>419</v>
      </c>
      <c r="E87" s="66" t="s">
        <v>80</v>
      </c>
      <c r="F87" s="66" t="s">
        <v>100</v>
      </c>
      <c r="G87" s="66">
        <v>53.5</v>
      </c>
      <c r="H87" s="66">
        <v>0</v>
      </c>
      <c r="I87" s="66">
        <v>0</v>
      </c>
      <c r="J87" s="66">
        <v>0</v>
      </c>
      <c r="K87" s="66">
        <v>1</v>
      </c>
      <c r="L87" s="66">
        <v>0</v>
      </c>
      <c r="M87" s="66">
        <v>0</v>
      </c>
      <c r="N87" s="66">
        <v>0</v>
      </c>
      <c r="O87" s="66">
        <v>0</v>
      </c>
      <c r="P87" s="66">
        <v>0</v>
      </c>
      <c r="Q87" s="66">
        <v>0</v>
      </c>
      <c r="R87" s="66">
        <v>0</v>
      </c>
      <c r="S87" s="66">
        <v>0</v>
      </c>
      <c r="T87" s="66">
        <v>0</v>
      </c>
      <c r="U87" s="66">
        <v>0</v>
      </c>
      <c r="V87" s="66">
        <v>0</v>
      </c>
      <c r="W87" s="66">
        <v>0</v>
      </c>
    </row>
    <row r="88" spans="1:23" x14ac:dyDescent="0.3">
      <c r="A88" s="66" t="s">
        <v>153</v>
      </c>
      <c r="B88" s="66" t="s">
        <v>1541</v>
      </c>
      <c r="C88" s="66">
        <v>3.2</v>
      </c>
      <c r="D88" s="66" t="s">
        <v>216</v>
      </c>
      <c r="E88" s="66" t="s">
        <v>90</v>
      </c>
      <c r="F88" s="66" t="s">
        <v>158</v>
      </c>
      <c r="G88" s="66">
        <v>139</v>
      </c>
      <c r="H88" s="66">
        <v>0</v>
      </c>
      <c r="I88" s="66">
        <v>0</v>
      </c>
      <c r="J88" s="66">
        <v>0</v>
      </c>
      <c r="K88" s="66">
        <v>0</v>
      </c>
      <c r="L88" s="66">
        <v>1</v>
      </c>
      <c r="M88" s="66">
        <v>0</v>
      </c>
      <c r="N88" s="66">
        <v>0</v>
      </c>
      <c r="O88" s="66">
        <v>0</v>
      </c>
      <c r="P88" s="66">
        <v>0</v>
      </c>
      <c r="Q88" s="66">
        <v>0</v>
      </c>
      <c r="R88" s="66">
        <v>1</v>
      </c>
      <c r="S88" s="66">
        <v>0</v>
      </c>
      <c r="T88" s="66">
        <v>0</v>
      </c>
      <c r="U88" s="66">
        <v>0</v>
      </c>
      <c r="V88" s="66">
        <v>0</v>
      </c>
      <c r="W88" s="66">
        <v>0</v>
      </c>
    </row>
    <row r="89" spans="1:23" x14ac:dyDescent="0.3">
      <c r="A89" s="66" t="s">
        <v>76</v>
      </c>
      <c r="B89" s="66" t="s">
        <v>1536</v>
      </c>
      <c r="C89" s="66">
        <v>3.8</v>
      </c>
      <c r="D89" s="66" t="s">
        <v>131</v>
      </c>
      <c r="E89" s="66" t="s">
        <v>118</v>
      </c>
      <c r="F89" s="66" t="s">
        <v>130</v>
      </c>
      <c r="G89" s="66">
        <v>114</v>
      </c>
      <c r="H89" s="66">
        <v>1</v>
      </c>
      <c r="I89" s="66">
        <v>1</v>
      </c>
      <c r="J89" s="66">
        <v>1</v>
      </c>
      <c r="K89" s="66">
        <v>1</v>
      </c>
      <c r="L89" s="66">
        <v>1</v>
      </c>
      <c r="M89" s="66">
        <v>0</v>
      </c>
      <c r="N89" s="66">
        <v>0</v>
      </c>
      <c r="O89" s="66">
        <v>1</v>
      </c>
      <c r="P89" s="66">
        <v>0</v>
      </c>
      <c r="Q89" s="66">
        <v>1</v>
      </c>
      <c r="R89" s="66">
        <v>0</v>
      </c>
      <c r="S89" s="66">
        <v>0</v>
      </c>
      <c r="T89" s="66">
        <v>0</v>
      </c>
      <c r="U89" s="66">
        <v>0</v>
      </c>
      <c r="V89" s="66">
        <v>0</v>
      </c>
      <c r="W89" s="66">
        <v>0</v>
      </c>
    </row>
    <row r="90" spans="1:23" x14ac:dyDescent="0.3">
      <c r="A90" s="66" t="s">
        <v>76</v>
      </c>
      <c r="B90" s="66" t="s">
        <v>1605</v>
      </c>
      <c r="C90" s="66">
        <v>4.2</v>
      </c>
      <c r="D90" s="66" t="s">
        <v>422</v>
      </c>
      <c r="E90" s="66" t="s">
        <v>80</v>
      </c>
      <c r="F90" s="66" t="s">
        <v>100</v>
      </c>
      <c r="G90" s="66">
        <v>85.5</v>
      </c>
      <c r="H90" s="66">
        <v>1</v>
      </c>
      <c r="I90" s="66">
        <v>1</v>
      </c>
      <c r="J90" s="66">
        <v>0</v>
      </c>
      <c r="K90" s="66">
        <v>1</v>
      </c>
      <c r="L90" s="66">
        <v>1</v>
      </c>
      <c r="M90" s="66">
        <v>0</v>
      </c>
      <c r="N90" s="66">
        <v>0</v>
      </c>
      <c r="O90" s="66">
        <v>0</v>
      </c>
      <c r="P90" s="66">
        <v>0</v>
      </c>
      <c r="Q90" s="66">
        <v>0</v>
      </c>
      <c r="R90" s="66">
        <v>1</v>
      </c>
      <c r="S90" s="66">
        <v>0</v>
      </c>
      <c r="T90" s="66">
        <v>0</v>
      </c>
      <c r="U90" s="66">
        <v>0</v>
      </c>
      <c r="V90" s="66">
        <v>0</v>
      </c>
      <c r="W90" s="66">
        <v>0</v>
      </c>
    </row>
    <row r="91" spans="1:23" x14ac:dyDescent="0.3">
      <c r="A91" s="66" t="s">
        <v>423</v>
      </c>
      <c r="B91" s="66" t="s">
        <v>1606</v>
      </c>
      <c r="C91" s="66">
        <v>4.5</v>
      </c>
      <c r="D91" s="66" t="s">
        <v>425</v>
      </c>
      <c r="E91" s="66" t="s">
        <v>112</v>
      </c>
      <c r="F91" s="66" t="s">
        <v>130</v>
      </c>
      <c r="G91" s="66">
        <v>48</v>
      </c>
      <c r="H91" s="66">
        <v>0</v>
      </c>
      <c r="I91" s="66">
        <v>0</v>
      </c>
      <c r="J91" s="66">
        <v>0</v>
      </c>
      <c r="K91" s="66">
        <v>1</v>
      </c>
      <c r="L91" s="66">
        <v>1</v>
      </c>
      <c r="M91" s="66">
        <v>0</v>
      </c>
      <c r="N91" s="66">
        <v>0</v>
      </c>
      <c r="O91" s="66">
        <v>0</v>
      </c>
      <c r="P91" s="66">
        <v>0</v>
      </c>
      <c r="Q91" s="66">
        <v>0</v>
      </c>
      <c r="R91" s="66">
        <v>1</v>
      </c>
      <c r="S91" s="66">
        <v>0</v>
      </c>
      <c r="T91" s="66">
        <v>0</v>
      </c>
      <c r="U91" s="66">
        <v>0</v>
      </c>
      <c r="V91" s="66">
        <v>0</v>
      </c>
      <c r="W91" s="66">
        <v>0</v>
      </c>
    </row>
    <row r="92" spans="1:23" x14ac:dyDescent="0.3">
      <c r="A92" s="66" t="s">
        <v>426</v>
      </c>
      <c r="B92" s="66" t="s">
        <v>1607</v>
      </c>
      <c r="C92" s="66">
        <v>3.5</v>
      </c>
      <c r="D92" s="66" t="s">
        <v>429</v>
      </c>
      <c r="E92" s="66" t="s">
        <v>112</v>
      </c>
      <c r="F92" s="66" t="s">
        <v>114</v>
      </c>
      <c r="G92" s="66">
        <v>48</v>
      </c>
      <c r="H92" s="66">
        <v>0</v>
      </c>
      <c r="I92" s="66">
        <v>0</v>
      </c>
      <c r="J92" s="66">
        <v>0</v>
      </c>
      <c r="K92" s="66">
        <v>1</v>
      </c>
      <c r="L92" s="66">
        <v>1</v>
      </c>
      <c r="M92" s="66">
        <v>0</v>
      </c>
      <c r="N92" s="66">
        <v>0</v>
      </c>
      <c r="O92" s="66">
        <v>0</v>
      </c>
      <c r="P92" s="66">
        <v>0</v>
      </c>
      <c r="Q92" s="66">
        <v>0</v>
      </c>
      <c r="R92" s="66">
        <v>0</v>
      </c>
      <c r="S92" s="66">
        <v>0</v>
      </c>
      <c r="T92" s="66">
        <v>0</v>
      </c>
      <c r="U92" s="66">
        <v>0</v>
      </c>
      <c r="V92" s="66">
        <v>0</v>
      </c>
      <c r="W92" s="66">
        <v>0</v>
      </c>
    </row>
    <row r="93" spans="1:23" x14ac:dyDescent="0.3">
      <c r="A93" s="66" t="s">
        <v>430</v>
      </c>
      <c r="B93" s="66" t="s">
        <v>1608</v>
      </c>
      <c r="C93" s="66">
        <v>3.5</v>
      </c>
      <c r="D93" s="66" t="s">
        <v>432</v>
      </c>
      <c r="E93" s="66" t="s">
        <v>118</v>
      </c>
      <c r="F93" s="66" t="s">
        <v>100</v>
      </c>
      <c r="G93" s="66">
        <v>174</v>
      </c>
      <c r="H93" s="66">
        <v>0</v>
      </c>
      <c r="I93" s="66">
        <v>0</v>
      </c>
      <c r="J93" s="66">
        <v>0</v>
      </c>
      <c r="K93" s="66">
        <v>1</v>
      </c>
      <c r="L93" s="66">
        <v>0</v>
      </c>
      <c r="M93" s="66">
        <v>0</v>
      </c>
      <c r="N93" s="66">
        <v>0</v>
      </c>
      <c r="O93" s="66">
        <v>0</v>
      </c>
      <c r="P93" s="66">
        <v>0</v>
      </c>
      <c r="Q93" s="66">
        <v>0</v>
      </c>
      <c r="R93" s="66">
        <v>0</v>
      </c>
      <c r="S93" s="66">
        <v>0</v>
      </c>
      <c r="T93" s="66">
        <v>0</v>
      </c>
      <c r="U93" s="66">
        <v>0</v>
      </c>
      <c r="V93" s="66">
        <v>0</v>
      </c>
      <c r="W93" s="66">
        <v>0</v>
      </c>
    </row>
    <row r="94" spans="1:23" x14ac:dyDescent="0.3">
      <c r="A94" s="66" t="s">
        <v>433</v>
      </c>
      <c r="B94" s="66" t="s">
        <v>1540</v>
      </c>
      <c r="C94" s="66">
        <v>3.9</v>
      </c>
      <c r="D94" s="66" t="s">
        <v>436</v>
      </c>
      <c r="E94" s="66" t="s">
        <v>150</v>
      </c>
      <c r="F94" s="66" t="s">
        <v>120</v>
      </c>
      <c r="G94" s="66">
        <v>85</v>
      </c>
      <c r="H94" s="66">
        <v>1</v>
      </c>
      <c r="I94" s="66">
        <v>1</v>
      </c>
      <c r="J94" s="66">
        <v>0</v>
      </c>
      <c r="K94" s="66">
        <v>0</v>
      </c>
      <c r="L94" s="66">
        <v>1</v>
      </c>
      <c r="M94" s="66">
        <v>1</v>
      </c>
      <c r="N94" s="66">
        <v>0</v>
      </c>
      <c r="O94" s="66">
        <v>0</v>
      </c>
      <c r="P94" s="66">
        <v>0</v>
      </c>
      <c r="Q94" s="66">
        <v>0</v>
      </c>
      <c r="R94" s="66">
        <v>0</v>
      </c>
      <c r="S94" s="66">
        <v>0</v>
      </c>
      <c r="T94" s="66">
        <v>0</v>
      </c>
      <c r="U94" s="66">
        <v>0</v>
      </c>
      <c r="V94" s="66">
        <v>0</v>
      </c>
      <c r="W94" s="66">
        <v>0</v>
      </c>
    </row>
    <row r="95" spans="1:23" x14ac:dyDescent="0.3">
      <c r="A95" s="66" t="s">
        <v>437</v>
      </c>
      <c r="B95" s="66" t="s">
        <v>1609</v>
      </c>
      <c r="C95" s="66">
        <v>4.7</v>
      </c>
      <c r="D95" s="66" t="s">
        <v>441</v>
      </c>
      <c r="E95" s="66" t="s">
        <v>112</v>
      </c>
      <c r="F95" s="66" t="s">
        <v>209</v>
      </c>
      <c r="G95" s="66">
        <v>106.5</v>
      </c>
      <c r="H95" s="66">
        <v>0</v>
      </c>
      <c r="I95" s="66">
        <v>0</v>
      </c>
      <c r="J95" s="66">
        <v>0</v>
      </c>
      <c r="K95" s="66">
        <v>0</v>
      </c>
      <c r="L95" s="66">
        <v>0</v>
      </c>
      <c r="M95" s="66">
        <v>0</v>
      </c>
      <c r="N95" s="66">
        <v>0</v>
      </c>
      <c r="O95" s="66">
        <v>0</v>
      </c>
      <c r="P95" s="66">
        <v>0</v>
      </c>
      <c r="Q95" s="66">
        <v>0</v>
      </c>
      <c r="R95" s="66">
        <v>0</v>
      </c>
      <c r="S95" s="66">
        <v>0</v>
      </c>
      <c r="T95" s="66">
        <v>0</v>
      </c>
      <c r="U95" s="66">
        <v>0</v>
      </c>
      <c r="V95" s="66">
        <v>0</v>
      </c>
      <c r="W95" s="66">
        <v>0</v>
      </c>
    </row>
    <row r="96" spans="1:23" x14ac:dyDescent="0.3">
      <c r="A96" s="66" t="s">
        <v>442</v>
      </c>
      <c r="B96" s="66" t="s">
        <v>1610</v>
      </c>
      <c r="C96" s="66">
        <v>4.2</v>
      </c>
      <c r="D96" s="66" t="s">
        <v>445</v>
      </c>
      <c r="E96" s="66" t="s">
        <v>104</v>
      </c>
      <c r="F96" s="66" t="s">
        <v>100</v>
      </c>
      <c r="G96" s="66">
        <v>72.5</v>
      </c>
      <c r="H96" s="66">
        <v>0</v>
      </c>
      <c r="I96" s="66">
        <v>0</v>
      </c>
      <c r="J96" s="66">
        <v>0</v>
      </c>
      <c r="K96" s="66">
        <v>1</v>
      </c>
      <c r="L96" s="66">
        <v>0</v>
      </c>
      <c r="M96" s="66">
        <v>0</v>
      </c>
      <c r="N96" s="66">
        <v>0</v>
      </c>
      <c r="O96" s="66">
        <v>0</v>
      </c>
      <c r="P96" s="66">
        <v>0</v>
      </c>
      <c r="Q96" s="66">
        <v>0</v>
      </c>
      <c r="R96" s="66">
        <v>0</v>
      </c>
      <c r="S96" s="66">
        <v>0</v>
      </c>
      <c r="T96" s="66">
        <v>0</v>
      </c>
      <c r="U96" s="66">
        <v>0</v>
      </c>
      <c r="V96" s="66">
        <v>0</v>
      </c>
      <c r="W96" s="66">
        <v>0</v>
      </c>
    </row>
    <row r="97" spans="1:23" x14ac:dyDescent="0.3">
      <c r="A97" s="66" t="s">
        <v>272</v>
      </c>
      <c r="B97" s="66" t="s">
        <v>1611</v>
      </c>
      <c r="C97" s="66">
        <v>3.4</v>
      </c>
      <c r="D97" s="66" t="s">
        <v>449</v>
      </c>
      <c r="E97" s="66" t="s">
        <v>90</v>
      </c>
      <c r="F97" s="66" t="s">
        <v>158</v>
      </c>
      <c r="G97" s="66">
        <v>85.5</v>
      </c>
      <c r="H97" s="66">
        <v>0</v>
      </c>
      <c r="I97" s="66">
        <v>0</v>
      </c>
      <c r="J97" s="66">
        <v>0</v>
      </c>
      <c r="K97" s="66">
        <v>0</v>
      </c>
      <c r="L97" s="66">
        <v>0</v>
      </c>
      <c r="M97" s="66">
        <v>0</v>
      </c>
      <c r="N97" s="66">
        <v>0</v>
      </c>
      <c r="O97" s="66">
        <v>0</v>
      </c>
      <c r="P97" s="66">
        <v>0</v>
      </c>
      <c r="Q97" s="66">
        <v>0</v>
      </c>
      <c r="R97" s="66">
        <v>0</v>
      </c>
      <c r="S97" s="66">
        <v>0</v>
      </c>
      <c r="T97" s="66">
        <v>0</v>
      </c>
      <c r="U97" s="66">
        <v>0</v>
      </c>
      <c r="V97" s="66">
        <v>0</v>
      </c>
      <c r="W97" s="66">
        <v>0</v>
      </c>
    </row>
    <row r="98" spans="1:23" x14ac:dyDescent="0.3">
      <c r="A98" s="66" t="s">
        <v>76</v>
      </c>
      <c r="B98" s="66" t="s">
        <v>1612</v>
      </c>
      <c r="C98" s="66">
        <v>3.2</v>
      </c>
      <c r="D98" s="66" t="s">
        <v>454</v>
      </c>
      <c r="E98" s="66" t="s">
        <v>150</v>
      </c>
      <c r="F98" s="66" t="s">
        <v>120</v>
      </c>
      <c r="G98" s="66">
        <v>97.5</v>
      </c>
      <c r="H98" s="66">
        <v>1</v>
      </c>
      <c r="I98" s="66">
        <v>0</v>
      </c>
      <c r="J98" s="66">
        <v>0</v>
      </c>
      <c r="K98" s="66">
        <v>1</v>
      </c>
      <c r="L98" s="66">
        <v>1</v>
      </c>
      <c r="M98" s="66">
        <v>1</v>
      </c>
      <c r="N98" s="66">
        <v>0</v>
      </c>
      <c r="O98" s="66">
        <v>0</v>
      </c>
      <c r="P98" s="66">
        <v>0</v>
      </c>
      <c r="Q98" s="66">
        <v>0</v>
      </c>
      <c r="R98" s="66">
        <v>0</v>
      </c>
      <c r="S98" s="66">
        <v>1</v>
      </c>
      <c r="T98" s="66">
        <v>1</v>
      </c>
      <c r="U98" s="66">
        <v>0</v>
      </c>
      <c r="V98" s="66">
        <v>1</v>
      </c>
      <c r="W98" s="66">
        <v>0</v>
      </c>
    </row>
    <row r="99" spans="1:23" x14ac:dyDescent="0.3">
      <c r="A99" s="66" t="s">
        <v>76</v>
      </c>
      <c r="B99" s="66" t="s">
        <v>1613</v>
      </c>
      <c r="C99" s="66">
        <v>3.9</v>
      </c>
      <c r="D99" s="66" t="s">
        <v>386</v>
      </c>
      <c r="E99" s="66" t="s">
        <v>80</v>
      </c>
      <c r="F99" s="66" t="s">
        <v>100</v>
      </c>
      <c r="G99" s="66">
        <v>99</v>
      </c>
      <c r="H99" s="66">
        <v>1</v>
      </c>
      <c r="I99" s="66">
        <v>0</v>
      </c>
      <c r="J99" s="66">
        <v>0</v>
      </c>
      <c r="K99" s="66">
        <v>1</v>
      </c>
      <c r="L99" s="66">
        <v>0</v>
      </c>
      <c r="M99" s="66">
        <v>0</v>
      </c>
      <c r="N99" s="66">
        <v>0</v>
      </c>
      <c r="O99" s="66">
        <v>0</v>
      </c>
      <c r="P99" s="66">
        <v>0</v>
      </c>
      <c r="Q99" s="66">
        <v>0</v>
      </c>
      <c r="R99" s="66">
        <v>0</v>
      </c>
      <c r="S99" s="66">
        <v>1</v>
      </c>
      <c r="T99" s="66">
        <v>0</v>
      </c>
      <c r="U99" s="66">
        <v>0</v>
      </c>
      <c r="V99" s="66">
        <v>0</v>
      </c>
      <c r="W99" s="66">
        <v>0</v>
      </c>
    </row>
    <row r="100" spans="1:23" x14ac:dyDescent="0.3">
      <c r="A100" s="66" t="s">
        <v>160</v>
      </c>
      <c r="B100" s="66" t="s">
        <v>1614</v>
      </c>
      <c r="C100" s="66">
        <v>3.1</v>
      </c>
      <c r="D100" s="66" t="s">
        <v>459</v>
      </c>
      <c r="E100" s="66" t="s">
        <v>104</v>
      </c>
      <c r="F100" s="66" t="s">
        <v>94</v>
      </c>
      <c r="G100" s="66">
        <v>56.5</v>
      </c>
      <c r="H100" s="66">
        <v>0</v>
      </c>
      <c r="I100" s="66">
        <v>0</v>
      </c>
      <c r="J100" s="66">
        <v>0</v>
      </c>
      <c r="K100" s="66">
        <v>1</v>
      </c>
      <c r="L100" s="66">
        <v>1</v>
      </c>
      <c r="M100" s="66">
        <v>0</v>
      </c>
      <c r="N100" s="66">
        <v>0</v>
      </c>
      <c r="O100" s="66">
        <v>0</v>
      </c>
      <c r="P100" s="66">
        <v>0</v>
      </c>
      <c r="Q100" s="66">
        <v>0</v>
      </c>
      <c r="R100" s="66">
        <v>0</v>
      </c>
      <c r="S100" s="66">
        <v>0</v>
      </c>
      <c r="T100" s="66">
        <v>0</v>
      </c>
      <c r="U100" s="66">
        <v>0</v>
      </c>
      <c r="V100" s="66">
        <v>0</v>
      </c>
      <c r="W100" s="66">
        <v>0</v>
      </c>
    </row>
    <row r="101" spans="1:23" x14ac:dyDescent="0.3">
      <c r="A101" s="66" t="s">
        <v>286</v>
      </c>
      <c r="B101" s="66" t="s">
        <v>1615</v>
      </c>
      <c r="C101" s="66">
        <v>4.0999999999999996</v>
      </c>
      <c r="D101" s="66" t="s">
        <v>462</v>
      </c>
      <c r="E101" s="67">
        <v>18264</v>
      </c>
      <c r="F101" s="66" t="s">
        <v>114</v>
      </c>
      <c r="G101" s="66">
        <v>133</v>
      </c>
      <c r="H101" s="66">
        <v>1</v>
      </c>
      <c r="I101" s="66">
        <v>0</v>
      </c>
      <c r="J101" s="66">
        <v>0</v>
      </c>
      <c r="K101" s="66">
        <v>0</v>
      </c>
      <c r="L101" s="66">
        <v>0</v>
      </c>
      <c r="M101" s="66">
        <v>0</v>
      </c>
      <c r="N101" s="66">
        <v>0</v>
      </c>
      <c r="O101" s="66">
        <v>0</v>
      </c>
      <c r="P101" s="66">
        <v>0</v>
      </c>
      <c r="Q101" s="66">
        <v>0</v>
      </c>
      <c r="R101" s="66">
        <v>0</v>
      </c>
      <c r="S101" s="66">
        <v>0</v>
      </c>
      <c r="T101" s="66">
        <v>0</v>
      </c>
      <c r="U101" s="66">
        <v>0</v>
      </c>
      <c r="V101" s="66">
        <v>0</v>
      </c>
      <c r="W101" s="66">
        <v>0</v>
      </c>
    </row>
    <row r="102" spans="1:23" x14ac:dyDescent="0.3">
      <c r="A102" s="66" t="s">
        <v>76</v>
      </c>
      <c r="B102" s="66" t="s">
        <v>1616</v>
      </c>
      <c r="C102" s="66">
        <v>3.8</v>
      </c>
      <c r="D102" s="66" t="s">
        <v>464</v>
      </c>
      <c r="E102" s="66" t="s">
        <v>112</v>
      </c>
      <c r="F102" s="66" t="s">
        <v>114</v>
      </c>
      <c r="G102" s="66">
        <v>121</v>
      </c>
      <c r="H102" s="66">
        <v>1</v>
      </c>
      <c r="I102" s="66">
        <v>1</v>
      </c>
      <c r="J102" s="66">
        <v>0</v>
      </c>
      <c r="K102" s="66">
        <v>0</v>
      </c>
      <c r="L102" s="66">
        <v>0</v>
      </c>
      <c r="M102" s="66">
        <v>0</v>
      </c>
      <c r="N102" s="66">
        <v>1</v>
      </c>
      <c r="O102" s="66">
        <v>1</v>
      </c>
      <c r="P102" s="66">
        <v>1</v>
      </c>
      <c r="Q102" s="66">
        <v>1</v>
      </c>
      <c r="R102" s="66">
        <v>0</v>
      </c>
      <c r="S102" s="66">
        <v>0</v>
      </c>
      <c r="T102" s="66">
        <v>0</v>
      </c>
      <c r="U102" s="66">
        <v>0</v>
      </c>
      <c r="V102" s="66">
        <v>0</v>
      </c>
      <c r="W102" s="66">
        <v>0</v>
      </c>
    </row>
    <row r="103" spans="1:23" x14ac:dyDescent="0.3">
      <c r="A103" s="66" t="s">
        <v>76</v>
      </c>
      <c r="B103" s="66" t="s">
        <v>1617</v>
      </c>
      <c r="C103" s="66">
        <v>4.7</v>
      </c>
      <c r="D103" s="66" t="s">
        <v>467</v>
      </c>
      <c r="E103" s="66" t="s">
        <v>80</v>
      </c>
      <c r="F103" s="66" t="s">
        <v>114</v>
      </c>
      <c r="G103" s="66">
        <v>85.5</v>
      </c>
      <c r="H103" s="66">
        <v>1</v>
      </c>
      <c r="I103" s="66">
        <v>0</v>
      </c>
      <c r="J103" s="66">
        <v>0</v>
      </c>
      <c r="K103" s="66">
        <v>0</v>
      </c>
      <c r="L103" s="66">
        <v>1</v>
      </c>
      <c r="M103" s="66">
        <v>0</v>
      </c>
      <c r="N103" s="66">
        <v>0</v>
      </c>
      <c r="O103" s="66">
        <v>0</v>
      </c>
      <c r="P103" s="66">
        <v>0</v>
      </c>
      <c r="Q103" s="66">
        <v>0</v>
      </c>
      <c r="R103" s="66">
        <v>0</v>
      </c>
      <c r="S103" s="66">
        <v>0</v>
      </c>
      <c r="T103" s="66">
        <v>0</v>
      </c>
      <c r="U103" s="66">
        <v>0</v>
      </c>
      <c r="V103" s="66">
        <v>0</v>
      </c>
      <c r="W103" s="66">
        <v>0</v>
      </c>
    </row>
    <row r="104" spans="1:23" x14ac:dyDescent="0.3">
      <c r="A104" s="66" t="s">
        <v>468</v>
      </c>
      <c r="B104" s="66" t="s">
        <v>1618</v>
      </c>
      <c r="C104" s="66">
        <v>4.3</v>
      </c>
      <c r="D104" s="66" t="s">
        <v>473</v>
      </c>
      <c r="E104" s="66" t="s">
        <v>104</v>
      </c>
      <c r="F104" s="66" t="s">
        <v>114</v>
      </c>
      <c r="G104" s="66">
        <v>87.5</v>
      </c>
      <c r="H104" s="66">
        <v>1</v>
      </c>
      <c r="I104" s="66">
        <v>0</v>
      </c>
      <c r="J104" s="66">
        <v>0</v>
      </c>
      <c r="K104" s="66">
        <v>0</v>
      </c>
      <c r="L104" s="66">
        <v>1</v>
      </c>
      <c r="M104" s="66">
        <v>0</v>
      </c>
      <c r="N104" s="66">
        <v>0</v>
      </c>
      <c r="O104" s="66">
        <v>0</v>
      </c>
      <c r="P104" s="66">
        <v>0</v>
      </c>
      <c r="Q104" s="66">
        <v>1</v>
      </c>
      <c r="R104" s="66">
        <v>0</v>
      </c>
      <c r="S104" s="66">
        <v>0</v>
      </c>
      <c r="T104" s="66">
        <v>0</v>
      </c>
      <c r="U104" s="66">
        <v>0</v>
      </c>
      <c r="V104" s="66">
        <v>0</v>
      </c>
      <c r="W104" s="66">
        <v>0</v>
      </c>
    </row>
    <row r="105" spans="1:23" x14ac:dyDescent="0.3">
      <c r="A105" s="66" t="s">
        <v>254</v>
      </c>
      <c r="B105" s="66" t="s">
        <v>1619</v>
      </c>
      <c r="C105" s="66">
        <v>4.2</v>
      </c>
      <c r="D105" s="66" t="s">
        <v>475</v>
      </c>
      <c r="E105" s="66" t="s">
        <v>104</v>
      </c>
      <c r="F105" s="66" t="s">
        <v>114</v>
      </c>
      <c r="G105" s="66">
        <v>237.5</v>
      </c>
      <c r="H105" s="66">
        <v>1</v>
      </c>
      <c r="I105" s="66">
        <v>0</v>
      </c>
      <c r="J105" s="66">
        <v>0</v>
      </c>
      <c r="K105" s="66">
        <v>1</v>
      </c>
      <c r="L105" s="66">
        <v>0</v>
      </c>
      <c r="M105" s="66">
        <v>0</v>
      </c>
      <c r="N105" s="66">
        <v>0</v>
      </c>
      <c r="O105" s="66">
        <v>0</v>
      </c>
      <c r="P105" s="66">
        <v>0</v>
      </c>
      <c r="Q105" s="66">
        <v>0</v>
      </c>
      <c r="R105" s="66">
        <v>0</v>
      </c>
      <c r="S105" s="66">
        <v>0</v>
      </c>
      <c r="T105" s="66">
        <v>0</v>
      </c>
      <c r="U105" s="66">
        <v>0</v>
      </c>
      <c r="V105" s="66">
        <v>0</v>
      </c>
      <c r="W105" s="66">
        <v>0</v>
      </c>
    </row>
    <row r="106" spans="1:23" x14ac:dyDescent="0.3">
      <c r="A106" s="66" t="s">
        <v>259</v>
      </c>
      <c r="B106" s="66" t="s">
        <v>1620</v>
      </c>
      <c r="C106" s="66">
        <v>3.9</v>
      </c>
      <c r="D106" s="66" t="s">
        <v>479</v>
      </c>
      <c r="E106" s="66" t="s">
        <v>104</v>
      </c>
      <c r="F106" s="66" t="s">
        <v>100</v>
      </c>
      <c r="G106" s="66">
        <v>95.5</v>
      </c>
      <c r="H106" s="66">
        <v>1</v>
      </c>
      <c r="I106" s="66">
        <v>1</v>
      </c>
      <c r="J106" s="66">
        <v>0</v>
      </c>
      <c r="K106" s="66">
        <v>0</v>
      </c>
      <c r="L106" s="66">
        <v>1</v>
      </c>
      <c r="M106" s="66">
        <v>0</v>
      </c>
      <c r="N106" s="66">
        <v>0</v>
      </c>
      <c r="O106" s="66">
        <v>0</v>
      </c>
      <c r="P106" s="66">
        <v>0</v>
      </c>
      <c r="Q106" s="66">
        <v>0</v>
      </c>
      <c r="R106" s="66">
        <v>0</v>
      </c>
      <c r="S106" s="66">
        <v>1</v>
      </c>
      <c r="T106" s="66">
        <v>0</v>
      </c>
      <c r="U106" s="66">
        <v>0</v>
      </c>
      <c r="V106" s="66">
        <v>0</v>
      </c>
      <c r="W106" s="66">
        <v>0</v>
      </c>
    </row>
    <row r="107" spans="1:23" x14ac:dyDescent="0.3">
      <c r="A107" s="66" t="s">
        <v>254</v>
      </c>
      <c r="B107" s="66" t="s">
        <v>1621</v>
      </c>
      <c r="C107" s="66">
        <v>3.3</v>
      </c>
      <c r="D107" s="66" t="s">
        <v>483</v>
      </c>
      <c r="E107" s="66" t="s">
        <v>90</v>
      </c>
      <c r="F107" s="66" t="s">
        <v>223</v>
      </c>
      <c r="G107" s="66">
        <v>104.5</v>
      </c>
      <c r="H107" s="66">
        <v>1</v>
      </c>
      <c r="I107" s="66">
        <v>1</v>
      </c>
      <c r="J107" s="66">
        <v>1</v>
      </c>
      <c r="K107" s="66">
        <v>1</v>
      </c>
      <c r="L107" s="66">
        <v>1</v>
      </c>
      <c r="M107" s="66">
        <v>0</v>
      </c>
      <c r="N107" s="66">
        <v>0</v>
      </c>
      <c r="O107" s="66">
        <v>0</v>
      </c>
      <c r="P107" s="66">
        <v>0</v>
      </c>
      <c r="Q107" s="66">
        <v>0</v>
      </c>
      <c r="R107" s="66">
        <v>0</v>
      </c>
      <c r="S107" s="66">
        <v>0</v>
      </c>
      <c r="T107" s="66">
        <v>1</v>
      </c>
      <c r="U107" s="66">
        <v>0</v>
      </c>
      <c r="V107" s="66">
        <v>0</v>
      </c>
      <c r="W107" s="66">
        <v>0</v>
      </c>
    </row>
    <row r="108" spans="1:23" x14ac:dyDescent="0.3">
      <c r="A108" s="66" t="s">
        <v>484</v>
      </c>
      <c r="B108" s="66" t="s">
        <v>1587</v>
      </c>
      <c r="C108" s="66">
        <v>4.7</v>
      </c>
      <c r="D108" s="66" t="s">
        <v>488</v>
      </c>
      <c r="E108" s="66" t="s">
        <v>118</v>
      </c>
      <c r="F108" s="66" t="s">
        <v>114</v>
      </c>
      <c r="G108" s="66">
        <v>56.5</v>
      </c>
      <c r="H108" s="66">
        <v>0</v>
      </c>
      <c r="I108" s="66">
        <v>0</v>
      </c>
      <c r="J108" s="66">
        <v>0</v>
      </c>
      <c r="K108" s="66">
        <v>1</v>
      </c>
      <c r="L108" s="66">
        <v>1</v>
      </c>
      <c r="M108" s="66">
        <v>0</v>
      </c>
      <c r="N108" s="66">
        <v>0</v>
      </c>
      <c r="O108" s="66">
        <v>0</v>
      </c>
      <c r="P108" s="66">
        <v>0</v>
      </c>
      <c r="Q108" s="66">
        <v>0</v>
      </c>
      <c r="R108" s="66">
        <v>0</v>
      </c>
      <c r="S108" s="66">
        <v>1</v>
      </c>
      <c r="T108" s="66">
        <v>0</v>
      </c>
      <c r="U108" s="66">
        <v>0</v>
      </c>
      <c r="V108" s="66">
        <v>0</v>
      </c>
      <c r="W108" s="66">
        <v>0</v>
      </c>
    </row>
    <row r="109" spans="1:23" x14ac:dyDescent="0.3">
      <c r="A109" s="66" t="s">
        <v>489</v>
      </c>
      <c r="B109" s="66" t="s">
        <v>1622</v>
      </c>
      <c r="C109" s="66">
        <v>4.3</v>
      </c>
      <c r="D109" s="66" t="s">
        <v>492</v>
      </c>
      <c r="E109" s="66" t="s">
        <v>118</v>
      </c>
      <c r="F109" s="66" t="s">
        <v>130</v>
      </c>
      <c r="G109" s="66">
        <v>55</v>
      </c>
      <c r="H109" s="66">
        <v>0</v>
      </c>
      <c r="I109" s="66">
        <v>0</v>
      </c>
      <c r="J109" s="66">
        <v>0</v>
      </c>
      <c r="K109" s="66">
        <v>1</v>
      </c>
      <c r="L109" s="66">
        <v>1</v>
      </c>
      <c r="M109" s="66">
        <v>0</v>
      </c>
      <c r="N109" s="66">
        <v>0</v>
      </c>
      <c r="O109" s="66">
        <v>0</v>
      </c>
      <c r="P109" s="66">
        <v>0</v>
      </c>
      <c r="Q109" s="66">
        <v>0</v>
      </c>
      <c r="R109" s="66">
        <v>0</v>
      </c>
      <c r="S109" s="66">
        <v>0</v>
      </c>
      <c r="T109" s="66">
        <v>1</v>
      </c>
      <c r="U109" s="66">
        <v>0</v>
      </c>
      <c r="V109" s="66">
        <v>0</v>
      </c>
      <c r="W109" s="66">
        <v>0</v>
      </c>
    </row>
    <row r="110" spans="1:23" x14ac:dyDescent="0.3">
      <c r="A110" s="66" t="s">
        <v>132</v>
      </c>
      <c r="B110" s="66" t="s">
        <v>1623</v>
      </c>
      <c r="C110" s="66">
        <v>2.9</v>
      </c>
      <c r="D110" s="66" t="s">
        <v>494</v>
      </c>
      <c r="E110" s="66" t="s">
        <v>104</v>
      </c>
      <c r="F110" s="66" t="s">
        <v>114</v>
      </c>
      <c r="G110" s="66">
        <v>61.5</v>
      </c>
      <c r="H110" s="66">
        <v>0</v>
      </c>
      <c r="I110" s="66">
        <v>0</v>
      </c>
      <c r="J110" s="66">
        <v>0</v>
      </c>
      <c r="K110" s="66">
        <v>1</v>
      </c>
      <c r="L110" s="66">
        <v>0</v>
      </c>
      <c r="M110" s="66">
        <v>0</v>
      </c>
      <c r="N110" s="66">
        <v>0</v>
      </c>
      <c r="O110" s="66">
        <v>0</v>
      </c>
      <c r="P110" s="66">
        <v>0</v>
      </c>
      <c r="Q110" s="66">
        <v>0</v>
      </c>
      <c r="R110" s="66">
        <v>0</v>
      </c>
      <c r="S110" s="66">
        <v>0</v>
      </c>
      <c r="T110" s="66">
        <v>0</v>
      </c>
      <c r="U110" s="66">
        <v>0</v>
      </c>
      <c r="V110" s="66">
        <v>0</v>
      </c>
      <c r="W110" s="66">
        <v>0</v>
      </c>
    </row>
    <row r="111" spans="1:23" x14ac:dyDescent="0.3">
      <c r="A111" s="66" t="s">
        <v>76</v>
      </c>
      <c r="B111" s="66" t="s">
        <v>1624</v>
      </c>
      <c r="C111" s="66">
        <v>4.5</v>
      </c>
      <c r="D111" s="66" t="s">
        <v>496</v>
      </c>
      <c r="E111" s="66" t="s">
        <v>118</v>
      </c>
      <c r="F111" s="66" t="s">
        <v>100</v>
      </c>
      <c r="G111" s="66">
        <v>157</v>
      </c>
      <c r="H111" s="66">
        <v>0</v>
      </c>
      <c r="I111" s="66">
        <v>1</v>
      </c>
      <c r="J111" s="66">
        <v>1</v>
      </c>
      <c r="K111" s="66">
        <v>0</v>
      </c>
      <c r="L111" s="66">
        <v>0</v>
      </c>
      <c r="M111" s="66">
        <v>0</v>
      </c>
      <c r="N111" s="66">
        <v>0</v>
      </c>
      <c r="O111" s="66">
        <v>0</v>
      </c>
      <c r="P111" s="66">
        <v>0</v>
      </c>
      <c r="Q111" s="66">
        <v>0</v>
      </c>
      <c r="R111" s="66">
        <v>0</v>
      </c>
      <c r="S111" s="66">
        <v>0</v>
      </c>
      <c r="T111" s="66">
        <v>0</v>
      </c>
      <c r="U111" s="66">
        <v>0</v>
      </c>
      <c r="V111" s="66">
        <v>0</v>
      </c>
      <c r="W111" s="66">
        <v>0</v>
      </c>
    </row>
    <row r="112" spans="1:23" x14ac:dyDescent="0.3">
      <c r="A112" s="66" t="s">
        <v>259</v>
      </c>
      <c r="B112" s="66" t="s">
        <v>1625</v>
      </c>
      <c r="C112" s="66">
        <v>3.4</v>
      </c>
      <c r="D112" s="66" t="s">
        <v>499</v>
      </c>
      <c r="E112" s="66" t="s">
        <v>118</v>
      </c>
      <c r="F112" s="66" t="s">
        <v>114</v>
      </c>
      <c r="G112" s="66">
        <v>78</v>
      </c>
      <c r="H112" s="66">
        <v>1</v>
      </c>
      <c r="I112" s="66">
        <v>0</v>
      </c>
      <c r="J112" s="66">
        <v>0</v>
      </c>
      <c r="K112" s="66">
        <v>0</v>
      </c>
      <c r="L112" s="66">
        <v>1</v>
      </c>
      <c r="M112" s="66">
        <v>0</v>
      </c>
      <c r="N112" s="66">
        <v>0</v>
      </c>
      <c r="O112" s="66">
        <v>0</v>
      </c>
      <c r="P112" s="66">
        <v>0</v>
      </c>
      <c r="Q112" s="66">
        <v>0</v>
      </c>
      <c r="R112" s="66">
        <v>0</v>
      </c>
      <c r="S112" s="66">
        <v>0</v>
      </c>
      <c r="T112" s="66">
        <v>0</v>
      </c>
      <c r="U112" s="66">
        <v>0</v>
      </c>
      <c r="V112" s="66">
        <v>0</v>
      </c>
      <c r="W112" s="66">
        <v>0</v>
      </c>
    </row>
    <row r="113" spans="1:23" x14ac:dyDescent="0.3">
      <c r="A113" s="66" t="s">
        <v>76</v>
      </c>
      <c r="B113" s="66" t="s">
        <v>1543</v>
      </c>
      <c r="C113" s="66">
        <v>3.7</v>
      </c>
      <c r="D113" s="66" t="s">
        <v>167</v>
      </c>
      <c r="E113" s="66" t="s">
        <v>90</v>
      </c>
      <c r="F113" s="66" t="s">
        <v>158</v>
      </c>
      <c r="G113" s="66">
        <v>113.5</v>
      </c>
      <c r="H113" s="66">
        <v>1</v>
      </c>
      <c r="I113" s="66">
        <v>1</v>
      </c>
      <c r="J113" s="66">
        <v>0</v>
      </c>
      <c r="K113" s="66">
        <v>0</v>
      </c>
      <c r="L113" s="66">
        <v>1</v>
      </c>
      <c r="M113" s="66">
        <v>0</v>
      </c>
      <c r="N113" s="66">
        <v>0</v>
      </c>
      <c r="O113" s="66">
        <v>0</v>
      </c>
      <c r="P113" s="66">
        <v>0</v>
      </c>
      <c r="Q113" s="66">
        <v>1</v>
      </c>
      <c r="R113" s="66">
        <v>0</v>
      </c>
      <c r="S113" s="66">
        <v>0</v>
      </c>
      <c r="T113" s="66">
        <v>0</v>
      </c>
      <c r="U113" s="66">
        <v>0</v>
      </c>
      <c r="V113" s="66">
        <v>0</v>
      </c>
      <c r="W113" s="66">
        <v>0</v>
      </c>
    </row>
    <row r="114" spans="1:23" x14ac:dyDescent="0.3">
      <c r="A114" s="66" t="s">
        <v>76</v>
      </c>
      <c r="B114" s="66" t="s">
        <v>1538</v>
      </c>
      <c r="C114" s="66">
        <v>4.5999999999999996</v>
      </c>
      <c r="D114" s="66" t="s">
        <v>141</v>
      </c>
      <c r="E114" s="66" t="s">
        <v>112</v>
      </c>
      <c r="F114" s="66" t="s">
        <v>100</v>
      </c>
      <c r="G114" s="66">
        <v>140</v>
      </c>
      <c r="H114" s="66">
        <v>1</v>
      </c>
      <c r="I114" s="66">
        <v>1</v>
      </c>
      <c r="J114" s="66">
        <v>0</v>
      </c>
      <c r="K114" s="66">
        <v>0</v>
      </c>
      <c r="L114" s="66">
        <v>0</v>
      </c>
      <c r="M114" s="66">
        <v>0</v>
      </c>
      <c r="N114" s="66">
        <v>0</v>
      </c>
      <c r="O114" s="66">
        <v>0</v>
      </c>
      <c r="P114" s="66">
        <v>0</v>
      </c>
      <c r="Q114" s="66">
        <v>0</v>
      </c>
      <c r="R114" s="66">
        <v>0</v>
      </c>
      <c r="S114" s="66">
        <v>0</v>
      </c>
      <c r="T114" s="66">
        <v>0</v>
      </c>
      <c r="U114" s="66">
        <v>0</v>
      </c>
      <c r="V114" s="66">
        <v>0</v>
      </c>
      <c r="W114" s="66">
        <v>0</v>
      </c>
    </row>
    <row r="115" spans="1:23" x14ac:dyDescent="0.3">
      <c r="A115" s="66" t="s">
        <v>76</v>
      </c>
      <c r="B115" s="66" t="s">
        <v>1626</v>
      </c>
      <c r="C115" s="66">
        <v>3.2</v>
      </c>
      <c r="D115" s="66" t="s">
        <v>501</v>
      </c>
      <c r="E115" s="66" t="s">
        <v>112</v>
      </c>
      <c r="F115" s="66" t="s">
        <v>114</v>
      </c>
      <c r="G115" s="66">
        <v>132.5</v>
      </c>
      <c r="H115" s="66">
        <v>0</v>
      </c>
      <c r="I115" s="66">
        <v>1</v>
      </c>
      <c r="J115" s="66">
        <v>0</v>
      </c>
      <c r="K115" s="66">
        <v>1</v>
      </c>
      <c r="L115" s="66">
        <v>0</v>
      </c>
      <c r="M115" s="66">
        <v>0</v>
      </c>
      <c r="N115" s="66">
        <v>0</v>
      </c>
      <c r="O115" s="66">
        <v>0</v>
      </c>
      <c r="P115" s="66">
        <v>0</v>
      </c>
      <c r="Q115" s="66">
        <v>1</v>
      </c>
      <c r="R115" s="66">
        <v>0</v>
      </c>
      <c r="S115" s="66">
        <v>0</v>
      </c>
      <c r="T115" s="66">
        <v>0</v>
      </c>
      <c r="U115" s="66">
        <v>0</v>
      </c>
      <c r="V115" s="66">
        <v>0</v>
      </c>
      <c r="W115" s="66">
        <v>0</v>
      </c>
    </row>
    <row r="116" spans="1:23" x14ac:dyDescent="0.3">
      <c r="A116" s="66" t="s">
        <v>259</v>
      </c>
      <c r="B116" s="66" t="s">
        <v>1627</v>
      </c>
      <c r="C116" s="66">
        <v>4</v>
      </c>
      <c r="D116" s="66" t="s">
        <v>504</v>
      </c>
      <c r="E116" s="66" t="s">
        <v>150</v>
      </c>
      <c r="F116" s="66" t="s">
        <v>94</v>
      </c>
      <c r="G116" s="66">
        <v>108</v>
      </c>
      <c r="H116" s="66">
        <v>1</v>
      </c>
      <c r="I116" s="66">
        <v>1</v>
      </c>
      <c r="J116" s="66">
        <v>0</v>
      </c>
      <c r="K116" s="66">
        <v>0</v>
      </c>
      <c r="L116" s="66">
        <v>1</v>
      </c>
      <c r="M116" s="66">
        <v>0</v>
      </c>
      <c r="N116" s="66">
        <v>0</v>
      </c>
      <c r="O116" s="66">
        <v>0</v>
      </c>
      <c r="P116" s="66">
        <v>0</v>
      </c>
      <c r="Q116" s="66">
        <v>0</v>
      </c>
      <c r="R116" s="66">
        <v>1</v>
      </c>
      <c r="S116" s="66">
        <v>0</v>
      </c>
      <c r="T116" s="66">
        <v>0</v>
      </c>
      <c r="U116" s="66">
        <v>0</v>
      </c>
      <c r="V116" s="66">
        <v>0</v>
      </c>
      <c r="W116" s="66">
        <v>0</v>
      </c>
    </row>
    <row r="117" spans="1:23" x14ac:dyDescent="0.3">
      <c r="A117" s="66" t="s">
        <v>505</v>
      </c>
      <c r="B117" s="66" t="s">
        <v>1628</v>
      </c>
      <c r="C117" s="66">
        <v>4.5999999999999996</v>
      </c>
      <c r="D117" s="66" t="s">
        <v>510</v>
      </c>
      <c r="E117" s="66" t="s">
        <v>80</v>
      </c>
      <c r="F117" s="66" t="s">
        <v>82</v>
      </c>
      <c r="G117" s="66">
        <v>80.5</v>
      </c>
      <c r="H117" s="66">
        <v>0</v>
      </c>
      <c r="I117" s="66">
        <v>0</v>
      </c>
      <c r="J117" s="66">
        <v>0</v>
      </c>
      <c r="K117" s="66">
        <v>0</v>
      </c>
      <c r="L117" s="66">
        <v>0</v>
      </c>
      <c r="M117" s="66">
        <v>0</v>
      </c>
      <c r="N117" s="66">
        <v>0</v>
      </c>
      <c r="O117" s="66">
        <v>0</v>
      </c>
      <c r="P117" s="66">
        <v>0</v>
      </c>
      <c r="Q117" s="66">
        <v>0</v>
      </c>
      <c r="R117" s="66">
        <v>0</v>
      </c>
      <c r="S117" s="66">
        <v>0</v>
      </c>
      <c r="T117" s="66">
        <v>0</v>
      </c>
      <c r="U117" s="66">
        <v>0</v>
      </c>
      <c r="V117" s="66">
        <v>0</v>
      </c>
      <c r="W117" s="66">
        <v>0</v>
      </c>
    </row>
    <row r="118" spans="1:23" x14ac:dyDescent="0.3">
      <c r="A118" s="66" t="s">
        <v>76</v>
      </c>
      <c r="B118" s="66" t="s">
        <v>1629</v>
      </c>
      <c r="C118" s="66">
        <v>2.8</v>
      </c>
      <c r="D118" s="66" t="s">
        <v>513</v>
      </c>
      <c r="E118" s="66" t="s">
        <v>118</v>
      </c>
      <c r="F118" s="66" t="s">
        <v>114</v>
      </c>
      <c r="G118" s="66">
        <v>107.5</v>
      </c>
      <c r="H118" s="66">
        <v>1</v>
      </c>
      <c r="I118" s="66">
        <v>0</v>
      </c>
      <c r="J118" s="66">
        <v>0</v>
      </c>
      <c r="K118" s="66">
        <v>0</v>
      </c>
      <c r="L118" s="66">
        <v>0</v>
      </c>
      <c r="M118" s="66">
        <v>0</v>
      </c>
      <c r="N118" s="66">
        <v>0</v>
      </c>
      <c r="O118" s="66">
        <v>0</v>
      </c>
      <c r="P118" s="66">
        <v>0</v>
      </c>
      <c r="Q118" s="66">
        <v>0</v>
      </c>
      <c r="R118" s="66">
        <v>0</v>
      </c>
      <c r="S118" s="66">
        <v>0</v>
      </c>
      <c r="T118" s="66">
        <v>0</v>
      </c>
      <c r="U118" s="66">
        <v>0</v>
      </c>
      <c r="V118" s="66">
        <v>0</v>
      </c>
      <c r="W118" s="66">
        <v>0</v>
      </c>
    </row>
    <row r="119" spans="1:23" x14ac:dyDescent="0.3">
      <c r="A119" s="66" t="s">
        <v>259</v>
      </c>
      <c r="B119" s="66" t="s">
        <v>1630</v>
      </c>
      <c r="C119" s="66">
        <v>4.7</v>
      </c>
      <c r="D119" s="66" t="s">
        <v>516</v>
      </c>
      <c r="E119" s="66" t="s">
        <v>112</v>
      </c>
      <c r="F119" s="66" t="s">
        <v>130</v>
      </c>
      <c r="G119" s="66">
        <v>95</v>
      </c>
      <c r="H119" s="66">
        <v>0</v>
      </c>
      <c r="I119" s="66">
        <v>1</v>
      </c>
      <c r="J119" s="66">
        <v>1</v>
      </c>
      <c r="K119" s="66">
        <v>0</v>
      </c>
      <c r="L119" s="66">
        <v>1</v>
      </c>
      <c r="M119" s="66">
        <v>0</v>
      </c>
      <c r="N119" s="66">
        <v>0</v>
      </c>
      <c r="O119" s="66">
        <v>0</v>
      </c>
      <c r="P119" s="66">
        <v>0</v>
      </c>
      <c r="Q119" s="66">
        <v>0</v>
      </c>
      <c r="R119" s="66">
        <v>1</v>
      </c>
      <c r="S119" s="66">
        <v>0</v>
      </c>
      <c r="T119" s="66">
        <v>0</v>
      </c>
      <c r="U119" s="66">
        <v>1</v>
      </c>
      <c r="V119" s="66">
        <v>0</v>
      </c>
      <c r="W119" s="66">
        <v>0</v>
      </c>
    </row>
    <row r="120" spans="1:23" x14ac:dyDescent="0.3">
      <c r="A120" s="66" t="s">
        <v>517</v>
      </c>
      <c r="B120" s="66" t="s">
        <v>1631</v>
      </c>
      <c r="C120" s="66">
        <v>3</v>
      </c>
      <c r="D120" s="66" t="s">
        <v>520</v>
      </c>
      <c r="E120" s="66" t="s">
        <v>104</v>
      </c>
      <c r="F120" s="66" t="s">
        <v>114</v>
      </c>
      <c r="G120" s="66">
        <v>119.5</v>
      </c>
      <c r="H120" s="66">
        <v>1</v>
      </c>
      <c r="I120" s="66">
        <v>1</v>
      </c>
      <c r="J120" s="66">
        <v>0</v>
      </c>
      <c r="K120" s="66">
        <v>0</v>
      </c>
      <c r="L120" s="66">
        <v>1</v>
      </c>
      <c r="M120" s="66">
        <v>1</v>
      </c>
      <c r="N120" s="66">
        <v>0</v>
      </c>
      <c r="O120" s="66">
        <v>0</v>
      </c>
      <c r="P120" s="66">
        <v>0</v>
      </c>
      <c r="Q120" s="66">
        <v>0</v>
      </c>
      <c r="R120" s="66">
        <v>0</v>
      </c>
      <c r="S120" s="66">
        <v>1</v>
      </c>
      <c r="T120" s="66">
        <v>0</v>
      </c>
      <c r="U120" s="66">
        <v>0</v>
      </c>
      <c r="V120" s="66">
        <v>0</v>
      </c>
      <c r="W120" s="66">
        <v>0</v>
      </c>
    </row>
    <row r="121" spans="1:23" x14ac:dyDescent="0.3">
      <c r="A121" s="66" t="s">
        <v>521</v>
      </c>
      <c r="B121" s="66" t="s">
        <v>1632</v>
      </c>
      <c r="C121" s="66">
        <v>3.2</v>
      </c>
      <c r="D121" s="66" t="s">
        <v>524</v>
      </c>
      <c r="E121" s="66" t="s">
        <v>104</v>
      </c>
      <c r="F121" s="66" t="s">
        <v>120</v>
      </c>
      <c r="G121" s="66">
        <v>134</v>
      </c>
      <c r="H121" s="66">
        <v>0</v>
      </c>
      <c r="I121" s="66">
        <v>1</v>
      </c>
      <c r="J121" s="66">
        <v>1</v>
      </c>
      <c r="K121" s="66">
        <v>0</v>
      </c>
      <c r="L121" s="66">
        <v>1</v>
      </c>
      <c r="M121" s="66">
        <v>0</v>
      </c>
      <c r="N121" s="66">
        <v>0</v>
      </c>
      <c r="O121" s="66">
        <v>0</v>
      </c>
      <c r="P121" s="66">
        <v>0</v>
      </c>
      <c r="Q121" s="66">
        <v>0</v>
      </c>
      <c r="R121" s="66">
        <v>0</v>
      </c>
      <c r="S121" s="66">
        <v>0</v>
      </c>
      <c r="T121" s="66">
        <v>0</v>
      </c>
      <c r="U121" s="66">
        <v>0</v>
      </c>
      <c r="V121" s="66">
        <v>0</v>
      </c>
      <c r="W121" s="66">
        <v>0</v>
      </c>
    </row>
    <row r="122" spans="1:23" x14ac:dyDescent="0.3">
      <c r="A122" s="66" t="s">
        <v>76</v>
      </c>
      <c r="B122" s="66" t="s">
        <v>1633</v>
      </c>
      <c r="C122" s="66">
        <v>4.4000000000000004</v>
      </c>
      <c r="D122" s="66" t="s">
        <v>526</v>
      </c>
      <c r="E122" s="66" t="s">
        <v>118</v>
      </c>
      <c r="F122" s="66" t="s">
        <v>114</v>
      </c>
      <c r="G122" s="66">
        <v>100.5</v>
      </c>
      <c r="H122" s="66">
        <v>1</v>
      </c>
      <c r="I122" s="66">
        <v>0</v>
      </c>
      <c r="J122" s="66">
        <v>0</v>
      </c>
      <c r="K122" s="66">
        <v>1</v>
      </c>
      <c r="L122" s="66">
        <v>1</v>
      </c>
      <c r="M122" s="66">
        <v>0</v>
      </c>
      <c r="N122" s="66">
        <v>0</v>
      </c>
      <c r="O122" s="66">
        <v>0</v>
      </c>
      <c r="P122" s="66">
        <v>1</v>
      </c>
      <c r="Q122" s="66">
        <v>0</v>
      </c>
      <c r="R122" s="66">
        <v>0</v>
      </c>
      <c r="S122" s="66">
        <v>1</v>
      </c>
      <c r="T122" s="66">
        <v>1</v>
      </c>
      <c r="U122" s="66">
        <v>0</v>
      </c>
      <c r="V122" s="66">
        <v>0</v>
      </c>
      <c r="W122" s="66">
        <v>0</v>
      </c>
    </row>
    <row r="123" spans="1:23" x14ac:dyDescent="0.3">
      <c r="A123" s="66" t="s">
        <v>76</v>
      </c>
      <c r="B123" s="66" t="s">
        <v>1634</v>
      </c>
      <c r="C123" s="66">
        <v>3.5</v>
      </c>
      <c r="D123" s="66" t="s">
        <v>529</v>
      </c>
      <c r="E123" s="66" t="s">
        <v>104</v>
      </c>
      <c r="F123" s="66" t="s">
        <v>108</v>
      </c>
      <c r="G123" s="66">
        <v>107.5</v>
      </c>
      <c r="H123" s="66">
        <v>1</v>
      </c>
      <c r="I123" s="66">
        <v>0</v>
      </c>
      <c r="J123" s="66">
        <v>0</v>
      </c>
      <c r="K123" s="66">
        <v>0</v>
      </c>
      <c r="L123" s="66">
        <v>1</v>
      </c>
      <c r="M123" s="66">
        <v>0</v>
      </c>
      <c r="N123" s="66">
        <v>0</v>
      </c>
      <c r="O123" s="66">
        <v>0</v>
      </c>
      <c r="P123" s="66">
        <v>0</v>
      </c>
      <c r="Q123" s="66">
        <v>0</v>
      </c>
      <c r="R123" s="66">
        <v>0</v>
      </c>
      <c r="S123" s="66">
        <v>1</v>
      </c>
      <c r="T123" s="66">
        <v>0</v>
      </c>
      <c r="U123" s="66">
        <v>0</v>
      </c>
      <c r="V123" s="66">
        <v>0</v>
      </c>
      <c r="W123" s="66">
        <v>0</v>
      </c>
    </row>
    <row r="124" spans="1:23" x14ac:dyDescent="0.3">
      <c r="A124" s="66" t="s">
        <v>259</v>
      </c>
      <c r="B124" s="66" t="s">
        <v>1635</v>
      </c>
      <c r="C124" s="66">
        <v>4</v>
      </c>
      <c r="D124" s="66" t="s">
        <v>531</v>
      </c>
      <c r="E124" s="66" t="s">
        <v>112</v>
      </c>
      <c r="F124" s="66" t="s">
        <v>114</v>
      </c>
      <c r="G124" s="66">
        <v>122</v>
      </c>
      <c r="H124" s="66">
        <v>1</v>
      </c>
      <c r="I124" s="66">
        <v>1</v>
      </c>
      <c r="J124" s="66">
        <v>1</v>
      </c>
      <c r="K124" s="66">
        <v>0</v>
      </c>
      <c r="L124" s="66">
        <v>1</v>
      </c>
      <c r="M124" s="66">
        <v>0</v>
      </c>
      <c r="N124" s="66">
        <v>0</v>
      </c>
      <c r="O124" s="66">
        <v>0</v>
      </c>
      <c r="P124" s="66">
        <v>0</v>
      </c>
      <c r="Q124" s="66">
        <v>0</v>
      </c>
      <c r="R124" s="66">
        <v>0</v>
      </c>
      <c r="S124" s="66">
        <v>0</v>
      </c>
      <c r="T124" s="66">
        <v>0</v>
      </c>
      <c r="U124" s="66">
        <v>0</v>
      </c>
      <c r="V124" s="66">
        <v>0</v>
      </c>
      <c r="W124" s="66">
        <v>0</v>
      </c>
    </row>
    <row r="125" spans="1:23" x14ac:dyDescent="0.3">
      <c r="A125" s="66" t="s">
        <v>259</v>
      </c>
      <c r="B125" s="66" t="s">
        <v>1636</v>
      </c>
      <c r="C125" s="66">
        <v>4.3</v>
      </c>
      <c r="D125" s="66" t="s">
        <v>280</v>
      </c>
      <c r="E125" s="66" t="s">
        <v>104</v>
      </c>
      <c r="F125" s="66" t="s">
        <v>94</v>
      </c>
      <c r="G125" s="66">
        <v>92.5</v>
      </c>
      <c r="H125" s="66">
        <v>1</v>
      </c>
      <c r="I125" s="66">
        <v>1</v>
      </c>
      <c r="J125" s="66">
        <v>0</v>
      </c>
      <c r="K125" s="66">
        <v>1</v>
      </c>
      <c r="L125" s="66">
        <v>1</v>
      </c>
      <c r="M125" s="66">
        <v>0</v>
      </c>
      <c r="N125" s="66">
        <v>0</v>
      </c>
      <c r="O125" s="66">
        <v>0</v>
      </c>
      <c r="P125" s="66">
        <v>0</v>
      </c>
      <c r="Q125" s="66">
        <v>0</v>
      </c>
      <c r="R125" s="66">
        <v>1</v>
      </c>
      <c r="S125" s="66">
        <v>0</v>
      </c>
      <c r="T125" s="66">
        <v>0</v>
      </c>
      <c r="U125" s="66">
        <v>0</v>
      </c>
      <c r="V125" s="66">
        <v>1</v>
      </c>
      <c r="W125" s="66">
        <v>0</v>
      </c>
    </row>
    <row r="126" spans="1:23" x14ac:dyDescent="0.3">
      <c r="A126" s="66" t="s">
        <v>160</v>
      </c>
      <c r="B126" s="66" t="s">
        <v>1637</v>
      </c>
      <c r="C126" s="66">
        <v>2.2999999999999998</v>
      </c>
      <c r="D126" s="66" t="s">
        <v>534</v>
      </c>
      <c r="E126" s="66" t="s">
        <v>80</v>
      </c>
      <c r="F126" s="66" t="s">
        <v>100</v>
      </c>
      <c r="G126" s="66">
        <v>62</v>
      </c>
      <c r="H126" s="66">
        <v>0</v>
      </c>
      <c r="I126" s="66">
        <v>0</v>
      </c>
      <c r="J126" s="66">
        <v>0</v>
      </c>
      <c r="K126" s="66">
        <v>1</v>
      </c>
      <c r="L126" s="66">
        <v>1</v>
      </c>
      <c r="M126" s="66">
        <v>0</v>
      </c>
      <c r="N126" s="66">
        <v>0</v>
      </c>
      <c r="O126" s="66">
        <v>0</v>
      </c>
      <c r="P126" s="66">
        <v>0</v>
      </c>
      <c r="Q126" s="66">
        <v>0</v>
      </c>
      <c r="R126" s="66">
        <v>0</v>
      </c>
      <c r="S126" s="66">
        <v>0</v>
      </c>
      <c r="T126" s="66">
        <v>0</v>
      </c>
      <c r="U126" s="66">
        <v>0</v>
      </c>
      <c r="V126" s="66">
        <v>0</v>
      </c>
      <c r="W126" s="66">
        <v>0</v>
      </c>
    </row>
    <row r="127" spans="1:23" x14ac:dyDescent="0.3">
      <c r="A127" s="66" t="s">
        <v>535</v>
      </c>
      <c r="B127" s="66" t="s">
        <v>1638</v>
      </c>
      <c r="C127" s="66">
        <v>4</v>
      </c>
      <c r="D127" s="66" t="s">
        <v>540</v>
      </c>
      <c r="E127" s="66" t="s">
        <v>112</v>
      </c>
      <c r="F127" s="66" t="s">
        <v>130</v>
      </c>
      <c r="G127" s="66">
        <v>39.5</v>
      </c>
      <c r="H127" s="66">
        <v>0</v>
      </c>
      <c r="I127" s="66">
        <v>0</v>
      </c>
      <c r="J127" s="66">
        <v>0</v>
      </c>
      <c r="K127" s="66">
        <v>0</v>
      </c>
      <c r="L127" s="66">
        <v>0</v>
      </c>
      <c r="M127" s="66">
        <v>0</v>
      </c>
      <c r="N127" s="66">
        <v>0</v>
      </c>
      <c r="O127" s="66">
        <v>0</v>
      </c>
      <c r="P127" s="66">
        <v>0</v>
      </c>
      <c r="Q127" s="66">
        <v>0</v>
      </c>
      <c r="R127" s="66">
        <v>0</v>
      </c>
      <c r="S127" s="66">
        <v>0</v>
      </c>
      <c r="T127" s="66">
        <v>0</v>
      </c>
      <c r="U127" s="66">
        <v>0</v>
      </c>
      <c r="V127" s="66">
        <v>0</v>
      </c>
      <c r="W127" s="66">
        <v>0</v>
      </c>
    </row>
    <row r="128" spans="1:23" x14ac:dyDescent="0.3">
      <c r="A128" s="66" t="s">
        <v>76</v>
      </c>
      <c r="B128" s="66" t="s">
        <v>1629</v>
      </c>
      <c r="C128" s="66">
        <v>3.6</v>
      </c>
      <c r="D128" s="66" t="s">
        <v>544</v>
      </c>
      <c r="E128" s="66" t="s">
        <v>104</v>
      </c>
      <c r="F128" s="66" t="s">
        <v>100</v>
      </c>
      <c r="G128" s="66">
        <v>107.5</v>
      </c>
      <c r="H128" s="66">
        <v>0</v>
      </c>
      <c r="I128" s="66">
        <v>0</v>
      </c>
      <c r="J128" s="66">
        <v>0</v>
      </c>
      <c r="K128" s="66">
        <v>1</v>
      </c>
      <c r="L128" s="66">
        <v>0</v>
      </c>
      <c r="M128" s="66">
        <v>0</v>
      </c>
      <c r="N128" s="66">
        <v>0</v>
      </c>
      <c r="O128" s="66">
        <v>0</v>
      </c>
      <c r="P128" s="66">
        <v>0</v>
      </c>
      <c r="Q128" s="66">
        <v>0</v>
      </c>
      <c r="R128" s="66">
        <v>0</v>
      </c>
      <c r="S128" s="66">
        <v>1</v>
      </c>
      <c r="T128" s="66">
        <v>0</v>
      </c>
      <c r="U128" s="66">
        <v>0</v>
      </c>
      <c r="V128" s="66">
        <v>0</v>
      </c>
      <c r="W128" s="66">
        <v>1</v>
      </c>
    </row>
    <row r="129" spans="1:23" x14ac:dyDescent="0.3">
      <c r="A129" s="66" t="s">
        <v>545</v>
      </c>
      <c r="B129" s="66" t="s">
        <v>1639</v>
      </c>
      <c r="C129" s="66">
        <v>3.8</v>
      </c>
      <c r="D129" s="66" t="s">
        <v>548</v>
      </c>
      <c r="E129" s="66" t="s">
        <v>80</v>
      </c>
      <c r="F129" s="66" t="s">
        <v>114</v>
      </c>
      <c r="G129" s="66">
        <v>40.5</v>
      </c>
      <c r="H129" s="66">
        <v>1</v>
      </c>
      <c r="I129" s="66">
        <v>0</v>
      </c>
      <c r="J129" s="66">
        <v>1</v>
      </c>
      <c r="K129" s="66">
        <v>1</v>
      </c>
      <c r="L129" s="66">
        <v>1</v>
      </c>
      <c r="M129" s="66">
        <v>0</v>
      </c>
      <c r="N129" s="66">
        <v>0</v>
      </c>
      <c r="O129" s="66">
        <v>0</v>
      </c>
      <c r="P129" s="66">
        <v>0</v>
      </c>
      <c r="Q129" s="66">
        <v>0</v>
      </c>
      <c r="R129" s="66">
        <v>0</v>
      </c>
      <c r="S129" s="66">
        <v>1</v>
      </c>
      <c r="T129" s="66">
        <v>0</v>
      </c>
      <c r="U129" s="66">
        <v>0</v>
      </c>
      <c r="V129" s="66">
        <v>0</v>
      </c>
      <c r="W129" s="66">
        <v>0</v>
      </c>
    </row>
    <row r="130" spans="1:23" x14ac:dyDescent="0.3">
      <c r="A130" s="66" t="s">
        <v>549</v>
      </c>
      <c r="B130" s="66" t="s">
        <v>1640</v>
      </c>
      <c r="C130" s="66">
        <v>3.7</v>
      </c>
      <c r="D130" s="66" t="s">
        <v>290</v>
      </c>
      <c r="E130" s="66" t="s">
        <v>90</v>
      </c>
      <c r="F130" s="66" t="s">
        <v>158</v>
      </c>
      <c r="G130" s="66">
        <v>89.5</v>
      </c>
      <c r="H130" s="66">
        <v>1</v>
      </c>
      <c r="I130" s="66">
        <v>1</v>
      </c>
      <c r="J130" s="66">
        <v>0</v>
      </c>
      <c r="K130" s="66">
        <v>0</v>
      </c>
      <c r="L130" s="66">
        <v>1</v>
      </c>
      <c r="M130" s="66">
        <v>0</v>
      </c>
      <c r="N130" s="66">
        <v>0</v>
      </c>
      <c r="O130" s="66">
        <v>0</v>
      </c>
      <c r="P130" s="66">
        <v>0</v>
      </c>
      <c r="Q130" s="66">
        <v>0</v>
      </c>
      <c r="R130" s="66">
        <v>1</v>
      </c>
      <c r="S130" s="66">
        <v>1</v>
      </c>
      <c r="T130" s="66">
        <v>0</v>
      </c>
      <c r="U130" s="66">
        <v>0</v>
      </c>
      <c r="V130" s="66">
        <v>0</v>
      </c>
      <c r="W130" s="66">
        <v>0</v>
      </c>
    </row>
    <row r="131" spans="1:23" x14ac:dyDescent="0.3">
      <c r="A131" s="66" t="s">
        <v>76</v>
      </c>
      <c r="B131" s="66" t="s">
        <v>1641</v>
      </c>
      <c r="C131" s="66">
        <v>4.4000000000000004</v>
      </c>
      <c r="D131" s="66" t="s">
        <v>553</v>
      </c>
      <c r="E131" s="66" t="s">
        <v>118</v>
      </c>
      <c r="F131" s="66" t="s">
        <v>82</v>
      </c>
      <c r="G131" s="66">
        <v>81</v>
      </c>
      <c r="H131" s="66">
        <v>1</v>
      </c>
      <c r="I131" s="66">
        <v>0</v>
      </c>
      <c r="J131" s="66">
        <v>1</v>
      </c>
      <c r="K131" s="66">
        <v>1</v>
      </c>
      <c r="L131" s="66">
        <v>1</v>
      </c>
      <c r="M131" s="66">
        <v>0</v>
      </c>
      <c r="N131" s="66">
        <v>0</v>
      </c>
      <c r="O131" s="66">
        <v>0</v>
      </c>
      <c r="P131" s="66">
        <v>0</v>
      </c>
      <c r="Q131" s="66">
        <v>0</v>
      </c>
      <c r="R131" s="66">
        <v>1</v>
      </c>
      <c r="S131" s="66">
        <v>1</v>
      </c>
      <c r="T131" s="66">
        <v>0</v>
      </c>
      <c r="U131" s="66">
        <v>0</v>
      </c>
      <c r="V131" s="66">
        <v>0</v>
      </c>
      <c r="W131" s="66">
        <v>0</v>
      </c>
    </row>
    <row r="132" spans="1:23" x14ac:dyDescent="0.3">
      <c r="A132" s="66" t="s">
        <v>254</v>
      </c>
      <c r="B132" s="66" t="s">
        <v>1642</v>
      </c>
      <c r="C132" s="66">
        <v>4</v>
      </c>
      <c r="D132" s="66" t="s">
        <v>213</v>
      </c>
      <c r="E132" s="66" t="s">
        <v>80</v>
      </c>
      <c r="F132" s="66" t="s">
        <v>100</v>
      </c>
      <c r="G132" s="66">
        <v>147</v>
      </c>
      <c r="H132" s="66">
        <v>1</v>
      </c>
      <c r="I132" s="66">
        <v>0</v>
      </c>
      <c r="J132" s="66">
        <v>1</v>
      </c>
      <c r="K132" s="66">
        <v>0</v>
      </c>
      <c r="L132" s="66">
        <v>0</v>
      </c>
      <c r="M132" s="66">
        <v>0</v>
      </c>
      <c r="N132" s="66">
        <v>1</v>
      </c>
      <c r="O132" s="66">
        <v>0</v>
      </c>
      <c r="P132" s="66">
        <v>0</v>
      </c>
      <c r="Q132" s="66">
        <v>1</v>
      </c>
      <c r="R132" s="66">
        <v>0</v>
      </c>
      <c r="S132" s="66">
        <v>0</v>
      </c>
      <c r="T132" s="66">
        <v>0</v>
      </c>
      <c r="U132" s="66">
        <v>0</v>
      </c>
      <c r="V132" s="66">
        <v>0</v>
      </c>
      <c r="W132" s="66">
        <v>0</v>
      </c>
    </row>
    <row r="133" spans="1:23" x14ac:dyDescent="0.3">
      <c r="A133" s="66" t="s">
        <v>76</v>
      </c>
      <c r="B133" s="66" t="s">
        <v>1540</v>
      </c>
      <c r="C133" s="66">
        <v>3.2</v>
      </c>
      <c r="D133" s="66" t="s">
        <v>558</v>
      </c>
      <c r="E133" s="66" t="s">
        <v>104</v>
      </c>
      <c r="F133" s="66" t="s">
        <v>100</v>
      </c>
      <c r="G133" s="66">
        <v>85</v>
      </c>
      <c r="H133" s="66">
        <v>1</v>
      </c>
      <c r="I133" s="66">
        <v>0</v>
      </c>
      <c r="J133" s="66">
        <v>0</v>
      </c>
      <c r="K133" s="66">
        <v>1</v>
      </c>
      <c r="L133" s="66">
        <v>1</v>
      </c>
      <c r="M133" s="66">
        <v>1</v>
      </c>
      <c r="N133" s="66">
        <v>0</v>
      </c>
      <c r="O133" s="66">
        <v>0</v>
      </c>
      <c r="P133" s="66">
        <v>0</v>
      </c>
      <c r="Q133" s="66">
        <v>0</v>
      </c>
      <c r="R133" s="66">
        <v>0</v>
      </c>
      <c r="S133" s="66">
        <v>1</v>
      </c>
      <c r="T133" s="66">
        <v>1</v>
      </c>
      <c r="U133" s="66">
        <v>0</v>
      </c>
      <c r="V133" s="66">
        <v>0</v>
      </c>
      <c r="W133" s="66">
        <v>0</v>
      </c>
    </row>
    <row r="134" spans="1:23" x14ac:dyDescent="0.3">
      <c r="A134" s="66" t="s">
        <v>559</v>
      </c>
      <c r="B134" s="66" t="s">
        <v>1643</v>
      </c>
      <c r="C134" s="66">
        <v>2.9</v>
      </c>
      <c r="D134" s="66" t="s">
        <v>563</v>
      </c>
      <c r="E134" s="66" t="s">
        <v>104</v>
      </c>
      <c r="F134" s="66" t="s">
        <v>120</v>
      </c>
      <c r="G134" s="66">
        <v>81.5</v>
      </c>
      <c r="H134" s="66">
        <v>0</v>
      </c>
      <c r="I134" s="66">
        <v>0</v>
      </c>
      <c r="J134" s="66">
        <v>0</v>
      </c>
      <c r="K134" s="66">
        <v>1</v>
      </c>
      <c r="L134" s="66">
        <v>0</v>
      </c>
      <c r="M134" s="66">
        <v>0</v>
      </c>
      <c r="N134" s="66">
        <v>0</v>
      </c>
      <c r="O134" s="66">
        <v>0</v>
      </c>
      <c r="P134" s="66">
        <v>0</v>
      </c>
      <c r="Q134" s="66">
        <v>0</v>
      </c>
      <c r="R134" s="66">
        <v>0</v>
      </c>
      <c r="S134" s="66">
        <v>0</v>
      </c>
      <c r="T134" s="66">
        <v>0</v>
      </c>
      <c r="U134" s="66">
        <v>0</v>
      </c>
      <c r="V134" s="66">
        <v>0</v>
      </c>
      <c r="W134" s="66">
        <v>0</v>
      </c>
    </row>
    <row r="135" spans="1:23" x14ac:dyDescent="0.3">
      <c r="A135" s="66" t="s">
        <v>564</v>
      </c>
      <c r="B135" s="66" t="s">
        <v>1644</v>
      </c>
      <c r="C135" s="66">
        <v>3.8</v>
      </c>
      <c r="D135" s="66" t="s">
        <v>567</v>
      </c>
      <c r="E135" s="66" t="s">
        <v>104</v>
      </c>
      <c r="F135" s="66" t="s">
        <v>108</v>
      </c>
      <c r="G135" s="66">
        <v>168</v>
      </c>
      <c r="H135" s="66">
        <v>0</v>
      </c>
      <c r="I135" s="66">
        <v>0</v>
      </c>
      <c r="J135" s="66">
        <v>0</v>
      </c>
      <c r="K135" s="66">
        <v>1</v>
      </c>
      <c r="L135" s="66">
        <v>0</v>
      </c>
      <c r="M135" s="66">
        <v>0</v>
      </c>
      <c r="N135" s="66">
        <v>0</v>
      </c>
      <c r="O135" s="66">
        <v>0</v>
      </c>
      <c r="P135" s="66">
        <v>0</v>
      </c>
      <c r="Q135" s="66">
        <v>0</v>
      </c>
      <c r="R135" s="66">
        <v>0</v>
      </c>
      <c r="S135" s="66">
        <v>0</v>
      </c>
      <c r="T135" s="66">
        <v>0</v>
      </c>
      <c r="U135" s="66">
        <v>0</v>
      </c>
      <c r="V135" s="66">
        <v>0</v>
      </c>
      <c r="W135" s="66">
        <v>0</v>
      </c>
    </row>
    <row r="136" spans="1:23" x14ac:dyDescent="0.3">
      <c r="A136" s="66" t="s">
        <v>568</v>
      </c>
      <c r="B136" s="66" t="s">
        <v>1645</v>
      </c>
      <c r="C136" s="66">
        <v>4.3</v>
      </c>
      <c r="D136" s="66" t="s">
        <v>571</v>
      </c>
      <c r="E136" s="67">
        <v>18264</v>
      </c>
      <c r="F136" s="66" t="s">
        <v>114</v>
      </c>
      <c r="G136" s="66">
        <v>100.5</v>
      </c>
      <c r="H136" s="66">
        <v>1</v>
      </c>
      <c r="I136" s="66">
        <v>1</v>
      </c>
      <c r="J136" s="66">
        <v>1</v>
      </c>
      <c r="K136" s="66">
        <v>1</v>
      </c>
      <c r="L136" s="66">
        <v>1</v>
      </c>
      <c r="M136" s="66">
        <v>0</v>
      </c>
      <c r="N136" s="66">
        <v>0</v>
      </c>
      <c r="O136" s="66">
        <v>0</v>
      </c>
      <c r="P136" s="66">
        <v>0</v>
      </c>
      <c r="Q136" s="66">
        <v>1</v>
      </c>
      <c r="R136" s="66">
        <v>1</v>
      </c>
      <c r="S136" s="66">
        <v>0</v>
      </c>
      <c r="T136" s="66">
        <v>0</v>
      </c>
      <c r="U136" s="66">
        <v>0</v>
      </c>
      <c r="V136" s="66">
        <v>0</v>
      </c>
      <c r="W136" s="66">
        <v>0</v>
      </c>
    </row>
    <row r="137" spans="1:23" x14ac:dyDescent="0.3">
      <c r="A137" s="66" t="s">
        <v>572</v>
      </c>
      <c r="B137" s="66" t="s">
        <v>1646</v>
      </c>
      <c r="C137" s="66">
        <v>3.4</v>
      </c>
      <c r="D137" s="66" t="s">
        <v>575</v>
      </c>
      <c r="E137" s="66" t="s">
        <v>104</v>
      </c>
      <c r="F137" s="66" t="s">
        <v>100</v>
      </c>
      <c r="G137" s="66">
        <v>97</v>
      </c>
      <c r="H137" s="66">
        <v>1</v>
      </c>
      <c r="I137" s="66">
        <v>1</v>
      </c>
      <c r="J137" s="66">
        <v>0</v>
      </c>
      <c r="K137" s="66">
        <v>1</v>
      </c>
      <c r="L137" s="66">
        <v>1</v>
      </c>
      <c r="M137" s="66">
        <v>0</v>
      </c>
      <c r="N137" s="66">
        <v>0</v>
      </c>
      <c r="O137" s="66">
        <v>0</v>
      </c>
      <c r="P137" s="66">
        <v>0</v>
      </c>
      <c r="Q137" s="66">
        <v>0</v>
      </c>
      <c r="R137" s="66">
        <v>1</v>
      </c>
      <c r="S137" s="66">
        <v>1</v>
      </c>
      <c r="T137" s="66">
        <v>0</v>
      </c>
      <c r="U137" s="66">
        <v>0</v>
      </c>
      <c r="V137" s="66">
        <v>1</v>
      </c>
      <c r="W137" s="66">
        <v>0</v>
      </c>
    </row>
    <row r="138" spans="1:23" x14ac:dyDescent="0.3">
      <c r="A138" s="66" t="s">
        <v>76</v>
      </c>
      <c r="B138" s="66" t="s">
        <v>1540</v>
      </c>
      <c r="C138" s="66">
        <v>4.0999999999999996</v>
      </c>
      <c r="D138" s="66" t="s">
        <v>152</v>
      </c>
      <c r="E138" s="66" t="s">
        <v>150</v>
      </c>
      <c r="F138" s="66" t="s">
        <v>120</v>
      </c>
      <c r="G138" s="66">
        <v>85</v>
      </c>
      <c r="H138" s="66">
        <v>0</v>
      </c>
      <c r="I138" s="66">
        <v>0</v>
      </c>
      <c r="J138" s="66">
        <v>0</v>
      </c>
      <c r="K138" s="66">
        <v>0</v>
      </c>
      <c r="L138" s="66">
        <v>1</v>
      </c>
      <c r="M138" s="66">
        <v>0</v>
      </c>
      <c r="N138" s="66">
        <v>0</v>
      </c>
      <c r="O138" s="66">
        <v>0</v>
      </c>
      <c r="P138" s="66">
        <v>0</v>
      </c>
      <c r="Q138" s="66">
        <v>0</v>
      </c>
      <c r="R138" s="66">
        <v>1</v>
      </c>
      <c r="S138" s="66">
        <v>0</v>
      </c>
      <c r="T138" s="66">
        <v>0</v>
      </c>
      <c r="U138" s="66">
        <v>0</v>
      </c>
      <c r="V138" s="66">
        <v>0</v>
      </c>
      <c r="W138" s="66">
        <v>0</v>
      </c>
    </row>
    <row r="139" spans="1:23" x14ac:dyDescent="0.3">
      <c r="A139" s="66" t="s">
        <v>179</v>
      </c>
      <c r="B139" s="66" t="s">
        <v>1546</v>
      </c>
      <c r="C139" s="66">
        <v>4.3</v>
      </c>
      <c r="D139" s="66" t="s">
        <v>183</v>
      </c>
      <c r="E139" s="66" t="s">
        <v>118</v>
      </c>
      <c r="F139" s="66" t="s">
        <v>114</v>
      </c>
      <c r="G139" s="66">
        <v>153.5</v>
      </c>
      <c r="H139" s="66">
        <v>1</v>
      </c>
      <c r="I139" s="66">
        <v>1</v>
      </c>
      <c r="J139" s="66">
        <v>1</v>
      </c>
      <c r="K139" s="66">
        <v>1</v>
      </c>
      <c r="L139" s="66">
        <v>0</v>
      </c>
      <c r="M139" s="66">
        <v>0</v>
      </c>
      <c r="N139" s="66">
        <v>0</v>
      </c>
      <c r="O139" s="66">
        <v>0</v>
      </c>
      <c r="P139" s="66">
        <v>0</v>
      </c>
      <c r="Q139" s="66">
        <v>0</v>
      </c>
      <c r="R139" s="66">
        <v>1</v>
      </c>
      <c r="S139" s="66">
        <v>0</v>
      </c>
      <c r="T139" s="66">
        <v>0</v>
      </c>
      <c r="U139" s="66">
        <v>0</v>
      </c>
      <c r="V139" s="66">
        <v>0</v>
      </c>
      <c r="W139" s="66">
        <v>0</v>
      </c>
    </row>
    <row r="140" spans="1:23" x14ac:dyDescent="0.3">
      <c r="A140" s="66" t="s">
        <v>259</v>
      </c>
      <c r="B140" s="66" t="s">
        <v>1647</v>
      </c>
      <c r="C140" s="66">
        <v>5</v>
      </c>
      <c r="D140" s="66" t="s">
        <v>578</v>
      </c>
      <c r="E140" s="66" t="s">
        <v>112</v>
      </c>
      <c r="F140" s="66" t="s">
        <v>114</v>
      </c>
      <c r="G140" s="66">
        <v>132.5</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row>
    <row r="141" spans="1:23" x14ac:dyDescent="0.3">
      <c r="A141" s="66" t="s">
        <v>259</v>
      </c>
      <c r="B141" s="66" t="s">
        <v>1648</v>
      </c>
      <c r="C141" s="66">
        <v>4.3</v>
      </c>
      <c r="D141" s="66" t="s">
        <v>413</v>
      </c>
      <c r="E141" s="66" t="s">
        <v>112</v>
      </c>
      <c r="F141" s="66" t="s">
        <v>209</v>
      </c>
      <c r="G141" s="66">
        <v>100</v>
      </c>
      <c r="H141" s="66">
        <v>0</v>
      </c>
      <c r="I141" s="66">
        <v>1</v>
      </c>
      <c r="J141" s="66">
        <v>0</v>
      </c>
      <c r="K141" s="66">
        <v>1</v>
      </c>
      <c r="L141" s="66">
        <v>1</v>
      </c>
      <c r="M141" s="66">
        <v>0</v>
      </c>
      <c r="N141" s="66">
        <v>0</v>
      </c>
      <c r="O141" s="66">
        <v>0</v>
      </c>
      <c r="P141" s="66">
        <v>0</v>
      </c>
      <c r="Q141" s="66">
        <v>0</v>
      </c>
      <c r="R141" s="66">
        <v>0</v>
      </c>
      <c r="S141" s="66">
        <v>0</v>
      </c>
      <c r="T141" s="66">
        <v>0</v>
      </c>
      <c r="U141" s="66">
        <v>0</v>
      </c>
      <c r="V141" s="66">
        <v>0</v>
      </c>
      <c r="W141" s="66">
        <v>0</v>
      </c>
    </row>
    <row r="142" spans="1:23" x14ac:dyDescent="0.3">
      <c r="A142" s="66" t="s">
        <v>580</v>
      </c>
      <c r="B142" s="66" t="s">
        <v>1649</v>
      </c>
      <c r="C142" s="66">
        <v>3.7</v>
      </c>
      <c r="D142" s="66" t="s">
        <v>584</v>
      </c>
      <c r="E142" s="66" t="s">
        <v>118</v>
      </c>
      <c r="F142" s="66" t="s">
        <v>114</v>
      </c>
      <c r="G142" s="66">
        <v>105</v>
      </c>
      <c r="H142" s="66">
        <v>1</v>
      </c>
      <c r="I142" s="66">
        <v>0</v>
      </c>
      <c r="J142" s="66">
        <v>0</v>
      </c>
      <c r="K142" s="66">
        <v>0</v>
      </c>
      <c r="L142" s="66">
        <v>1</v>
      </c>
      <c r="M142" s="66">
        <v>0</v>
      </c>
      <c r="N142" s="66">
        <v>0</v>
      </c>
      <c r="O142" s="66">
        <v>0</v>
      </c>
      <c r="P142" s="66">
        <v>0</v>
      </c>
      <c r="Q142" s="66">
        <v>0</v>
      </c>
      <c r="R142" s="66">
        <v>0</v>
      </c>
      <c r="S142" s="66">
        <v>0</v>
      </c>
      <c r="T142" s="66">
        <v>0</v>
      </c>
      <c r="U142" s="66">
        <v>0</v>
      </c>
      <c r="V142" s="66">
        <v>0</v>
      </c>
      <c r="W142" s="66">
        <v>0</v>
      </c>
    </row>
    <row r="143" spans="1:23" x14ac:dyDescent="0.3">
      <c r="A143" s="66" t="s">
        <v>585</v>
      </c>
      <c r="B143" s="66" t="s">
        <v>1650</v>
      </c>
      <c r="C143" s="66">
        <v>4.2</v>
      </c>
      <c r="D143" s="66" t="s">
        <v>591</v>
      </c>
      <c r="E143" s="66" t="s">
        <v>90</v>
      </c>
      <c r="F143" s="66" t="s">
        <v>114</v>
      </c>
      <c r="G143" s="66">
        <v>87</v>
      </c>
      <c r="H143" s="66">
        <v>0</v>
      </c>
      <c r="I143" s="66">
        <v>0</v>
      </c>
      <c r="J143" s="66">
        <v>1</v>
      </c>
      <c r="K143" s="66">
        <v>1</v>
      </c>
      <c r="L143" s="66">
        <v>0</v>
      </c>
      <c r="M143" s="66">
        <v>0</v>
      </c>
      <c r="N143" s="66">
        <v>0</v>
      </c>
      <c r="O143" s="66">
        <v>0</v>
      </c>
      <c r="P143" s="66">
        <v>0</v>
      </c>
      <c r="Q143" s="66">
        <v>0</v>
      </c>
      <c r="R143" s="66">
        <v>0</v>
      </c>
      <c r="S143" s="66">
        <v>0</v>
      </c>
      <c r="T143" s="66">
        <v>0</v>
      </c>
      <c r="U143" s="66">
        <v>0</v>
      </c>
      <c r="V143" s="66">
        <v>0</v>
      </c>
      <c r="W143" s="66">
        <v>0</v>
      </c>
    </row>
    <row r="144" spans="1:23" x14ac:dyDescent="0.3">
      <c r="A144" s="66" t="s">
        <v>592</v>
      </c>
      <c r="B144" s="66" t="s">
        <v>1651</v>
      </c>
      <c r="C144" s="66">
        <v>4.3</v>
      </c>
      <c r="D144" s="66" t="s">
        <v>594</v>
      </c>
      <c r="E144" s="66" t="s">
        <v>112</v>
      </c>
      <c r="F144" s="66" t="s">
        <v>114</v>
      </c>
      <c r="G144" s="66">
        <v>103.5</v>
      </c>
      <c r="H144" s="66">
        <v>0</v>
      </c>
      <c r="I144" s="66">
        <v>0</v>
      </c>
      <c r="J144" s="66">
        <v>0</v>
      </c>
      <c r="K144" s="66">
        <v>1</v>
      </c>
      <c r="L144" s="66">
        <v>1</v>
      </c>
      <c r="M144" s="66">
        <v>0</v>
      </c>
      <c r="N144" s="66">
        <v>0</v>
      </c>
      <c r="O144" s="66">
        <v>0</v>
      </c>
      <c r="P144" s="66">
        <v>0</v>
      </c>
      <c r="Q144" s="66">
        <v>0</v>
      </c>
      <c r="R144" s="66">
        <v>0</v>
      </c>
      <c r="S144" s="66">
        <v>0</v>
      </c>
      <c r="T144" s="66">
        <v>0</v>
      </c>
      <c r="U144" s="66">
        <v>0</v>
      </c>
      <c r="V144" s="66">
        <v>0</v>
      </c>
      <c r="W144" s="66">
        <v>0</v>
      </c>
    </row>
    <row r="145" spans="1:23" x14ac:dyDescent="0.3">
      <c r="A145" s="66" t="s">
        <v>595</v>
      </c>
      <c r="B145" s="66" t="s">
        <v>1652</v>
      </c>
      <c r="C145" s="66">
        <v>2.6</v>
      </c>
      <c r="D145" s="66" t="s">
        <v>599</v>
      </c>
      <c r="E145" s="66" t="s">
        <v>80</v>
      </c>
      <c r="F145" s="66" t="s">
        <v>114</v>
      </c>
      <c r="G145" s="66">
        <v>124</v>
      </c>
      <c r="H145" s="66">
        <v>1</v>
      </c>
      <c r="I145" s="66">
        <v>0</v>
      </c>
      <c r="J145" s="66">
        <v>0</v>
      </c>
      <c r="K145" s="66">
        <v>1</v>
      </c>
      <c r="L145" s="66">
        <v>0</v>
      </c>
      <c r="M145" s="66">
        <v>0</v>
      </c>
      <c r="N145" s="66">
        <v>0</v>
      </c>
      <c r="O145" s="66">
        <v>0</v>
      </c>
      <c r="P145" s="66">
        <v>0</v>
      </c>
      <c r="Q145" s="66">
        <v>0</v>
      </c>
      <c r="R145" s="66">
        <v>0</v>
      </c>
      <c r="S145" s="66">
        <v>0</v>
      </c>
      <c r="T145" s="66">
        <v>0</v>
      </c>
      <c r="U145" s="66">
        <v>0</v>
      </c>
      <c r="V145" s="66">
        <v>0</v>
      </c>
      <c r="W145" s="66">
        <v>0</v>
      </c>
    </row>
    <row r="146" spans="1:23" x14ac:dyDescent="0.3">
      <c r="A146" s="66" t="s">
        <v>600</v>
      </c>
      <c r="B146" s="66" t="s">
        <v>1583</v>
      </c>
      <c r="C146" s="66">
        <v>3.8</v>
      </c>
      <c r="D146" s="66" t="s">
        <v>109</v>
      </c>
      <c r="E146" s="66" t="s">
        <v>104</v>
      </c>
      <c r="F146" s="66" t="s">
        <v>108</v>
      </c>
      <c r="G146" s="66">
        <v>67</v>
      </c>
      <c r="H146" s="66">
        <v>1</v>
      </c>
      <c r="I146" s="66">
        <v>0</v>
      </c>
      <c r="J146" s="66">
        <v>0</v>
      </c>
      <c r="K146" s="66">
        <v>0</v>
      </c>
      <c r="L146" s="66">
        <v>0</v>
      </c>
      <c r="M146" s="66">
        <v>0</v>
      </c>
      <c r="N146" s="66">
        <v>0</v>
      </c>
      <c r="O146" s="66">
        <v>0</v>
      </c>
      <c r="P146" s="66">
        <v>0</v>
      </c>
      <c r="Q146" s="66">
        <v>0</v>
      </c>
      <c r="R146" s="66">
        <v>0</v>
      </c>
      <c r="S146" s="66">
        <v>0</v>
      </c>
      <c r="T146" s="66">
        <v>0</v>
      </c>
      <c r="U146" s="66">
        <v>0</v>
      </c>
      <c r="V146" s="66">
        <v>0</v>
      </c>
      <c r="W146" s="66">
        <v>0</v>
      </c>
    </row>
    <row r="147" spans="1:23" x14ac:dyDescent="0.3">
      <c r="A147" s="66" t="s">
        <v>259</v>
      </c>
      <c r="B147" s="66" t="s">
        <v>1603</v>
      </c>
      <c r="C147" s="66">
        <v>3.9</v>
      </c>
      <c r="D147" s="66" t="s">
        <v>603</v>
      </c>
      <c r="E147" s="66" t="s">
        <v>90</v>
      </c>
      <c r="F147" s="66" t="s">
        <v>94</v>
      </c>
      <c r="G147" s="66">
        <v>87</v>
      </c>
      <c r="H147" s="66">
        <v>0</v>
      </c>
      <c r="I147" s="66">
        <v>0</v>
      </c>
      <c r="J147" s="66">
        <v>0</v>
      </c>
      <c r="K147" s="66">
        <v>0</v>
      </c>
      <c r="L147" s="66">
        <v>0</v>
      </c>
      <c r="M147" s="66">
        <v>0</v>
      </c>
      <c r="N147" s="66">
        <v>0</v>
      </c>
      <c r="O147" s="66">
        <v>0</v>
      </c>
      <c r="P147" s="66">
        <v>0</v>
      </c>
      <c r="Q147" s="66">
        <v>0</v>
      </c>
      <c r="R147" s="66">
        <v>0</v>
      </c>
      <c r="S147" s="66">
        <v>0</v>
      </c>
      <c r="T147" s="66">
        <v>0</v>
      </c>
      <c r="U147" s="66">
        <v>0</v>
      </c>
      <c r="V147" s="66">
        <v>0</v>
      </c>
      <c r="W147" s="66">
        <v>0</v>
      </c>
    </row>
    <row r="148" spans="1:23" x14ac:dyDescent="0.3">
      <c r="A148" s="66" t="s">
        <v>604</v>
      </c>
      <c r="B148" s="66" t="s">
        <v>1653</v>
      </c>
      <c r="C148" s="66">
        <v>4.3</v>
      </c>
      <c r="D148" s="66" t="s">
        <v>183</v>
      </c>
      <c r="E148" s="66" t="s">
        <v>118</v>
      </c>
      <c r="F148" s="66" t="s">
        <v>114</v>
      </c>
      <c r="G148" s="66">
        <v>137.5</v>
      </c>
      <c r="H148" s="66">
        <v>1</v>
      </c>
      <c r="I148" s="66">
        <v>1</v>
      </c>
      <c r="J148" s="66">
        <v>1</v>
      </c>
      <c r="K148" s="66">
        <v>1</v>
      </c>
      <c r="L148" s="66">
        <v>0</v>
      </c>
      <c r="M148" s="66">
        <v>0</v>
      </c>
      <c r="N148" s="66">
        <v>1</v>
      </c>
      <c r="O148" s="66">
        <v>0</v>
      </c>
      <c r="P148" s="66">
        <v>1</v>
      </c>
      <c r="Q148" s="66">
        <v>1</v>
      </c>
      <c r="R148" s="66">
        <v>1</v>
      </c>
      <c r="S148" s="66">
        <v>0</v>
      </c>
      <c r="T148" s="66">
        <v>0</v>
      </c>
      <c r="U148" s="66">
        <v>0</v>
      </c>
      <c r="V148" s="66">
        <v>0</v>
      </c>
      <c r="W148" s="66">
        <v>0</v>
      </c>
    </row>
    <row r="149" spans="1:23" x14ac:dyDescent="0.3">
      <c r="A149" s="66" t="s">
        <v>286</v>
      </c>
      <c r="B149" s="66" t="s">
        <v>1654</v>
      </c>
      <c r="C149" s="66">
        <v>3.8</v>
      </c>
      <c r="D149" s="66" t="s">
        <v>606</v>
      </c>
      <c r="E149" s="66" t="s">
        <v>118</v>
      </c>
      <c r="F149" s="66" t="s">
        <v>100</v>
      </c>
      <c r="G149" s="66">
        <v>100</v>
      </c>
      <c r="H149" s="66">
        <v>1</v>
      </c>
      <c r="I149" s="66">
        <v>0</v>
      </c>
      <c r="J149" s="66">
        <v>0</v>
      </c>
      <c r="K149" s="66">
        <v>1</v>
      </c>
      <c r="L149" s="66">
        <v>1</v>
      </c>
      <c r="M149" s="66">
        <v>0</v>
      </c>
      <c r="N149" s="66">
        <v>0</v>
      </c>
      <c r="O149" s="66">
        <v>0</v>
      </c>
      <c r="P149" s="66">
        <v>1</v>
      </c>
      <c r="Q149" s="66">
        <v>0</v>
      </c>
      <c r="R149" s="66">
        <v>0</v>
      </c>
      <c r="S149" s="66">
        <v>0</v>
      </c>
      <c r="T149" s="66">
        <v>1</v>
      </c>
      <c r="U149" s="66">
        <v>0</v>
      </c>
      <c r="V149" s="66">
        <v>0</v>
      </c>
      <c r="W149" s="66">
        <v>0</v>
      </c>
    </row>
    <row r="150" spans="1:23" x14ac:dyDescent="0.3">
      <c r="A150" s="66" t="s">
        <v>607</v>
      </c>
      <c r="B150" s="66" t="s">
        <v>1655</v>
      </c>
      <c r="C150" s="66">
        <v>3.8</v>
      </c>
      <c r="D150" s="66" t="s">
        <v>610</v>
      </c>
      <c r="E150" s="66" t="s">
        <v>150</v>
      </c>
      <c r="F150" s="66" t="s">
        <v>223</v>
      </c>
      <c r="G150" s="66">
        <v>106.5</v>
      </c>
      <c r="H150" s="66">
        <v>0</v>
      </c>
      <c r="I150" s="66">
        <v>0</v>
      </c>
      <c r="J150" s="66">
        <v>0</v>
      </c>
      <c r="K150" s="66">
        <v>1</v>
      </c>
      <c r="L150" s="66">
        <v>1</v>
      </c>
      <c r="M150" s="66">
        <v>1</v>
      </c>
      <c r="N150" s="66">
        <v>0</v>
      </c>
      <c r="O150" s="66">
        <v>0</v>
      </c>
      <c r="P150" s="66">
        <v>0</v>
      </c>
      <c r="Q150" s="66">
        <v>0</v>
      </c>
      <c r="R150" s="66">
        <v>0</v>
      </c>
      <c r="S150" s="66">
        <v>1</v>
      </c>
      <c r="T150" s="66">
        <v>0</v>
      </c>
      <c r="U150" s="66">
        <v>0</v>
      </c>
      <c r="V150" s="66">
        <v>1</v>
      </c>
      <c r="W150" s="66">
        <v>0</v>
      </c>
    </row>
    <row r="151" spans="1:23" x14ac:dyDescent="0.3">
      <c r="A151" s="66" t="s">
        <v>611</v>
      </c>
      <c r="B151" s="66" t="s">
        <v>1656</v>
      </c>
      <c r="C151" s="66">
        <v>3.8</v>
      </c>
      <c r="D151" s="66" t="s">
        <v>109</v>
      </c>
      <c r="E151" s="66" t="s">
        <v>104</v>
      </c>
      <c r="F151" s="66" t="s">
        <v>108</v>
      </c>
      <c r="G151" s="66">
        <v>98.5</v>
      </c>
      <c r="H151" s="66">
        <v>0</v>
      </c>
      <c r="I151" s="66">
        <v>0</v>
      </c>
      <c r="J151" s="66">
        <v>0</v>
      </c>
      <c r="K151" s="66">
        <v>0</v>
      </c>
      <c r="L151" s="66">
        <v>0</v>
      </c>
      <c r="M151" s="66">
        <v>0</v>
      </c>
      <c r="N151" s="66">
        <v>0</v>
      </c>
      <c r="O151" s="66">
        <v>0</v>
      </c>
      <c r="P151" s="66">
        <v>0</v>
      </c>
      <c r="Q151" s="66">
        <v>0</v>
      </c>
      <c r="R151" s="66">
        <v>0</v>
      </c>
      <c r="S151" s="66">
        <v>0</v>
      </c>
      <c r="T151" s="66">
        <v>0</v>
      </c>
      <c r="U151" s="66">
        <v>0</v>
      </c>
      <c r="V151" s="66">
        <v>0</v>
      </c>
      <c r="W151" s="66">
        <v>0</v>
      </c>
    </row>
    <row r="152" spans="1:23" x14ac:dyDescent="0.3">
      <c r="A152" s="66" t="s">
        <v>489</v>
      </c>
      <c r="B152" s="66" t="s">
        <v>1657</v>
      </c>
      <c r="C152" s="66">
        <v>4.8</v>
      </c>
      <c r="D152" s="66" t="s">
        <v>101</v>
      </c>
      <c r="E152" s="66" t="s">
        <v>80</v>
      </c>
      <c r="F152" s="66" t="s">
        <v>100</v>
      </c>
      <c r="G152" s="66">
        <v>61</v>
      </c>
      <c r="H152" s="66">
        <v>1</v>
      </c>
      <c r="I152" s="66">
        <v>0</v>
      </c>
      <c r="J152" s="66">
        <v>0</v>
      </c>
      <c r="K152" s="66">
        <v>1</v>
      </c>
      <c r="L152" s="66">
        <v>1</v>
      </c>
      <c r="M152" s="66">
        <v>0</v>
      </c>
      <c r="N152" s="66">
        <v>0</v>
      </c>
      <c r="O152" s="66">
        <v>0</v>
      </c>
      <c r="P152" s="66">
        <v>0</v>
      </c>
      <c r="Q152" s="66">
        <v>0</v>
      </c>
      <c r="R152" s="66">
        <v>0</v>
      </c>
      <c r="S152" s="66">
        <v>0</v>
      </c>
      <c r="T152" s="66">
        <v>0</v>
      </c>
      <c r="U152" s="66">
        <v>0</v>
      </c>
      <c r="V152" s="66">
        <v>0</v>
      </c>
      <c r="W152" s="66">
        <v>0</v>
      </c>
    </row>
    <row r="153" spans="1:23" x14ac:dyDescent="0.3">
      <c r="A153" s="66" t="s">
        <v>614</v>
      </c>
      <c r="B153" s="66" t="s">
        <v>1658</v>
      </c>
      <c r="C153" s="66">
        <v>4.4000000000000004</v>
      </c>
      <c r="D153" s="66" t="s">
        <v>616</v>
      </c>
      <c r="E153" s="66" t="s">
        <v>112</v>
      </c>
      <c r="F153" s="66" t="s">
        <v>114</v>
      </c>
      <c r="G153" s="66">
        <v>106.5</v>
      </c>
      <c r="H153" s="66">
        <v>1</v>
      </c>
      <c r="I153" s="66">
        <v>1</v>
      </c>
      <c r="J153" s="66">
        <v>1</v>
      </c>
      <c r="K153" s="66">
        <v>0</v>
      </c>
      <c r="L153" s="66">
        <v>1</v>
      </c>
      <c r="M153" s="66">
        <v>0</v>
      </c>
      <c r="N153" s="66">
        <v>0</v>
      </c>
      <c r="O153" s="66">
        <v>0</v>
      </c>
      <c r="P153" s="66">
        <v>0</v>
      </c>
      <c r="Q153" s="66">
        <v>0</v>
      </c>
      <c r="R153" s="66">
        <v>0</v>
      </c>
      <c r="S153" s="66">
        <v>0</v>
      </c>
      <c r="T153" s="66">
        <v>0</v>
      </c>
      <c r="U153" s="66">
        <v>0</v>
      </c>
      <c r="V153" s="66">
        <v>1</v>
      </c>
      <c r="W153" s="66">
        <v>0</v>
      </c>
    </row>
    <row r="154" spans="1:23" x14ac:dyDescent="0.3">
      <c r="A154" s="66" t="s">
        <v>259</v>
      </c>
      <c r="B154" s="66" t="s">
        <v>1659</v>
      </c>
      <c r="C154" s="66">
        <v>3.9</v>
      </c>
      <c r="D154" s="66" t="s">
        <v>618</v>
      </c>
      <c r="E154" s="66" t="s">
        <v>112</v>
      </c>
      <c r="F154" s="66" t="s">
        <v>114</v>
      </c>
      <c r="G154" s="66">
        <v>84.5</v>
      </c>
      <c r="H154" s="66">
        <v>1</v>
      </c>
      <c r="I154" s="66">
        <v>1</v>
      </c>
      <c r="J154" s="66">
        <v>0</v>
      </c>
      <c r="K154" s="66">
        <v>0</v>
      </c>
      <c r="L154" s="66">
        <v>1</v>
      </c>
      <c r="M154" s="66">
        <v>0</v>
      </c>
      <c r="N154" s="66">
        <v>0</v>
      </c>
      <c r="O154" s="66">
        <v>0</v>
      </c>
      <c r="P154" s="66">
        <v>0</v>
      </c>
      <c r="Q154" s="66">
        <v>0</v>
      </c>
      <c r="R154" s="66">
        <v>0</v>
      </c>
      <c r="S154" s="66">
        <v>0</v>
      </c>
      <c r="T154" s="66">
        <v>0</v>
      </c>
      <c r="U154" s="66">
        <v>0</v>
      </c>
      <c r="V154" s="66">
        <v>0</v>
      </c>
      <c r="W154" s="66">
        <v>0</v>
      </c>
    </row>
    <row r="155" spans="1:23" x14ac:dyDescent="0.3">
      <c r="A155" s="66" t="s">
        <v>619</v>
      </c>
      <c r="B155" s="66" t="s">
        <v>1660</v>
      </c>
      <c r="C155" s="66">
        <v>3.4</v>
      </c>
      <c r="D155" s="66" t="s">
        <v>622</v>
      </c>
      <c r="E155" s="66" t="s">
        <v>104</v>
      </c>
      <c r="F155" s="66" t="s">
        <v>94</v>
      </c>
      <c r="G155" s="66">
        <v>109.5</v>
      </c>
      <c r="H155" s="66">
        <v>1</v>
      </c>
      <c r="I155" s="66">
        <v>0</v>
      </c>
      <c r="J155" s="66">
        <v>0</v>
      </c>
      <c r="K155" s="66">
        <v>1</v>
      </c>
      <c r="L155" s="66">
        <v>0</v>
      </c>
      <c r="M155" s="66">
        <v>0</v>
      </c>
      <c r="N155" s="66">
        <v>0</v>
      </c>
      <c r="O155" s="66">
        <v>0</v>
      </c>
      <c r="P155" s="66">
        <v>0</v>
      </c>
      <c r="Q155" s="66">
        <v>0</v>
      </c>
      <c r="R155" s="66">
        <v>0</v>
      </c>
      <c r="S155" s="66">
        <v>1</v>
      </c>
      <c r="T155" s="66">
        <v>1</v>
      </c>
      <c r="U155" s="66">
        <v>0</v>
      </c>
      <c r="V155" s="66">
        <v>0</v>
      </c>
      <c r="W155" s="66">
        <v>0</v>
      </c>
    </row>
    <row r="156" spans="1:23" x14ac:dyDescent="0.3">
      <c r="A156" s="66" t="s">
        <v>286</v>
      </c>
      <c r="B156" s="66" t="s">
        <v>1661</v>
      </c>
      <c r="C156" s="66">
        <v>3.6</v>
      </c>
      <c r="D156" s="66" t="s">
        <v>625</v>
      </c>
      <c r="E156" s="66" t="s">
        <v>150</v>
      </c>
      <c r="F156" s="66" t="s">
        <v>158</v>
      </c>
      <c r="G156" s="66">
        <v>164</v>
      </c>
      <c r="H156" s="66">
        <v>1</v>
      </c>
      <c r="I156" s="66">
        <v>1</v>
      </c>
      <c r="J156" s="66">
        <v>1</v>
      </c>
      <c r="K156" s="66">
        <v>0</v>
      </c>
      <c r="L156" s="66">
        <v>1</v>
      </c>
      <c r="M156" s="66">
        <v>0</v>
      </c>
      <c r="N156" s="66">
        <v>0</v>
      </c>
      <c r="O156" s="66">
        <v>0</v>
      </c>
      <c r="P156" s="66">
        <v>1</v>
      </c>
      <c r="Q156" s="66">
        <v>0</v>
      </c>
      <c r="R156" s="66">
        <v>1</v>
      </c>
      <c r="S156" s="66">
        <v>0</v>
      </c>
      <c r="T156" s="66">
        <v>0</v>
      </c>
      <c r="U156" s="66">
        <v>0</v>
      </c>
      <c r="V156" s="66">
        <v>0</v>
      </c>
      <c r="W156" s="66">
        <v>0</v>
      </c>
    </row>
    <row r="157" spans="1:23" x14ac:dyDescent="0.3">
      <c r="A157" s="66" t="s">
        <v>626</v>
      </c>
      <c r="B157" s="66" t="s">
        <v>1662</v>
      </c>
      <c r="C157" s="66">
        <v>3.9</v>
      </c>
      <c r="D157" s="66" t="s">
        <v>629</v>
      </c>
      <c r="E157" s="66" t="s">
        <v>90</v>
      </c>
      <c r="F157" s="66" t="s">
        <v>158</v>
      </c>
      <c r="G157" s="66">
        <v>169</v>
      </c>
      <c r="H157" s="66">
        <v>1</v>
      </c>
      <c r="I157" s="66">
        <v>1</v>
      </c>
      <c r="J157" s="66">
        <v>0</v>
      </c>
      <c r="K157" s="66">
        <v>1</v>
      </c>
      <c r="L157" s="66">
        <v>1</v>
      </c>
      <c r="M157" s="66">
        <v>0</v>
      </c>
      <c r="N157" s="66">
        <v>0</v>
      </c>
      <c r="O157" s="66">
        <v>0</v>
      </c>
      <c r="P157" s="66">
        <v>0</v>
      </c>
      <c r="Q157" s="66">
        <v>0</v>
      </c>
      <c r="R157" s="66">
        <v>1</v>
      </c>
      <c r="S157" s="66">
        <v>0</v>
      </c>
      <c r="T157" s="66">
        <v>0</v>
      </c>
      <c r="U157" s="66">
        <v>0</v>
      </c>
      <c r="V157" s="66">
        <v>0</v>
      </c>
      <c r="W157" s="66">
        <v>0</v>
      </c>
    </row>
    <row r="158" spans="1:23" x14ac:dyDescent="0.3">
      <c r="A158" s="66" t="s">
        <v>254</v>
      </c>
      <c r="B158" s="66" t="s">
        <v>1663</v>
      </c>
      <c r="C158" s="66">
        <v>3.8</v>
      </c>
      <c r="D158" s="66" t="s">
        <v>239</v>
      </c>
      <c r="E158" s="66" t="s">
        <v>150</v>
      </c>
      <c r="F158" s="66" t="s">
        <v>94</v>
      </c>
      <c r="G158" s="66">
        <v>142</v>
      </c>
      <c r="H158" s="66">
        <v>1</v>
      </c>
      <c r="I158" s="66">
        <v>1</v>
      </c>
      <c r="J158" s="66">
        <v>1</v>
      </c>
      <c r="K158" s="66">
        <v>1</v>
      </c>
      <c r="L158" s="66">
        <v>0</v>
      </c>
      <c r="M158" s="66">
        <v>0</v>
      </c>
      <c r="N158" s="66">
        <v>0</v>
      </c>
      <c r="O158" s="66">
        <v>0</v>
      </c>
      <c r="P158" s="66">
        <v>1</v>
      </c>
      <c r="Q158" s="66">
        <v>1</v>
      </c>
      <c r="R158" s="66">
        <v>0</v>
      </c>
      <c r="S158" s="66">
        <v>0</v>
      </c>
      <c r="T158" s="66">
        <v>0</v>
      </c>
      <c r="U158" s="66">
        <v>1</v>
      </c>
      <c r="V158" s="66">
        <v>0</v>
      </c>
      <c r="W158" s="66">
        <v>0</v>
      </c>
    </row>
    <row r="159" spans="1:23" x14ac:dyDescent="0.3">
      <c r="A159" s="66" t="s">
        <v>632</v>
      </c>
      <c r="B159" s="66" t="s">
        <v>1664</v>
      </c>
      <c r="C159" s="66">
        <v>3.7</v>
      </c>
      <c r="D159" s="66" t="s">
        <v>167</v>
      </c>
      <c r="E159" s="66" t="s">
        <v>90</v>
      </c>
      <c r="F159" s="66" t="s">
        <v>158</v>
      </c>
      <c r="G159" s="66">
        <v>76.5</v>
      </c>
      <c r="H159" s="66">
        <v>0</v>
      </c>
      <c r="I159" s="66">
        <v>0</v>
      </c>
      <c r="J159" s="66">
        <v>0</v>
      </c>
      <c r="K159" s="66">
        <v>1</v>
      </c>
      <c r="L159" s="66">
        <v>0</v>
      </c>
      <c r="M159" s="66">
        <v>0</v>
      </c>
      <c r="N159" s="66">
        <v>0</v>
      </c>
      <c r="O159" s="66">
        <v>0</v>
      </c>
      <c r="P159" s="66">
        <v>0</v>
      </c>
      <c r="Q159" s="66">
        <v>0</v>
      </c>
      <c r="R159" s="66">
        <v>0</v>
      </c>
      <c r="S159" s="66">
        <v>0</v>
      </c>
      <c r="T159" s="66">
        <v>0</v>
      </c>
      <c r="U159" s="66">
        <v>0</v>
      </c>
      <c r="V159" s="66">
        <v>0</v>
      </c>
      <c r="W159" s="66">
        <v>0</v>
      </c>
    </row>
    <row r="160" spans="1:23" x14ac:dyDescent="0.3">
      <c r="A160" s="66" t="s">
        <v>634</v>
      </c>
      <c r="B160" s="66" t="s">
        <v>1665</v>
      </c>
      <c r="C160" s="66">
        <v>3.8</v>
      </c>
      <c r="D160" s="66" t="s">
        <v>637</v>
      </c>
      <c r="E160" s="66" t="s">
        <v>80</v>
      </c>
      <c r="F160" s="66" t="s">
        <v>108</v>
      </c>
      <c r="G160" s="66">
        <v>107</v>
      </c>
      <c r="H160" s="66">
        <v>1</v>
      </c>
      <c r="I160" s="66">
        <v>0</v>
      </c>
      <c r="J160" s="66">
        <v>0</v>
      </c>
      <c r="K160" s="66">
        <v>1</v>
      </c>
      <c r="L160" s="66">
        <v>1</v>
      </c>
      <c r="M160" s="66">
        <v>0</v>
      </c>
      <c r="N160" s="66">
        <v>0</v>
      </c>
      <c r="O160" s="66">
        <v>0</v>
      </c>
      <c r="P160" s="66">
        <v>0</v>
      </c>
      <c r="Q160" s="66">
        <v>0</v>
      </c>
      <c r="R160" s="66">
        <v>0</v>
      </c>
      <c r="S160" s="66">
        <v>1</v>
      </c>
      <c r="T160" s="66">
        <v>0</v>
      </c>
      <c r="U160" s="66">
        <v>0</v>
      </c>
      <c r="V160" s="66">
        <v>0</v>
      </c>
      <c r="W160" s="66">
        <v>0</v>
      </c>
    </row>
    <row r="161" spans="1:23" x14ac:dyDescent="0.3">
      <c r="A161" s="66" t="s">
        <v>638</v>
      </c>
      <c r="B161" s="66" t="s">
        <v>1666</v>
      </c>
      <c r="C161" s="66">
        <v>3.5</v>
      </c>
      <c r="D161" s="66" t="s">
        <v>640</v>
      </c>
      <c r="E161" s="66" t="s">
        <v>90</v>
      </c>
      <c r="F161" s="66" t="s">
        <v>158</v>
      </c>
      <c r="G161" s="66">
        <v>171.5</v>
      </c>
      <c r="H161" s="66">
        <v>1</v>
      </c>
      <c r="I161" s="66">
        <v>0</v>
      </c>
      <c r="J161" s="66">
        <v>1</v>
      </c>
      <c r="K161" s="66">
        <v>0</v>
      </c>
      <c r="L161" s="66">
        <v>1</v>
      </c>
      <c r="M161" s="66">
        <v>0</v>
      </c>
      <c r="N161" s="66">
        <v>0</v>
      </c>
      <c r="O161" s="66">
        <v>0</v>
      </c>
      <c r="P161" s="66">
        <v>0</v>
      </c>
      <c r="Q161" s="66">
        <v>0</v>
      </c>
      <c r="R161" s="66">
        <v>1</v>
      </c>
      <c r="S161" s="66">
        <v>0</v>
      </c>
      <c r="T161" s="66">
        <v>0</v>
      </c>
      <c r="U161" s="66">
        <v>0</v>
      </c>
      <c r="V161" s="66">
        <v>0</v>
      </c>
      <c r="W161" s="66">
        <v>0</v>
      </c>
    </row>
    <row r="162" spans="1:23" x14ac:dyDescent="0.3">
      <c r="A162" s="66" t="s">
        <v>195</v>
      </c>
      <c r="B162" s="66" t="s">
        <v>1550</v>
      </c>
      <c r="C162" s="66">
        <v>3.9</v>
      </c>
      <c r="D162" s="66" t="s">
        <v>198</v>
      </c>
      <c r="E162" s="66" t="s">
        <v>118</v>
      </c>
      <c r="F162" s="66" t="s">
        <v>114</v>
      </c>
      <c r="G162" s="66">
        <v>96</v>
      </c>
      <c r="H162" s="66">
        <v>0</v>
      </c>
      <c r="I162" s="66">
        <v>0</v>
      </c>
      <c r="J162" s="66">
        <v>0</v>
      </c>
      <c r="K162" s="66">
        <v>1</v>
      </c>
      <c r="L162" s="66">
        <v>0</v>
      </c>
      <c r="M162" s="66">
        <v>0</v>
      </c>
      <c r="N162" s="66">
        <v>0</v>
      </c>
      <c r="O162" s="66">
        <v>0</v>
      </c>
      <c r="P162" s="66">
        <v>0</v>
      </c>
      <c r="Q162" s="66">
        <v>0</v>
      </c>
      <c r="R162" s="66">
        <v>0</v>
      </c>
      <c r="S162" s="66">
        <v>0</v>
      </c>
      <c r="T162" s="66">
        <v>0</v>
      </c>
      <c r="U162" s="66">
        <v>0</v>
      </c>
      <c r="V162" s="66">
        <v>0</v>
      </c>
      <c r="W162" s="66">
        <v>0</v>
      </c>
    </row>
    <row r="163" spans="1:23" x14ac:dyDescent="0.3">
      <c r="A163" s="66" t="s">
        <v>184</v>
      </c>
      <c r="B163" s="66" t="s">
        <v>1547</v>
      </c>
      <c r="C163" s="66">
        <v>4.2</v>
      </c>
      <c r="D163" s="66" t="s">
        <v>186</v>
      </c>
      <c r="E163" s="66" t="s">
        <v>112</v>
      </c>
      <c r="F163" s="66" t="s">
        <v>114</v>
      </c>
      <c r="G163" s="66">
        <v>142.5</v>
      </c>
      <c r="H163" s="66">
        <v>0</v>
      </c>
      <c r="I163" s="66">
        <v>0</v>
      </c>
      <c r="J163" s="66">
        <v>0</v>
      </c>
      <c r="K163" s="66">
        <v>0</v>
      </c>
      <c r="L163" s="66">
        <v>1</v>
      </c>
      <c r="M163" s="66">
        <v>0</v>
      </c>
      <c r="N163" s="66">
        <v>0</v>
      </c>
      <c r="O163" s="66">
        <v>0</v>
      </c>
      <c r="P163" s="66">
        <v>0</v>
      </c>
      <c r="Q163" s="66">
        <v>0</v>
      </c>
      <c r="R163" s="66">
        <v>0</v>
      </c>
      <c r="S163" s="66">
        <v>0</v>
      </c>
      <c r="T163" s="66">
        <v>0</v>
      </c>
      <c r="U163" s="66">
        <v>0</v>
      </c>
      <c r="V163" s="66">
        <v>0</v>
      </c>
      <c r="W163" s="66">
        <v>0</v>
      </c>
    </row>
    <row r="164" spans="1:23" x14ac:dyDescent="0.3">
      <c r="A164" s="66" t="s">
        <v>641</v>
      </c>
      <c r="B164" s="66" t="s">
        <v>1667</v>
      </c>
      <c r="C164" s="66">
        <v>4.2</v>
      </c>
      <c r="D164" s="66" t="s">
        <v>591</v>
      </c>
      <c r="E164" s="66" t="s">
        <v>90</v>
      </c>
      <c r="F164" s="66" t="s">
        <v>114</v>
      </c>
      <c r="G164" s="66">
        <v>107</v>
      </c>
      <c r="H164" s="66">
        <v>0</v>
      </c>
      <c r="I164" s="66">
        <v>0</v>
      </c>
      <c r="J164" s="66">
        <v>0</v>
      </c>
      <c r="K164" s="66">
        <v>1</v>
      </c>
      <c r="L164" s="66">
        <v>0</v>
      </c>
      <c r="M164" s="66">
        <v>0</v>
      </c>
      <c r="N164" s="66">
        <v>0</v>
      </c>
      <c r="O164" s="66">
        <v>0</v>
      </c>
      <c r="P164" s="66">
        <v>0</v>
      </c>
      <c r="Q164" s="66">
        <v>0</v>
      </c>
      <c r="R164" s="66">
        <v>0</v>
      </c>
      <c r="S164" s="66">
        <v>0</v>
      </c>
      <c r="T164" s="66">
        <v>0</v>
      </c>
      <c r="U164" s="66">
        <v>0</v>
      </c>
      <c r="V164" s="66">
        <v>0</v>
      </c>
      <c r="W164" s="66">
        <v>0</v>
      </c>
    </row>
    <row r="165" spans="1:23" x14ac:dyDescent="0.3">
      <c r="A165" s="66" t="s">
        <v>643</v>
      </c>
      <c r="B165" s="66" t="s">
        <v>1668</v>
      </c>
      <c r="C165" s="66">
        <v>3.5</v>
      </c>
      <c r="D165" s="66" t="s">
        <v>645</v>
      </c>
      <c r="E165" s="66" t="s">
        <v>104</v>
      </c>
      <c r="F165" s="66" t="s">
        <v>120</v>
      </c>
      <c r="G165" s="66">
        <v>145</v>
      </c>
      <c r="H165" s="66">
        <v>1</v>
      </c>
      <c r="I165" s="66">
        <v>0</v>
      </c>
      <c r="J165" s="66">
        <v>0</v>
      </c>
      <c r="K165" s="66">
        <v>1</v>
      </c>
      <c r="L165" s="66">
        <v>0</v>
      </c>
      <c r="M165" s="66">
        <v>0</v>
      </c>
      <c r="N165" s="66">
        <v>0</v>
      </c>
      <c r="O165" s="66">
        <v>0</v>
      </c>
      <c r="P165" s="66">
        <v>0</v>
      </c>
      <c r="Q165" s="66">
        <v>0</v>
      </c>
      <c r="R165" s="66">
        <v>0</v>
      </c>
      <c r="S165" s="66">
        <v>0</v>
      </c>
      <c r="T165" s="66">
        <v>0</v>
      </c>
      <c r="U165" s="66">
        <v>0</v>
      </c>
      <c r="V165" s="66">
        <v>0</v>
      </c>
      <c r="W165" s="66">
        <v>0</v>
      </c>
    </row>
    <row r="166" spans="1:23" x14ac:dyDescent="0.3">
      <c r="A166" s="66" t="s">
        <v>489</v>
      </c>
      <c r="B166" s="66" t="s">
        <v>1669</v>
      </c>
      <c r="C166" s="66">
        <v>2.9</v>
      </c>
      <c r="D166" s="66" t="s">
        <v>647</v>
      </c>
      <c r="E166" s="66" t="s">
        <v>118</v>
      </c>
      <c r="F166" s="66" t="s">
        <v>130</v>
      </c>
      <c r="G166" s="66">
        <v>61.5</v>
      </c>
      <c r="H166" s="66">
        <v>1</v>
      </c>
      <c r="I166" s="66">
        <v>0</v>
      </c>
      <c r="J166" s="66">
        <v>0</v>
      </c>
      <c r="K166" s="66">
        <v>1</v>
      </c>
      <c r="L166" s="66">
        <v>1</v>
      </c>
      <c r="M166" s="66">
        <v>0</v>
      </c>
      <c r="N166" s="66">
        <v>0</v>
      </c>
      <c r="O166" s="66">
        <v>0</v>
      </c>
      <c r="P166" s="66">
        <v>0</v>
      </c>
      <c r="Q166" s="66">
        <v>0</v>
      </c>
      <c r="R166" s="66">
        <v>0</v>
      </c>
      <c r="S166" s="66">
        <v>1</v>
      </c>
      <c r="T166" s="66">
        <v>1</v>
      </c>
      <c r="U166" s="66">
        <v>0</v>
      </c>
      <c r="V166" s="66">
        <v>0</v>
      </c>
      <c r="W166" s="66">
        <v>0</v>
      </c>
    </row>
    <row r="167" spans="1:23" x14ac:dyDescent="0.3">
      <c r="A167" s="66" t="s">
        <v>648</v>
      </c>
      <c r="B167" s="66" t="s">
        <v>1670</v>
      </c>
      <c r="C167" s="66">
        <v>3.6</v>
      </c>
      <c r="D167" s="66" t="s">
        <v>652</v>
      </c>
      <c r="E167" s="66" t="s">
        <v>150</v>
      </c>
      <c r="F167" s="66" t="s">
        <v>114</v>
      </c>
      <c r="G167" s="66">
        <v>42</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row>
    <row r="168" spans="1:23" x14ac:dyDescent="0.3">
      <c r="A168" s="66" t="s">
        <v>653</v>
      </c>
      <c r="B168" s="66" t="s">
        <v>1671</v>
      </c>
      <c r="C168" s="66">
        <v>2.7</v>
      </c>
      <c r="D168" s="66" t="s">
        <v>657</v>
      </c>
      <c r="E168" s="66" t="s">
        <v>112</v>
      </c>
      <c r="F168" s="66" t="s">
        <v>82</v>
      </c>
      <c r="G168" s="66">
        <v>120</v>
      </c>
      <c r="H168" s="66">
        <v>1</v>
      </c>
      <c r="I168" s="66">
        <v>0</v>
      </c>
      <c r="J168" s="66">
        <v>0</v>
      </c>
      <c r="K168" s="66">
        <v>0</v>
      </c>
      <c r="L168" s="66">
        <v>1</v>
      </c>
      <c r="M168" s="66">
        <v>0</v>
      </c>
      <c r="N168" s="66">
        <v>0</v>
      </c>
      <c r="O168" s="66">
        <v>0</v>
      </c>
      <c r="P168" s="66">
        <v>0</v>
      </c>
      <c r="Q168" s="66">
        <v>0</v>
      </c>
      <c r="R168" s="66">
        <v>0</v>
      </c>
      <c r="S168" s="66">
        <v>1</v>
      </c>
      <c r="T168" s="66">
        <v>1</v>
      </c>
      <c r="U168" s="66">
        <v>0</v>
      </c>
      <c r="V168" s="66">
        <v>0</v>
      </c>
      <c r="W168" s="66">
        <v>0</v>
      </c>
    </row>
    <row r="169" spans="1:23" x14ac:dyDescent="0.3">
      <c r="A169" s="66" t="s">
        <v>658</v>
      </c>
      <c r="B169" s="66" t="s">
        <v>1672</v>
      </c>
      <c r="C169" s="66">
        <v>4.4000000000000004</v>
      </c>
      <c r="D169" s="66" t="s">
        <v>660</v>
      </c>
      <c r="E169" s="66" t="s">
        <v>118</v>
      </c>
      <c r="F169" s="66" t="s">
        <v>100</v>
      </c>
      <c r="G169" s="66">
        <v>62</v>
      </c>
      <c r="H169" s="66">
        <v>0</v>
      </c>
      <c r="I169" s="66">
        <v>0</v>
      </c>
      <c r="J169" s="66">
        <v>0</v>
      </c>
      <c r="K169" s="66">
        <v>0</v>
      </c>
      <c r="L169" s="66">
        <v>0</v>
      </c>
      <c r="M169" s="66">
        <v>0</v>
      </c>
      <c r="N169" s="66">
        <v>0</v>
      </c>
      <c r="O169" s="66">
        <v>0</v>
      </c>
      <c r="P169" s="66">
        <v>0</v>
      </c>
      <c r="Q169" s="66">
        <v>0</v>
      </c>
      <c r="R169" s="66">
        <v>0</v>
      </c>
      <c r="S169" s="66">
        <v>0</v>
      </c>
      <c r="T169" s="66">
        <v>0</v>
      </c>
      <c r="U169" s="66">
        <v>0</v>
      </c>
      <c r="V169" s="66">
        <v>0</v>
      </c>
      <c r="W169" s="66">
        <v>0</v>
      </c>
    </row>
    <row r="170" spans="1:23" x14ac:dyDescent="0.3">
      <c r="A170" s="66" t="s">
        <v>254</v>
      </c>
      <c r="B170" s="66" t="s">
        <v>1673</v>
      </c>
      <c r="C170" s="66">
        <v>4</v>
      </c>
      <c r="D170" s="66" t="s">
        <v>504</v>
      </c>
      <c r="E170" s="66" t="s">
        <v>150</v>
      </c>
      <c r="F170" s="66" t="s">
        <v>94</v>
      </c>
      <c r="G170" s="66">
        <v>150.5</v>
      </c>
      <c r="H170" s="66">
        <v>1</v>
      </c>
      <c r="I170" s="66">
        <v>1</v>
      </c>
      <c r="J170" s="66">
        <v>0</v>
      </c>
      <c r="K170" s="66">
        <v>0</v>
      </c>
      <c r="L170" s="66">
        <v>1</v>
      </c>
      <c r="M170" s="66">
        <v>1</v>
      </c>
      <c r="N170" s="66">
        <v>0</v>
      </c>
      <c r="O170" s="66">
        <v>0</v>
      </c>
      <c r="P170" s="66">
        <v>1</v>
      </c>
      <c r="Q170" s="66">
        <v>1</v>
      </c>
      <c r="R170" s="66">
        <v>1</v>
      </c>
      <c r="S170" s="66">
        <v>0</v>
      </c>
      <c r="T170" s="66">
        <v>0</v>
      </c>
      <c r="U170" s="66">
        <v>0</v>
      </c>
      <c r="V170" s="66">
        <v>0</v>
      </c>
      <c r="W170" s="66">
        <v>0</v>
      </c>
    </row>
    <row r="171" spans="1:23" x14ac:dyDescent="0.3">
      <c r="A171" s="66" t="s">
        <v>662</v>
      </c>
      <c r="B171" s="66" t="s">
        <v>1674</v>
      </c>
      <c r="C171" s="66">
        <v>4.3</v>
      </c>
      <c r="D171" s="66" t="s">
        <v>665</v>
      </c>
      <c r="E171" s="66" t="s">
        <v>118</v>
      </c>
      <c r="F171" s="66" t="s">
        <v>114</v>
      </c>
      <c r="G171" s="66">
        <v>87.5</v>
      </c>
      <c r="H171" s="66">
        <v>0</v>
      </c>
      <c r="I171" s="66">
        <v>0</v>
      </c>
      <c r="J171" s="66">
        <v>0</v>
      </c>
      <c r="K171" s="66">
        <v>1</v>
      </c>
      <c r="L171" s="66">
        <v>1</v>
      </c>
      <c r="M171" s="66">
        <v>0</v>
      </c>
      <c r="N171" s="66">
        <v>0</v>
      </c>
      <c r="O171" s="66">
        <v>0</v>
      </c>
      <c r="P171" s="66">
        <v>0</v>
      </c>
      <c r="Q171" s="66">
        <v>0</v>
      </c>
      <c r="R171" s="66">
        <v>0</v>
      </c>
      <c r="S171" s="66">
        <v>1</v>
      </c>
      <c r="T171" s="66">
        <v>0</v>
      </c>
      <c r="U171" s="66">
        <v>0</v>
      </c>
      <c r="V171" s="66">
        <v>0</v>
      </c>
      <c r="W171" s="66">
        <v>0</v>
      </c>
    </row>
    <row r="172" spans="1:23" x14ac:dyDescent="0.3">
      <c r="A172" s="66" t="s">
        <v>259</v>
      </c>
      <c r="B172" s="66" t="s">
        <v>1675</v>
      </c>
      <c r="C172" s="66">
        <v>4.2</v>
      </c>
      <c r="D172" s="66" t="s">
        <v>668</v>
      </c>
      <c r="E172" s="66" t="s">
        <v>112</v>
      </c>
      <c r="F172" s="66" t="s">
        <v>130</v>
      </c>
      <c r="G172" s="66">
        <v>71.5</v>
      </c>
      <c r="H172" s="66">
        <v>1</v>
      </c>
      <c r="I172" s="66">
        <v>1</v>
      </c>
      <c r="J172" s="66">
        <v>1</v>
      </c>
      <c r="K172" s="66">
        <v>1</v>
      </c>
      <c r="L172" s="66">
        <v>1</v>
      </c>
      <c r="M172" s="66">
        <v>0</v>
      </c>
      <c r="N172" s="66">
        <v>0</v>
      </c>
      <c r="O172" s="66">
        <v>0</v>
      </c>
      <c r="P172" s="66">
        <v>0</v>
      </c>
      <c r="Q172" s="66">
        <v>0</v>
      </c>
      <c r="R172" s="66">
        <v>1</v>
      </c>
      <c r="S172" s="66">
        <v>0</v>
      </c>
      <c r="T172" s="66">
        <v>0</v>
      </c>
      <c r="U172" s="66">
        <v>0</v>
      </c>
      <c r="V172" s="66">
        <v>0</v>
      </c>
      <c r="W172" s="66">
        <v>0</v>
      </c>
    </row>
    <row r="173" spans="1:23" x14ac:dyDescent="0.3">
      <c r="A173" s="66" t="s">
        <v>669</v>
      </c>
      <c r="B173" s="66" t="s">
        <v>1676</v>
      </c>
      <c r="C173" s="66">
        <v>3.6</v>
      </c>
      <c r="D173" s="66" t="s">
        <v>216</v>
      </c>
      <c r="E173" s="66" t="s">
        <v>112</v>
      </c>
      <c r="F173" s="66" t="s">
        <v>100</v>
      </c>
      <c r="G173" s="66">
        <v>51.5</v>
      </c>
      <c r="H173" s="66">
        <v>0</v>
      </c>
      <c r="I173" s="66">
        <v>0</v>
      </c>
      <c r="J173" s="66">
        <v>0</v>
      </c>
      <c r="K173" s="66">
        <v>1</v>
      </c>
      <c r="L173" s="66">
        <v>0</v>
      </c>
      <c r="M173" s="66">
        <v>0</v>
      </c>
      <c r="N173" s="66">
        <v>0</v>
      </c>
      <c r="O173" s="66">
        <v>0</v>
      </c>
      <c r="P173" s="66">
        <v>0</v>
      </c>
      <c r="Q173" s="66">
        <v>0</v>
      </c>
      <c r="R173" s="66">
        <v>0</v>
      </c>
      <c r="S173" s="66">
        <v>0</v>
      </c>
      <c r="T173" s="66">
        <v>0</v>
      </c>
      <c r="U173" s="66">
        <v>0</v>
      </c>
      <c r="V173" s="66">
        <v>0</v>
      </c>
      <c r="W173" s="66">
        <v>1</v>
      </c>
    </row>
    <row r="174" spans="1:23" x14ac:dyDescent="0.3">
      <c r="A174" s="66" t="s">
        <v>672</v>
      </c>
      <c r="B174" s="66" t="s">
        <v>1677</v>
      </c>
      <c r="C174" s="66">
        <v>3.7</v>
      </c>
      <c r="D174" s="66" t="s">
        <v>167</v>
      </c>
      <c r="E174" s="66" t="s">
        <v>90</v>
      </c>
      <c r="F174" s="66" t="s">
        <v>158</v>
      </c>
      <c r="G174" s="66">
        <v>151.5</v>
      </c>
      <c r="H174" s="66">
        <v>0</v>
      </c>
      <c r="I174" s="66">
        <v>0</v>
      </c>
      <c r="J174" s="66">
        <v>0</v>
      </c>
      <c r="K174" s="66">
        <v>1</v>
      </c>
      <c r="L174" s="66">
        <v>0</v>
      </c>
      <c r="M174" s="66">
        <v>0</v>
      </c>
      <c r="N174" s="66">
        <v>0</v>
      </c>
      <c r="O174" s="66">
        <v>0</v>
      </c>
      <c r="P174" s="66">
        <v>0</v>
      </c>
      <c r="Q174" s="66">
        <v>0</v>
      </c>
      <c r="R174" s="66">
        <v>0</v>
      </c>
      <c r="S174" s="66">
        <v>0</v>
      </c>
      <c r="T174" s="66">
        <v>0</v>
      </c>
      <c r="U174" s="66">
        <v>0</v>
      </c>
      <c r="V174" s="66">
        <v>0</v>
      </c>
      <c r="W174" s="66">
        <v>0</v>
      </c>
    </row>
    <row r="175" spans="1:23" x14ac:dyDescent="0.3">
      <c r="A175" s="66" t="s">
        <v>489</v>
      </c>
      <c r="B175" s="66" t="s">
        <v>1602</v>
      </c>
      <c r="C175" s="66">
        <v>2.8</v>
      </c>
      <c r="D175" s="66" t="s">
        <v>676</v>
      </c>
      <c r="E175" s="66" t="s">
        <v>118</v>
      </c>
      <c r="F175" s="66" t="s">
        <v>114</v>
      </c>
      <c r="G175" s="66">
        <v>77.5</v>
      </c>
      <c r="H175" s="66">
        <v>1</v>
      </c>
      <c r="I175" s="66">
        <v>0</v>
      </c>
      <c r="J175" s="66">
        <v>0</v>
      </c>
      <c r="K175" s="66">
        <v>1</v>
      </c>
      <c r="L175" s="66">
        <v>1</v>
      </c>
      <c r="M175" s="66">
        <v>0</v>
      </c>
      <c r="N175" s="66">
        <v>0</v>
      </c>
      <c r="O175" s="66">
        <v>0</v>
      </c>
      <c r="P175" s="66">
        <v>0</v>
      </c>
      <c r="Q175" s="66">
        <v>0</v>
      </c>
      <c r="R175" s="66">
        <v>0</v>
      </c>
      <c r="S175" s="66">
        <v>1</v>
      </c>
      <c r="T175" s="66">
        <v>0</v>
      </c>
      <c r="U175" s="66">
        <v>0</v>
      </c>
      <c r="V175" s="66">
        <v>0</v>
      </c>
      <c r="W175" s="66">
        <v>0</v>
      </c>
    </row>
    <row r="176" spans="1:23" x14ac:dyDescent="0.3">
      <c r="A176" s="66" t="s">
        <v>677</v>
      </c>
      <c r="B176" s="66" t="s">
        <v>1678</v>
      </c>
      <c r="C176" s="66">
        <v>3.7</v>
      </c>
      <c r="D176" s="66" t="s">
        <v>167</v>
      </c>
      <c r="E176" s="66" t="s">
        <v>90</v>
      </c>
      <c r="F176" s="66" t="s">
        <v>158</v>
      </c>
      <c r="G176" s="66">
        <v>140</v>
      </c>
      <c r="H176" s="66">
        <v>0</v>
      </c>
      <c r="I176" s="66">
        <v>0</v>
      </c>
      <c r="J176" s="66">
        <v>0</v>
      </c>
      <c r="K176" s="66">
        <v>1</v>
      </c>
      <c r="L176" s="66">
        <v>0</v>
      </c>
      <c r="M176" s="66">
        <v>0</v>
      </c>
      <c r="N176" s="66">
        <v>0</v>
      </c>
      <c r="O176" s="66">
        <v>0</v>
      </c>
      <c r="P176" s="66">
        <v>0</v>
      </c>
      <c r="Q176" s="66">
        <v>0</v>
      </c>
      <c r="R176" s="66">
        <v>0</v>
      </c>
      <c r="S176" s="66">
        <v>0</v>
      </c>
      <c r="T176" s="66">
        <v>0</v>
      </c>
      <c r="U176" s="66">
        <v>0</v>
      </c>
      <c r="V176" s="66">
        <v>0</v>
      </c>
      <c r="W176" s="66">
        <v>0</v>
      </c>
    </row>
    <row r="177" spans="1:23" x14ac:dyDescent="0.3">
      <c r="A177" s="66" t="s">
        <v>254</v>
      </c>
      <c r="B177" s="66" t="s">
        <v>1679</v>
      </c>
      <c r="C177" s="66">
        <v>3.3</v>
      </c>
      <c r="D177" s="66" t="s">
        <v>681</v>
      </c>
      <c r="E177" s="66" t="s">
        <v>104</v>
      </c>
      <c r="F177" s="66" t="s">
        <v>209</v>
      </c>
      <c r="G177" s="66">
        <v>98.5</v>
      </c>
      <c r="H177" s="66">
        <v>0</v>
      </c>
      <c r="I177" s="66">
        <v>0</v>
      </c>
      <c r="J177" s="66">
        <v>0</v>
      </c>
      <c r="K177" s="66">
        <v>1</v>
      </c>
      <c r="L177" s="66">
        <v>1</v>
      </c>
      <c r="M177" s="66">
        <v>1</v>
      </c>
      <c r="N177" s="66">
        <v>0</v>
      </c>
      <c r="O177" s="66">
        <v>0</v>
      </c>
      <c r="P177" s="66">
        <v>0</v>
      </c>
      <c r="Q177" s="66">
        <v>0</v>
      </c>
      <c r="R177" s="66">
        <v>0</v>
      </c>
      <c r="S177" s="66">
        <v>0</v>
      </c>
      <c r="T177" s="66">
        <v>0</v>
      </c>
      <c r="U177" s="66">
        <v>0</v>
      </c>
      <c r="V177" s="66">
        <v>0</v>
      </c>
      <c r="W177" s="66">
        <v>0</v>
      </c>
    </row>
    <row r="178" spans="1:23" x14ac:dyDescent="0.3">
      <c r="A178" s="66" t="s">
        <v>682</v>
      </c>
      <c r="B178" s="66" t="s">
        <v>1680</v>
      </c>
      <c r="C178" s="66">
        <v>-1</v>
      </c>
      <c r="D178" s="66" t="s">
        <v>684</v>
      </c>
      <c r="E178" s="66" t="s">
        <v>112</v>
      </c>
      <c r="F178" s="66" t="s">
        <v>363</v>
      </c>
      <c r="G178" s="66">
        <v>225</v>
      </c>
      <c r="H178" s="66">
        <v>1</v>
      </c>
      <c r="I178" s="66">
        <v>0</v>
      </c>
      <c r="J178" s="66">
        <v>1</v>
      </c>
      <c r="K178" s="66">
        <v>1</v>
      </c>
      <c r="L178" s="66">
        <v>0</v>
      </c>
      <c r="M178" s="66">
        <v>0</v>
      </c>
      <c r="N178" s="66">
        <v>0</v>
      </c>
      <c r="O178" s="66">
        <v>0</v>
      </c>
      <c r="P178" s="66">
        <v>0</v>
      </c>
      <c r="Q178" s="66">
        <v>0</v>
      </c>
      <c r="R178" s="66">
        <v>0</v>
      </c>
      <c r="S178" s="66">
        <v>1</v>
      </c>
      <c r="T178" s="66">
        <v>0</v>
      </c>
      <c r="U178" s="66">
        <v>0</v>
      </c>
      <c r="V178" s="66">
        <v>0</v>
      </c>
      <c r="W178" s="66">
        <v>0</v>
      </c>
    </row>
    <row r="179" spans="1:23" x14ac:dyDescent="0.3">
      <c r="A179" s="66" t="s">
        <v>685</v>
      </c>
      <c r="B179" s="66" t="s">
        <v>1681</v>
      </c>
      <c r="C179" s="66">
        <v>3.6</v>
      </c>
      <c r="D179" s="66" t="s">
        <v>688</v>
      </c>
      <c r="E179" s="66" t="s">
        <v>104</v>
      </c>
      <c r="F179" s="66" t="s">
        <v>100</v>
      </c>
      <c r="G179" s="66">
        <v>56.5</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row>
    <row r="180" spans="1:23" x14ac:dyDescent="0.3">
      <c r="A180" s="66" t="s">
        <v>689</v>
      </c>
      <c r="B180" s="66" t="s">
        <v>1682</v>
      </c>
      <c r="C180" s="66">
        <v>3.7</v>
      </c>
      <c r="D180" s="66" t="s">
        <v>167</v>
      </c>
      <c r="E180" s="66" t="s">
        <v>90</v>
      </c>
      <c r="F180" s="66" t="s">
        <v>158</v>
      </c>
      <c r="G180" s="66">
        <v>161.5</v>
      </c>
      <c r="H180" s="66">
        <v>0</v>
      </c>
      <c r="I180" s="66">
        <v>0</v>
      </c>
      <c r="J180" s="66">
        <v>0</v>
      </c>
      <c r="K180" s="66">
        <v>0</v>
      </c>
      <c r="L180" s="66">
        <v>0</v>
      </c>
      <c r="M180" s="66">
        <v>0</v>
      </c>
      <c r="N180" s="66">
        <v>0</v>
      </c>
      <c r="O180" s="66">
        <v>0</v>
      </c>
      <c r="P180" s="66">
        <v>0</v>
      </c>
      <c r="Q180" s="66">
        <v>0</v>
      </c>
      <c r="R180" s="66">
        <v>0</v>
      </c>
      <c r="S180" s="66">
        <v>0</v>
      </c>
      <c r="T180" s="66">
        <v>0</v>
      </c>
      <c r="U180" s="66">
        <v>0</v>
      </c>
      <c r="V180" s="66">
        <v>0</v>
      </c>
      <c r="W180" s="66">
        <v>0</v>
      </c>
    </row>
    <row r="181" spans="1:23" x14ac:dyDescent="0.3">
      <c r="A181" s="66" t="s">
        <v>691</v>
      </c>
      <c r="B181" s="66" t="s">
        <v>1683</v>
      </c>
      <c r="C181" s="66">
        <v>3.4</v>
      </c>
      <c r="D181" s="66" t="s">
        <v>694</v>
      </c>
      <c r="E181" s="66" t="s">
        <v>104</v>
      </c>
      <c r="F181" s="66" t="s">
        <v>120</v>
      </c>
      <c r="G181" s="66">
        <v>147</v>
      </c>
      <c r="H181" s="66">
        <v>1</v>
      </c>
      <c r="I181" s="66">
        <v>1</v>
      </c>
      <c r="J181" s="66">
        <v>1</v>
      </c>
      <c r="K181" s="66">
        <v>0</v>
      </c>
      <c r="L181" s="66">
        <v>1</v>
      </c>
      <c r="M181" s="66">
        <v>0</v>
      </c>
      <c r="N181" s="66">
        <v>1</v>
      </c>
      <c r="O181" s="66">
        <v>1</v>
      </c>
      <c r="P181" s="66">
        <v>1</v>
      </c>
      <c r="Q181" s="66">
        <v>1</v>
      </c>
      <c r="R181" s="66">
        <v>1</v>
      </c>
      <c r="S181" s="66">
        <v>0</v>
      </c>
      <c r="T181" s="66">
        <v>0</v>
      </c>
      <c r="U181" s="66">
        <v>0</v>
      </c>
      <c r="V181" s="66">
        <v>0</v>
      </c>
      <c r="W181" s="66">
        <v>0</v>
      </c>
    </row>
    <row r="182" spans="1:23" x14ac:dyDescent="0.3">
      <c r="A182" s="66" t="s">
        <v>695</v>
      </c>
      <c r="B182" s="66" t="s">
        <v>1657</v>
      </c>
      <c r="C182" s="66">
        <v>4.0999999999999996</v>
      </c>
      <c r="D182" s="66" t="s">
        <v>698</v>
      </c>
      <c r="E182" s="66" t="s">
        <v>80</v>
      </c>
      <c r="F182" s="66" t="s">
        <v>120</v>
      </c>
      <c r="G182" s="66">
        <v>61</v>
      </c>
      <c r="H182" s="66">
        <v>0</v>
      </c>
      <c r="I182" s="66">
        <v>0</v>
      </c>
      <c r="J182" s="66">
        <v>0</v>
      </c>
      <c r="K182" s="66">
        <v>1</v>
      </c>
      <c r="L182" s="66">
        <v>1</v>
      </c>
      <c r="M182" s="66">
        <v>0</v>
      </c>
      <c r="N182" s="66">
        <v>0</v>
      </c>
      <c r="O182" s="66">
        <v>0</v>
      </c>
      <c r="P182" s="66">
        <v>0</v>
      </c>
      <c r="Q182" s="66">
        <v>0</v>
      </c>
      <c r="R182" s="66">
        <v>0</v>
      </c>
      <c r="S182" s="66">
        <v>0</v>
      </c>
      <c r="T182" s="66">
        <v>0</v>
      </c>
      <c r="U182" s="66">
        <v>0</v>
      </c>
      <c r="V182" s="66">
        <v>0</v>
      </c>
      <c r="W182" s="66">
        <v>0</v>
      </c>
    </row>
    <row r="183" spans="1:23" x14ac:dyDescent="0.3">
      <c r="A183" s="66" t="s">
        <v>699</v>
      </c>
      <c r="B183" s="66" t="s">
        <v>1684</v>
      </c>
      <c r="C183" s="66">
        <v>2.6</v>
      </c>
      <c r="D183" s="66" t="s">
        <v>599</v>
      </c>
      <c r="E183" s="66" t="s">
        <v>80</v>
      </c>
      <c r="F183" s="66" t="s">
        <v>114</v>
      </c>
      <c r="G183" s="66">
        <v>120</v>
      </c>
      <c r="H183" s="66">
        <v>1</v>
      </c>
      <c r="I183" s="66">
        <v>0</v>
      </c>
      <c r="J183" s="66">
        <v>0</v>
      </c>
      <c r="K183" s="66">
        <v>0</v>
      </c>
      <c r="L183" s="66">
        <v>0</v>
      </c>
      <c r="M183" s="66">
        <v>0</v>
      </c>
      <c r="N183" s="66">
        <v>0</v>
      </c>
      <c r="O183" s="66">
        <v>0</v>
      </c>
      <c r="P183" s="66">
        <v>0</v>
      </c>
      <c r="Q183" s="66">
        <v>0</v>
      </c>
      <c r="R183" s="66">
        <v>0</v>
      </c>
      <c r="S183" s="66">
        <v>0</v>
      </c>
      <c r="T183" s="66">
        <v>0</v>
      </c>
      <c r="U183" s="66">
        <v>0</v>
      </c>
      <c r="V183" s="66">
        <v>0</v>
      </c>
      <c r="W183" s="66">
        <v>0</v>
      </c>
    </row>
    <row r="184" spans="1:23" x14ac:dyDescent="0.3">
      <c r="A184" s="66" t="s">
        <v>701</v>
      </c>
      <c r="B184" s="66" t="s">
        <v>1685</v>
      </c>
      <c r="C184" s="66">
        <v>3.2</v>
      </c>
      <c r="D184" s="66" t="s">
        <v>216</v>
      </c>
      <c r="E184" s="66" t="s">
        <v>104</v>
      </c>
      <c r="F184" s="66" t="s">
        <v>108</v>
      </c>
      <c r="G184" s="66">
        <v>124.5</v>
      </c>
      <c r="H184" s="66">
        <v>1</v>
      </c>
      <c r="I184" s="66">
        <v>0</v>
      </c>
      <c r="J184" s="66">
        <v>0</v>
      </c>
      <c r="K184" s="66">
        <v>1</v>
      </c>
      <c r="L184" s="66">
        <v>1</v>
      </c>
      <c r="M184" s="66">
        <v>0</v>
      </c>
      <c r="N184" s="66">
        <v>1</v>
      </c>
      <c r="O184" s="66">
        <v>0</v>
      </c>
      <c r="P184" s="66">
        <v>0</v>
      </c>
      <c r="Q184" s="66">
        <v>1</v>
      </c>
      <c r="R184" s="66">
        <v>0</v>
      </c>
      <c r="S184" s="66">
        <v>0</v>
      </c>
      <c r="T184" s="66">
        <v>0</v>
      </c>
      <c r="U184" s="66">
        <v>0</v>
      </c>
      <c r="V184" s="66">
        <v>0</v>
      </c>
      <c r="W184" s="66">
        <v>0</v>
      </c>
    </row>
    <row r="185" spans="1:23" x14ac:dyDescent="0.3">
      <c r="A185" s="66" t="s">
        <v>254</v>
      </c>
      <c r="B185" s="66" t="s">
        <v>1686</v>
      </c>
      <c r="C185" s="66">
        <v>3.9</v>
      </c>
      <c r="D185" s="66" t="s">
        <v>708</v>
      </c>
      <c r="E185" s="66" t="s">
        <v>112</v>
      </c>
      <c r="F185" s="66" t="s">
        <v>82</v>
      </c>
      <c r="G185" s="66">
        <v>148</v>
      </c>
      <c r="H185" s="66">
        <v>1</v>
      </c>
      <c r="I185" s="66">
        <v>0</v>
      </c>
      <c r="J185" s="66">
        <v>0</v>
      </c>
      <c r="K185" s="66">
        <v>0</v>
      </c>
      <c r="L185" s="66">
        <v>0</v>
      </c>
      <c r="M185" s="66">
        <v>0</v>
      </c>
      <c r="N185" s="66">
        <v>0</v>
      </c>
      <c r="O185" s="66">
        <v>0</v>
      </c>
      <c r="P185" s="66">
        <v>0</v>
      </c>
      <c r="Q185" s="66">
        <v>0</v>
      </c>
      <c r="R185" s="66">
        <v>0</v>
      </c>
      <c r="S185" s="66">
        <v>0</v>
      </c>
      <c r="T185" s="66">
        <v>0</v>
      </c>
      <c r="U185" s="66">
        <v>0</v>
      </c>
      <c r="V185" s="66">
        <v>0</v>
      </c>
      <c r="W185" s="66">
        <v>0</v>
      </c>
    </row>
    <row r="186" spans="1:23" x14ac:dyDescent="0.3">
      <c r="A186" s="66" t="s">
        <v>709</v>
      </c>
      <c r="B186" s="66" t="s">
        <v>1687</v>
      </c>
      <c r="C186" s="66">
        <v>4.7</v>
      </c>
      <c r="D186" s="66" t="s">
        <v>711</v>
      </c>
      <c r="E186" s="66" t="s">
        <v>112</v>
      </c>
      <c r="F186" s="66" t="s">
        <v>130</v>
      </c>
      <c r="G186" s="66">
        <v>59</v>
      </c>
      <c r="H186" s="66">
        <v>1</v>
      </c>
      <c r="I186" s="66">
        <v>0</v>
      </c>
      <c r="J186" s="66">
        <v>0</v>
      </c>
      <c r="K186" s="66">
        <v>1</v>
      </c>
      <c r="L186" s="66">
        <v>0</v>
      </c>
      <c r="M186" s="66">
        <v>0</v>
      </c>
      <c r="N186" s="66">
        <v>0</v>
      </c>
      <c r="O186" s="66">
        <v>0</v>
      </c>
      <c r="P186" s="66">
        <v>0</v>
      </c>
      <c r="Q186" s="66">
        <v>0</v>
      </c>
      <c r="R186" s="66">
        <v>0</v>
      </c>
      <c r="S186" s="66">
        <v>0</v>
      </c>
      <c r="T186" s="66">
        <v>0</v>
      </c>
      <c r="U186" s="66">
        <v>0</v>
      </c>
      <c r="V186" s="66">
        <v>0</v>
      </c>
      <c r="W186" s="66">
        <v>0</v>
      </c>
    </row>
    <row r="187" spans="1:23" x14ac:dyDescent="0.3">
      <c r="A187" s="66" t="s">
        <v>712</v>
      </c>
      <c r="B187" s="66" t="s">
        <v>1688</v>
      </c>
      <c r="C187" s="66">
        <v>3.7</v>
      </c>
      <c r="D187" s="66" t="s">
        <v>224</v>
      </c>
      <c r="E187" s="66" t="s">
        <v>150</v>
      </c>
      <c r="F187" s="66" t="s">
        <v>223</v>
      </c>
      <c r="G187" s="66">
        <v>146.5</v>
      </c>
      <c r="H187" s="66">
        <v>1</v>
      </c>
      <c r="I187" s="66">
        <v>0</v>
      </c>
      <c r="J187" s="66">
        <v>0</v>
      </c>
      <c r="K187" s="66">
        <v>1</v>
      </c>
      <c r="L187" s="66">
        <v>1</v>
      </c>
      <c r="M187" s="66">
        <v>1</v>
      </c>
      <c r="N187" s="66">
        <v>0</v>
      </c>
      <c r="O187" s="66">
        <v>0</v>
      </c>
      <c r="P187" s="66">
        <v>0</v>
      </c>
      <c r="Q187" s="66">
        <v>0</v>
      </c>
      <c r="R187" s="66">
        <v>0</v>
      </c>
      <c r="S187" s="66">
        <v>0</v>
      </c>
      <c r="T187" s="66">
        <v>0</v>
      </c>
      <c r="U187" s="66">
        <v>0</v>
      </c>
      <c r="V187" s="66">
        <v>0</v>
      </c>
      <c r="W187" s="66">
        <v>0</v>
      </c>
    </row>
    <row r="188" spans="1:23" x14ac:dyDescent="0.3">
      <c r="A188" s="66" t="s">
        <v>714</v>
      </c>
      <c r="B188" s="66" t="s">
        <v>1689</v>
      </c>
      <c r="C188" s="66">
        <v>2.9</v>
      </c>
      <c r="D188" s="66" t="s">
        <v>717</v>
      </c>
      <c r="E188" s="66" t="s">
        <v>118</v>
      </c>
      <c r="F188" s="66" t="s">
        <v>114</v>
      </c>
      <c r="G188" s="66">
        <v>91.5</v>
      </c>
      <c r="H188" s="66">
        <v>0</v>
      </c>
      <c r="I188" s="66">
        <v>0</v>
      </c>
      <c r="J188" s="66">
        <v>0</v>
      </c>
      <c r="K188" s="66">
        <v>1</v>
      </c>
      <c r="L188" s="66">
        <v>0</v>
      </c>
      <c r="M188" s="66">
        <v>0</v>
      </c>
      <c r="N188" s="66">
        <v>0</v>
      </c>
      <c r="O188" s="66">
        <v>0</v>
      </c>
      <c r="P188" s="66">
        <v>0</v>
      </c>
      <c r="Q188" s="66">
        <v>0</v>
      </c>
      <c r="R188" s="66">
        <v>0</v>
      </c>
      <c r="S188" s="66">
        <v>0</v>
      </c>
      <c r="T188" s="66">
        <v>0</v>
      </c>
      <c r="U188" s="66">
        <v>0</v>
      </c>
      <c r="V188" s="66">
        <v>0</v>
      </c>
      <c r="W188" s="66">
        <v>0</v>
      </c>
    </row>
    <row r="189" spans="1:23" x14ac:dyDescent="0.3">
      <c r="A189" s="66" t="s">
        <v>718</v>
      </c>
      <c r="B189" s="66" t="s">
        <v>1690</v>
      </c>
      <c r="C189" s="66">
        <v>3</v>
      </c>
      <c r="D189" s="66" t="s">
        <v>720</v>
      </c>
      <c r="E189" s="66" t="s">
        <v>80</v>
      </c>
      <c r="F189" s="66" t="s">
        <v>114</v>
      </c>
      <c r="G189" s="66">
        <v>133</v>
      </c>
      <c r="H189" s="66">
        <v>1</v>
      </c>
      <c r="I189" s="66">
        <v>0</v>
      </c>
      <c r="J189" s="66">
        <v>1</v>
      </c>
      <c r="K189" s="66">
        <v>0</v>
      </c>
      <c r="L189" s="66">
        <v>1</v>
      </c>
      <c r="M189" s="66">
        <v>0</v>
      </c>
      <c r="N189" s="66">
        <v>0</v>
      </c>
      <c r="O189" s="66">
        <v>1</v>
      </c>
      <c r="P189" s="66">
        <v>1</v>
      </c>
      <c r="Q189" s="66">
        <v>1</v>
      </c>
      <c r="R189" s="66">
        <v>0</v>
      </c>
      <c r="S189" s="66">
        <v>0</v>
      </c>
      <c r="T189" s="66">
        <v>0</v>
      </c>
      <c r="U189" s="66">
        <v>0</v>
      </c>
      <c r="V189" s="66">
        <v>0</v>
      </c>
      <c r="W189" s="66">
        <v>0</v>
      </c>
    </row>
    <row r="190" spans="1:23" x14ac:dyDescent="0.3">
      <c r="A190" s="66" t="s">
        <v>721</v>
      </c>
      <c r="B190" s="66" t="s">
        <v>1691</v>
      </c>
      <c r="C190" s="66">
        <v>4.7</v>
      </c>
      <c r="D190" s="66" t="s">
        <v>723</v>
      </c>
      <c r="E190" s="66" t="s">
        <v>112</v>
      </c>
      <c r="F190" s="66" t="s">
        <v>177</v>
      </c>
      <c r="G190" s="66">
        <v>140.5</v>
      </c>
      <c r="H190" s="66">
        <v>1</v>
      </c>
      <c r="I190" s="66">
        <v>0</v>
      </c>
      <c r="J190" s="66">
        <v>1</v>
      </c>
      <c r="K190" s="66">
        <v>0</v>
      </c>
      <c r="L190" s="66">
        <v>0</v>
      </c>
      <c r="M190" s="66">
        <v>0</v>
      </c>
      <c r="N190" s="66">
        <v>1</v>
      </c>
      <c r="O190" s="66">
        <v>1</v>
      </c>
      <c r="P190" s="66">
        <v>1</v>
      </c>
      <c r="Q190" s="66">
        <v>1</v>
      </c>
      <c r="R190" s="66">
        <v>0</v>
      </c>
      <c r="S190" s="66">
        <v>0</v>
      </c>
      <c r="T190" s="66">
        <v>0</v>
      </c>
      <c r="U190" s="66">
        <v>0</v>
      </c>
      <c r="V190" s="66">
        <v>0</v>
      </c>
      <c r="W190" s="66">
        <v>0</v>
      </c>
    </row>
    <row r="191" spans="1:23" x14ac:dyDescent="0.3">
      <c r="A191" s="66" t="s">
        <v>259</v>
      </c>
      <c r="B191" s="66" t="s">
        <v>1692</v>
      </c>
      <c r="C191" s="66">
        <v>3.7</v>
      </c>
      <c r="D191" s="66" t="s">
        <v>726</v>
      </c>
      <c r="E191" s="66" t="s">
        <v>80</v>
      </c>
      <c r="F191" s="66" t="s">
        <v>114</v>
      </c>
      <c r="G191" s="66">
        <v>70.5</v>
      </c>
      <c r="H191" s="66">
        <v>0</v>
      </c>
      <c r="I191" s="66">
        <v>0</v>
      </c>
      <c r="J191" s="66">
        <v>0</v>
      </c>
      <c r="K191" s="66">
        <v>1</v>
      </c>
      <c r="L191" s="66">
        <v>1</v>
      </c>
      <c r="M191" s="66">
        <v>0</v>
      </c>
      <c r="N191" s="66">
        <v>0</v>
      </c>
      <c r="O191" s="66">
        <v>0</v>
      </c>
      <c r="P191" s="66">
        <v>0</v>
      </c>
      <c r="Q191" s="66">
        <v>0</v>
      </c>
      <c r="R191" s="66">
        <v>0</v>
      </c>
      <c r="S191" s="66">
        <v>0</v>
      </c>
      <c r="T191" s="66">
        <v>0</v>
      </c>
      <c r="U191" s="66">
        <v>0</v>
      </c>
      <c r="V191" s="66">
        <v>0</v>
      </c>
      <c r="W191" s="66">
        <v>0</v>
      </c>
    </row>
    <row r="192" spans="1:23" x14ac:dyDescent="0.3">
      <c r="A192" s="66" t="s">
        <v>727</v>
      </c>
      <c r="B192" s="66" t="s">
        <v>1693</v>
      </c>
      <c r="C192" s="66">
        <v>3.3</v>
      </c>
      <c r="D192" s="66" t="s">
        <v>136</v>
      </c>
      <c r="E192" s="66" t="s">
        <v>90</v>
      </c>
      <c r="F192" s="66" t="s">
        <v>108</v>
      </c>
      <c r="G192" s="66">
        <v>84.5</v>
      </c>
      <c r="H192" s="66">
        <v>0</v>
      </c>
      <c r="I192" s="66">
        <v>0</v>
      </c>
      <c r="J192" s="66">
        <v>0</v>
      </c>
      <c r="K192" s="66">
        <v>0</v>
      </c>
      <c r="L192" s="66">
        <v>0</v>
      </c>
      <c r="M192" s="66">
        <v>0</v>
      </c>
      <c r="N192" s="66">
        <v>0</v>
      </c>
      <c r="O192" s="66">
        <v>0</v>
      </c>
      <c r="P192" s="66">
        <v>0</v>
      </c>
      <c r="Q192" s="66">
        <v>0</v>
      </c>
      <c r="R192" s="66">
        <v>0</v>
      </c>
      <c r="S192" s="66">
        <v>0</v>
      </c>
      <c r="T192" s="66">
        <v>0</v>
      </c>
      <c r="U192" s="66">
        <v>0</v>
      </c>
      <c r="V192" s="66">
        <v>0</v>
      </c>
      <c r="W192" s="66">
        <v>0</v>
      </c>
    </row>
    <row r="193" spans="1:23" x14ac:dyDescent="0.3">
      <c r="A193" s="66" t="s">
        <v>729</v>
      </c>
      <c r="B193" s="66" t="s">
        <v>1694</v>
      </c>
      <c r="C193" s="66">
        <v>4</v>
      </c>
      <c r="D193" s="66" t="s">
        <v>732</v>
      </c>
      <c r="E193" s="66" t="s">
        <v>112</v>
      </c>
      <c r="F193" s="66" t="s">
        <v>363</v>
      </c>
      <c r="G193" s="66">
        <v>93.5</v>
      </c>
      <c r="H193" s="66">
        <v>0</v>
      </c>
      <c r="I193" s="66">
        <v>0</v>
      </c>
      <c r="J193" s="66">
        <v>0</v>
      </c>
      <c r="K193" s="66">
        <v>1</v>
      </c>
      <c r="L193" s="66">
        <v>0</v>
      </c>
      <c r="M193" s="66">
        <v>0</v>
      </c>
      <c r="N193" s="66">
        <v>0</v>
      </c>
      <c r="O193" s="66">
        <v>0</v>
      </c>
      <c r="P193" s="66">
        <v>0</v>
      </c>
      <c r="Q193" s="66">
        <v>0</v>
      </c>
      <c r="R193" s="66">
        <v>0</v>
      </c>
      <c r="S193" s="66">
        <v>0</v>
      </c>
      <c r="T193" s="66">
        <v>0</v>
      </c>
      <c r="U193" s="66">
        <v>0</v>
      </c>
      <c r="V193" s="66">
        <v>0</v>
      </c>
      <c r="W193" s="66">
        <v>0</v>
      </c>
    </row>
    <row r="194" spans="1:23" x14ac:dyDescent="0.3">
      <c r="A194" s="66" t="s">
        <v>733</v>
      </c>
      <c r="B194" s="66" t="s">
        <v>1695</v>
      </c>
      <c r="C194" s="66">
        <v>4.4000000000000004</v>
      </c>
      <c r="D194" s="66" t="s">
        <v>660</v>
      </c>
      <c r="E194" s="66" t="s">
        <v>118</v>
      </c>
      <c r="F194" s="66" t="s">
        <v>100</v>
      </c>
      <c r="G194" s="66">
        <v>134.5</v>
      </c>
      <c r="H194" s="66">
        <v>0</v>
      </c>
      <c r="I194" s="66">
        <v>0</v>
      </c>
      <c r="J194" s="66">
        <v>0</v>
      </c>
      <c r="K194" s="66">
        <v>0</v>
      </c>
      <c r="L194" s="66">
        <v>0</v>
      </c>
      <c r="M194" s="66">
        <v>0</v>
      </c>
      <c r="N194" s="66">
        <v>0</v>
      </c>
      <c r="O194" s="66">
        <v>0</v>
      </c>
      <c r="P194" s="66">
        <v>0</v>
      </c>
      <c r="Q194" s="66">
        <v>0</v>
      </c>
      <c r="R194" s="66">
        <v>0</v>
      </c>
      <c r="S194" s="66">
        <v>0</v>
      </c>
      <c r="T194" s="66">
        <v>0</v>
      </c>
      <c r="U194" s="66">
        <v>0</v>
      </c>
      <c r="V194" s="66">
        <v>0</v>
      </c>
      <c r="W194" s="66">
        <v>0</v>
      </c>
    </row>
    <row r="195" spans="1:23" x14ac:dyDescent="0.3">
      <c r="A195" s="66" t="s">
        <v>735</v>
      </c>
      <c r="B195" s="66" t="s">
        <v>1696</v>
      </c>
      <c r="C195" s="66">
        <v>3.9</v>
      </c>
      <c r="D195" s="66" t="s">
        <v>737</v>
      </c>
      <c r="E195" s="66" t="s">
        <v>118</v>
      </c>
      <c r="F195" s="66" t="s">
        <v>209</v>
      </c>
      <c r="G195" s="66">
        <v>181</v>
      </c>
      <c r="H195" s="66">
        <v>1</v>
      </c>
      <c r="I195" s="66">
        <v>1</v>
      </c>
      <c r="J195" s="66">
        <v>0</v>
      </c>
      <c r="K195" s="66">
        <v>0</v>
      </c>
      <c r="L195" s="66">
        <v>1</v>
      </c>
      <c r="M195" s="66">
        <v>0</v>
      </c>
      <c r="N195" s="66">
        <v>0</v>
      </c>
      <c r="O195" s="66">
        <v>0</v>
      </c>
      <c r="P195" s="66">
        <v>1</v>
      </c>
      <c r="Q195" s="66">
        <v>1</v>
      </c>
      <c r="R195" s="66">
        <v>0</v>
      </c>
      <c r="S195" s="66">
        <v>0</v>
      </c>
      <c r="T195" s="66">
        <v>0</v>
      </c>
      <c r="U195" s="66">
        <v>0</v>
      </c>
      <c r="V195" s="66">
        <v>0</v>
      </c>
      <c r="W195" s="66">
        <v>0</v>
      </c>
    </row>
    <row r="196" spans="1:23" x14ac:dyDescent="0.3">
      <c r="A196" s="66" t="s">
        <v>738</v>
      </c>
      <c r="B196" s="66" t="s">
        <v>1693</v>
      </c>
      <c r="C196" s="66">
        <v>3.3</v>
      </c>
      <c r="D196" s="66" t="s">
        <v>136</v>
      </c>
      <c r="E196" s="66" t="s">
        <v>90</v>
      </c>
      <c r="F196" s="66" t="s">
        <v>108</v>
      </c>
      <c r="G196" s="66">
        <v>84.5</v>
      </c>
      <c r="H196" s="66">
        <v>0</v>
      </c>
      <c r="I196" s="66">
        <v>0</v>
      </c>
      <c r="J196" s="66">
        <v>0</v>
      </c>
      <c r="K196" s="66">
        <v>0</v>
      </c>
      <c r="L196" s="66">
        <v>0</v>
      </c>
      <c r="M196" s="66">
        <v>0</v>
      </c>
      <c r="N196" s="66">
        <v>0</v>
      </c>
      <c r="O196" s="66">
        <v>0</v>
      </c>
      <c r="P196" s="66">
        <v>0</v>
      </c>
      <c r="Q196" s="66">
        <v>0</v>
      </c>
      <c r="R196" s="66">
        <v>0</v>
      </c>
      <c r="S196" s="66">
        <v>0</v>
      </c>
      <c r="T196" s="66">
        <v>0</v>
      </c>
      <c r="U196" s="66">
        <v>0</v>
      </c>
      <c r="V196" s="66">
        <v>0</v>
      </c>
      <c r="W196" s="66">
        <v>0</v>
      </c>
    </row>
    <row r="197" spans="1:23" x14ac:dyDescent="0.3">
      <c r="A197" s="66" t="s">
        <v>740</v>
      </c>
      <c r="B197" s="66" t="s">
        <v>1697</v>
      </c>
      <c r="C197" s="66">
        <v>4.0999999999999996</v>
      </c>
      <c r="D197" s="66" t="s">
        <v>742</v>
      </c>
      <c r="E197" s="66" t="s">
        <v>112</v>
      </c>
      <c r="F197" s="66" t="s">
        <v>82</v>
      </c>
      <c r="G197" s="66">
        <v>205</v>
      </c>
      <c r="H197" s="66">
        <v>1</v>
      </c>
      <c r="I197" s="66">
        <v>1</v>
      </c>
      <c r="J197" s="66">
        <v>1</v>
      </c>
      <c r="K197" s="66">
        <v>0</v>
      </c>
      <c r="L197" s="66">
        <v>1</v>
      </c>
      <c r="M197" s="66">
        <v>0</v>
      </c>
      <c r="N197" s="66">
        <v>0</v>
      </c>
      <c r="O197" s="66">
        <v>0</v>
      </c>
      <c r="P197" s="66">
        <v>0</v>
      </c>
      <c r="Q197" s="66">
        <v>0</v>
      </c>
      <c r="R197" s="66">
        <v>0</v>
      </c>
      <c r="S197" s="66">
        <v>0</v>
      </c>
      <c r="T197" s="66">
        <v>0</v>
      </c>
      <c r="U197" s="66">
        <v>0</v>
      </c>
      <c r="V197" s="66">
        <v>0</v>
      </c>
      <c r="W197" s="66">
        <v>0</v>
      </c>
    </row>
    <row r="198" spans="1:23" x14ac:dyDescent="0.3">
      <c r="A198" s="66" t="s">
        <v>743</v>
      </c>
      <c r="B198" s="66" t="s">
        <v>1698</v>
      </c>
      <c r="C198" s="66">
        <v>3.6</v>
      </c>
      <c r="D198" s="66" t="s">
        <v>748</v>
      </c>
      <c r="E198" s="66" t="s">
        <v>104</v>
      </c>
      <c r="F198" s="66" t="s">
        <v>100</v>
      </c>
      <c r="G198" s="66">
        <v>48.5</v>
      </c>
      <c r="H198" s="66">
        <v>0</v>
      </c>
      <c r="I198" s="66">
        <v>0</v>
      </c>
      <c r="J198" s="66">
        <v>0</v>
      </c>
      <c r="K198" s="66">
        <v>1</v>
      </c>
      <c r="L198" s="66">
        <v>1</v>
      </c>
      <c r="M198" s="66">
        <v>1</v>
      </c>
      <c r="N198" s="66">
        <v>0</v>
      </c>
      <c r="O198" s="66">
        <v>0</v>
      </c>
      <c r="P198" s="66">
        <v>0</v>
      </c>
      <c r="Q198" s="66">
        <v>0</v>
      </c>
      <c r="R198" s="66">
        <v>0</v>
      </c>
      <c r="S198" s="66">
        <v>1</v>
      </c>
      <c r="T198" s="66">
        <v>0</v>
      </c>
      <c r="U198" s="66">
        <v>0</v>
      </c>
      <c r="V198" s="66">
        <v>0</v>
      </c>
      <c r="W198" s="66">
        <v>1</v>
      </c>
    </row>
    <row r="199" spans="1:23" x14ac:dyDescent="0.3">
      <c r="A199" s="66" t="s">
        <v>749</v>
      </c>
      <c r="B199" s="66" t="s">
        <v>1699</v>
      </c>
      <c r="C199" s="66">
        <v>4</v>
      </c>
      <c r="D199" s="66" t="s">
        <v>753</v>
      </c>
      <c r="E199" s="66" t="s">
        <v>104</v>
      </c>
      <c r="F199" s="66" t="s">
        <v>82</v>
      </c>
      <c r="G199" s="66">
        <v>44.5</v>
      </c>
      <c r="H199" s="66">
        <v>0</v>
      </c>
      <c r="I199" s="66">
        <v>0</v>
      </c>
      <c r="J199" s="66">
        <v>1</v>
      </c>
      <c r="K199" s="66">
        <v>0</v>
      </c>
      <c r="L199" s="66">
        <v>0</v>
      </c>
      <c r="M199" s="66">
        <v>0</v>
      </c>
      <c r="N199" s="66">
        <v>0</v>
      </c>
      <c r="O199" s="66">
        <v>0</v>
      </c>
      <c r="P199" s="66">
        <v>0</v>
      </c>
      <c r="Q199" s="66">
        <v>0</v>
      </c>
      <c r="R199" s="66">
        <v>0</v>
      </c>
      <c r="S199" s="66">
        <v>0</v>
      </c>
      <c r="T199" s="66">
        <v>0</v>
      </c>
      <c r="U199" s="66">
        <v>0</v>
      </c>
      <c r="V199" s="66">
        <v>0</v>
      </c>
      <c r="W199" s="66">
        <v>0</v>
      </c>
    </row>
    <row r="200" spans="1:23" x14ac:dyDescent="0.3">
      <c r="A200" s="66" t="s">
        <v>754</v>
      </c>
      <c r="B200" s="66" t="s">
        <v>1700</v>
      </c>
      <c r="C200" s="66">
        <v>2.4</v>
      </c>
      <c r="D200" s="66" t="s">
        <v>759</v>
      </c>
      <c r="E200" s="66" t="s">
        <v>80</v>
      </c>
      <c r="F200" s="66" t="s">
        <v>100</v>
      </c>
      <c r="G200" s="66">
        <v>52.5</v>
      </c>
      <c r="H200" s="66">
        <v>0</v>
      </c>
      <c r="I200" s="66">
        <v>0</v>
      </c>
      <c r="J200" s="66">
        <v>0</v>
      </c>
      <c r="K200" s="66">
        <v>0</v>
      </c>
      <c r="L200" s="66">
        <v>0</v>
      </c>
      <c r="M200" s="66">
        <v>0</v>
      </c>
      <c r="N200" s="66">
        <v>0</v>
      </c>
      <c r="O200" s="66">
        <v>0</v>
      </c>
      <c r="P200" s="66">
        <v>0</v>
      </c>
      <c r="Q200" s="66">
        <v>0</v>
      </c>
      <c r="R200" s="66">
        <v>0</v>
      </c>
      <c r="S200" s="66">
        <v>0</v>
      </c>
      <c r="T200" s="66">
        <v>0</v>
      </c>
      <c r="U200" s="66">
        <v>0</v>
      </c>
      <c r="V200" s="66">
        <v>0</v>
      </c>
      <c r="W200" s="66">
        <v>0</v>
      </c>
    </row>
    <row r="201" spans="1:23" x14ac:dyDescent="0.3">
      <c r="A201" s="66" t="s">
        <v>760</v>
      </c>
      <c r="B201" s="66" t="s">
        <v>1652</v>
      </c>
      <c r="C201" s="66">
        <v>2.6</v>
      </c>
      <c r="D201" s="66" t="s">
        <v>599</v>
      </c>
      <c r="E201" s="66" t="s">
        <v>80</v>
      </c>
      <c r="F201" s="66" t="s">
        <v>114</v>
      </c>
      <c r="G201" s="66">
        <v>124</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row>
    <row r="202" spans="1:23" x14ac:dyDescent="0.3">
      <c r="A202" s="66" t="s">
        <v>762</v>
      </c>
      <c r="B202" s="66" t="s">
        <v>1701</v>
      </c>
      <c r="C202" s="66">
        <v>3.5</v>
      </c>
      <c r="D202" s="66" t="s">
        <v>765</v>
      </c>
      <c r="E202" s="66" t="s">
        <v>80</v>
      </c>
      <c r="F202" s="66" t="s">
        <v>108</v>
      </c>
      <c r="G202" s="66">
        <v>64</v>
      </c>
      <c r="H202" s="66">
        <v>0</v>
      </c>
      <c r="I202" s="66">
        <v>0</v>
      </c>
      <c r="J202" s="66">
        <v>0</v>
      </c>
      <c r="K202" s="66">
        <v>0</v>
      </c>
      <c r="L202" s="66">
        <v>1</v>
      </c>
      <c r="M202" s="66">
        <v>0</v>
      </c>
      <c r="N202" s="66">
        <v>0</v>
      </c>
      <c r="O202" s="66">
        <v>0</v>
      </c>
      <c r="P202" s="66">
        <v>0</v>
      </c>
      <c r="Q202" s="66">
        <v>0</v>
      </c>
      <c r="R202" s="66">
        <v>0</v>
      </c>
      <c r="S202" s="66">
        <v>1</v>
      </c>
      <c r="T202" s="66">
        <v>0</v>
      </c>
      <c r="U202" s="66">
        <v>0</v>
      </c>
      <c r="V202" s="66">
        <v>0</v>
      </c>
      <c r="W202" s="66">
        <v>0</v>
      </c>
    </row>
    <row r="203" spans="1:23" x14ac:dyDescent="0.3">
      <c r="A203" s="66" t="s">
        <v>766</v>
      </c>
      <c r="B203" s="66" t="s">
        <v>1702</v>
      </c>
      <c r="C203" s="66">
        <v>3</v>
      </c>
      <c r="D203" s="66" t="s">
        <v>770</v>
      </c>
      <c r="E203" s="66" t="s">
        <v>90</v>
      </c>
      <c r="F203" s="66" t="s">
        <v>158</v>
      </c>
      <c r="G203" s="66">
        <v>98</v>
      </c>
      <c r="H203" s="66">
        <v>1</v>
      </c>
      <c r="I203" s="66">
        <v>0</v>
      </c>
      <c r="J203" s="66">
        <v>0</v>
      </c>
      <c r="K203" s="66">
        <v>0</v>
      </c>
      <c r="L203" s="66">
        <v>1</v>
      </c>
      <c r="M203" s="66">
        <v>0</v>
      </c>
      <c r="N203" s="66">
        <v>0</v>
      </c>
      <c r="O203" s="66">
        <v>0</v>
      </c>
      <c r="P203" s="66">
        <v>0</v>
      </c>
      <c r="Q203" s="66">
        <v>0</v>
      </c>
      <c r="R203" s="66">
        <v>0</v>
      </c>
      <c r="S203" s="66">
        <v>0</v>
      </c>
      <c r="T203" s="66">
        <v>0</v>
      </c>
      <c r="U203" s="66">
        <v>0</v>
      </c>
      <c r="V203" s="66">
        <v>0</v>
      </c>
      <c r="W203" s="66">
        <v>0</v>
      </c>
    </row>
    <row r="204" spans="1:23" x14ac:dyDescent="0.3">
      <c r="A204" s="66" t="s">
        <v>771</v>
      </c>
      <c r="B204" s="66" t="s">
        <v>1681</v>
      </c>
      <c r="C204" s="66">
        <v>3.6</v>
      </c>
      <c r="D204" s="66" t="s">
        <v>688</v>
      </c>
      <c r="E204" s="66" t="s">
        <v>104</v>
      </c>
      <c r="F204" s="66" t="s">
        <v>100</v>
      </c>
      <c r="G204" s="66">
        <v>56.5</v>
      </c>
      <c r="H204" s="66">
        <v>0</v>
      </c>
      <c r="I204" s="66">
        <v>0</v>
      </c>
      <c r="J204" s="66">
        <v>0</v>
      </c>
      <c r="K204" s="66">
        <v>0</v>
      </c>
      <c r="L204" s="66">
        <v>0</v>
      </c>
      <c r="M204" s="66">
        <v>0</v>
      </c>
      <c r="N204" s="66">
        <v>0</v>
      </c>
      <c r="O204" s="66">
        <v>0</v>
      </c>
      <c r="P204" s="66">
        <v>0</v>
      </c>
      <c r="Q204" s="66">
        <v>0</v>
      </c>
      <c r="R204" s="66">
        <v>0</v>
      </c>
      <c r="S204" s="66">
        <v>0</v>
      </c>
      <c r="T204" s="66">
        <v>0</v>
      </c>
      <c r="U204" s="66">
        <v>0</v>
      </c>
      <c r="V204" s="66">
        <v>0</v>
      </c>
      <c r="W204" s="66">
        <v>0</v>
      </c>
    </row>
    <row r="205" spans="1:23" x14ac:dyDescent="0.3">
      <c r="A205" s="66" t="s">
        <v>774</v>
      </c>
      <c r="B205" s="66" t="s">
        <v>1703</v>
      </c>
      <c r="C205" s="66">
        <v>3.3</v>
      </c>
      <c r="D205" s="66" t="s">
        <v>776</v>
      </c>
      <c r="E205" s="66" t="s">
        <v>80</v>
      </c>
      <c r="F205" s="66" t="s">
        <v>114</v>
      </c>
      <c r="G205" s="66">
        <v>54</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row>
    <row r="206" spans="1:23" x14ac:dyDescent="0.3">
      <c r="A206" s="66" t="s">
        <v>777</v>
      </c>
      <c r="B206" s="66" t="s">
        <v>1704</v>
      </c>
      <c r="C206" s="66">
        <v>2.7</v>
      </c>
      <c r="D206" s="66" t="s">
        <v>779</v>
      </c>
      <c r="E206" s="66" t="s">
        <v>118</v>
      </c>
      <c r="F206" s="66" t="s">
        <v>130</v>
      </c>
      <c r="G206" s="66">
        <v>81</v>
      </c>
      <c r="H206" s="66">
        <v>0</v>
      </c>
      <c r="I206" s="66">
        <v>0</v>
      </c>
      <c r="J206" s="66">
        <v>0</v>
      </c>
      <c r="K206" s="66">
        <v>1</v>
      </c>
      <c r="L206" s="66">
        <v>0</v>
      </c>
      <c r="M206" s="66">
        <v>0</v>
      </c>
      <c r="N206" s="66">
        <v>0</v>
      </c>
      <c r="O206" s="66">
        <v>0</v>
      </c>
      <c r="P206" s="66">
        <v>0</v>
      </c>
      <c r="Q206" s="66">
        <v>0</v>
      </c>
      <c r="R206" s="66">
        <v>0</v>
      </c>
      <c r="S206" s="66">
        <v>0</v>
      </c>
      <c r="T206" s="66">
        <v>0</v>
      </c>
      <c r="U206" s="66">
        <v>0</v>
      </c>
      <c r="V206" s="66">
        <v>0</v>
      </c>
      <c r="W206" s="66">
        <v>0</v>
      </c>
    </row>
    <row r="207" spans="1:23" x14ac:dyDescent="0.3">
      <c r="A207" s="66" t="s">
        <v>780</v>
      </c>
      <c r="B207" s="66" t="s">
        <v>1705</v>
      </c>
      <c r="C207" s="66">
        <v>3.4</v>
      </c>
      <c r="D207" s="66" t="s">
        <v>783</v>
      </c>
      <c r="E207" s="66" t="s">
        <v>104</v>
      </c>
      <c r="F207" s="66" t="s">
        <v>94</v>
      </c>
      <c r="G207" s="66">
        <v>107.5</v>
      </c>
      <c r="H207" s="66">
        <v>0</v>
      </c>
      <c r="I207" s="66">
        <v>0</v>
      </c>
      <c r="J207" s="66">
        <v>0</v>
      </c>
      <c r="K207" s="66">
        <v>0</v>
      </c>
      <c r="L207" s="66">
        <v>1</v>
      </c>
      <c r="M207" s="66">
        <v>0</v>
      </c>
      <c r="N207" s="66">
        <v>0</v>
      </c>
      <c r="O207" s="66">
        <v>0</v>
      </c>
      <c r="P207" s="66">
        <v>0</v>
      </c>
      <c r="Q207" s="66">
        <v>0</v>
      </c>
      <c r="R207" s="66">
        <v>0</v>
      </c>
      <c r="S207" s="66">
        <v>0</v>
      </c>
      <c r="T207" s="66">
        <v>0</v>
      </c>
      <c r="U207" s="66">
        <v>0</v>
      </c>
      <c r="V207" s="66">
        <v>0</v>
      </c>
      <c r="W207" s="66">
        <v>0</v>
      </c>
    </row>
    <row r="208" spans="1:23" x14ac:dyDescent="0.3">
      <c r="A208" s="66" t="s">
        <v>199</v>
      </c>
      <c r="B208" s="66" t="s">
        <v>1551</v>
      </c>
      <c r="C208" s="66">
        <v>3.8</v>
      </c>
      <c r="D208" s="66" t="s">
        <v>205</v>
      </c>
      <c r="E208" s="66" t="s">
        <v>80</v>
      </c>
      <c r="F208" s="66" t="s">
        <v>114</v>
      </c>
      <c r="G208" s="66">
        <v>112.5</v>
      </c>
      <c r="H208" s="66">
        <v>1</v>
      </c>
      <c r="I208" s="66">
        <v>0</v>
      </c>
      <c r="J208" s="66">
        <v>1</v>
      </c>
      <c r="K208" s="66">
        <v>1</v>
      </c>
      <c r="L208" s="66">
        <v>1</v>
      </c>
      <c r="M208" s="66">
        <v>0</v>
      </c>
      <c r="N208" s="66">
        <v>0</v>
      </c>
      <c r="O208" s="66">
        <v>0</v>
      </c>
      <c r="P208" s="66">
        <v>0</v>
      </c>
      <c r="Q208" s="66">
        <v>0</v>
      </c>
      <c r="R208" s="66">
        <v>0</v>
      </c>
      <c r="S208" s="66">
        <v>0</v>
      </c>
      <c r="T208" s="66">
        <v>0</v>
      </c>
      <c r="U208" s="66">
        <v>0</v>
      </c>
      <c r="V208" s="66">
        <v>1</v>
      </c>
      <c r="W208" s="66">
        <v>0</v>
      </c>
    </row>
    <row r="209" spans="1:23" x14ac:dyDescent="0.3">
      <c r="A209" s="66" t="s">
        <v>76</v>
      </c>
      <c r="B209" s="66" t="s">
        <v>1706</v>
      </c>
      <c r="C209" s="66">
        <v>3.7</v>
      </c>
      <c r="D209" s="66" t="s">
        <v>786</v>
      </c>
      <c r="E209" s="66" t="s">
        <v>90</v>
      </c>
      <c r="F209" s="66" t="s">
        <v>158</v>
      </c>
      <c r="G209" s="66">
        <v>89</v>
      </c>
      <c r="H209" s="66">
        <v>1</v>
      </c>
      <c r="I209" s="66">
        <v>1</v>
      </c>
      <c r="J209" s="66">
        <v>0</v>
      </c>
      <c r="K209" s="66">
        <v>1</v>
      </c>
      <c r="L209" s="66">
        <v>1</v>
      </c>
      <c r="M209" s="66">
        <v>0</v>
      </c>
      <c r="N209" s="66">
        <v>0</v>
      </c>
      <c r="O209" s="66">
        <v>0</v>
      </c>
      <c r="P209" s="66">
        <v>0</v>
      </c>
      <c r="Q209" s="66">
        <v>0</v>
      </c>
      <c r="R209" s="66">
        <v>1</v>
      </c>
      <c r="S209" s="66">
        <v>1</v>
      </c>
      <c r="T209" s="66">
        <v>0</v>
      </c>
      <c r="U209" s="66">
        <v>0</v>
      </c>
      <c r="V209" s="66">
        <v>0</v>
      </c>
      <c r="W209" s="66">
        <v>0</v>
      </c>
    </row>
    <row r="210" spans="1:23" x14ac:dyDescent="0.3">
      <c r="A210" s="66" t="s">
        <v>787</v>
      </c>
      <c r="B210" s="66" t="s">
        <v>1707</v>
      </c>
      <c r="C210" s="66">
        <v>4.8</v>
      </c>
      <c r="D210" s="66" t="s">
        <v>790</v>
      </c>
      <c r="E210" s="66" t="s">
        <v>104</v>
      </c>
      <c r="F210" s="66" t="s">
        <v>120</v>
      </c>
      <c r="G210" s="66">
        <v>100.5</v>
      </c>
      <c r="H210" s="66">
        <v>0</v>
      </c>
      <c r="I210" s="66">
        <v>0</v>
      </c>
      <c r="J210" s="66">
        <v>0</v>
      </c>
      <c r="K210" s="66">
        <v>0</v>
      </c>
      <c r="L210" s="66">
        <v>0</v>
      </c>
      <c r="M210" s="66">
        <v>1</v>
      </c>
      <c r="N210" s="66">
        <v>0</v>
      </c>
      <c r="O210" s="66">
        <v>0</v>
      </c>
      <c r="P210" s="66">
        <v>0</v>
      </c>
      <c r="Q210" s="66">
        <v>0</v>
      </c>
      <c r="R210" s="66">
        <v>0</v>
      </c>
      <c r="S210" s="66">
        <v>0</v>
      </c>
      <c r="T210" s="66">
        <v>0</v>
      </c>
      <c r="U210" s="66">
        <v>0</v>
      </c>
      <c r="V210" s="66">
        <v>0</v>
      </c>
      <c r="W210" s="66">
        <v>0</v>
      </c>
    </row>
    <row r="211" spans="1:23" x14ac:dyDescent="0.3">
      <c r="A211" s="66" t="s">
        <v>791</v>
      </c>
      <c r="B211" s="66" t="s">
        <v>1708</v>
      </c>
      <c r="C211" s="66">
        <v>3.8</v>
      </c>
      <c r="D211" s="66" t="s">
        <v>793</v>
      </c>
      <c r="E211" s="66" t="s">
        <v>104</v>
      </c>
      <c r="F211" s="66" t="s">
        <v>94</v>
      </c>
      <c r="G211" s="66">
        <v>65</v>
      </c>
      <c r="H211" s="66">
        <v>0</v>
      </c>
      <c r="I211" s="66">
        <v>0</v>
      </c>
      <c r="J211" s="66">
        <v>0</v>
      </c>
      <c r="K211" s="66">
        <v>1</v>
      </c>
      <c r="L211" s="66">
        <v>1</v>
      </c>
      <c r="M211" s="66">
        <v>0</v>
      </c>
      <c r="N211" s="66">
        <v>0</v>
      </c>
      <c r="O211" s="66">
        <v>0</v>
      </c>
      <c r="P211" s="66">
        <v>0</v>
      </c>
      <c r="Q211" s="66">
        <v>0</v>
      </c>
      <c r="R211" s="66">
        <v>0</v>
      </c>
      <c r="S211" s="66">
        <v>1</v>
      </c>
      <c r="T211" s="66">
        <v>1</v>
      </c>
      <c r="U211" s="66">
        <v>0</v>
      </c>
      <c r="V211" s="66">
        <v>0</v>
      </c>
      <c r="W211" s="66">
        <v>0</v>
      </c>
    </row>
    <row r="212" spans="1:23" x14ac:dyDescent="0.3">
      <c r="A212" s="66" t="s">
        <v>794</v>
      </c>
      <c r="B212" s="66" t="s">
        <v>1709</v>
      </c>
      <c r="C212" s="66">
        <v>3.4</v>
      </c>
      <c r="D212" s="66" t="s">
        <v>796</v>
      </c>
      <c r="E212" s="66" t="s">
        <v>90</v>
      </c>
      <c r="F212" s="66" t="s">
        <v>114</v>
      </c>
      <c r="G212" s="66">
        <v>41.5</v>
      </c>
      <c r="H212" s="66">
        <v>0</v>
      </c>
      <c r="I212" s="66">
        <v>0</v>
      </c>
      <c r="J212" s="66">
        <v>0</v>
      </c>
      <c r="K212" s="66">
        <v>0</v>
      </c>
      <c r="L212" s="66">
        <v>0</v>
      </c>
      <c r="M212" s="66">
        <v>0</v>
      </c>
      <c r="N212" s="66">
        <v>0</v>
      </c>
      <c r="O212" s="66">
        <v>0</v>
      </c>
      <c r="P212" s="66">
        <v>0</v>
      </c>
      <c r="Q212" s="66">
        <v>0</v>
      </c>
      <c r="R212" s="66">
        <v>0</v>
      </c>
      <c r="S212" s="66">
        <v>0</v>
      </c>
      <c r="T212" s="66">
        <v>0</v>
      </c>
      <c r="U212" s="66">
        <v>0</v>
      </c>
      <c r="V212" s="66">
        <v>0</v>
      </c>
      <c r="W212" s="66">
        <v>0</v>
      </c>
    </row>
    <row r="213" spans="1:23" x14ac:dyDescent="0.3">
      <c r="A213" s="66" t="s">
        <v>76</v>
      </c>
      <c r="B213" s="66" t="s">
        <v>1710</v>
      </c>
      <c r="C213" s="66">
        <v>4.3</v>
      </c>
      <c r="D213" s="66" t="s">
        <v>798</v>
      </c>
      <c r="E213" s="66" t="s">
        <v>118</v>
      </c>
      <c r="F213" s="66" t="s">
        <v>114</v>
      </c>
      <c r="G213" s="66">
        <v>72.5</v>
      </c>
      <c r="H213" s="66">
        <v>1</v>
      </c>
      <c r="I213" s="66">
        <v>1</v>
      </c>
      <c r="J213" s="66">
        <v>1</v>
      </c>
      <c r="K213" s="66">
        <v>1</v>
      </c>
      <c r="L213" s="66">
        <v>1</v>
      </c>
      <c r="M213" s="66">
        <v>0</v>
      </c>
      <c r="N213" s="66">
        <v>0</v>
      </c>
      <c r="O213" s="66">
        <v>0</v>
      </c>
      <c r="P213" s="66">
        <v>0</v>
      </c>
      <c r="Q213" s="66">
        <v>0</v>
      </c>
      <c r="R213" s="66">
        <v>1</v>
      </c>
      <c r="S213" s="66">
        <v>1</v>
      </c>
      <c r="T213" s="66">
        <v>1</v>
      </c>
      <c r="U213" s="66">
        <v>0</v>
      </c>
      <c r="V213" s="66">
        <v>0</v>
      </c>
      <c r="W213" s="66">
        <v>0</v>
      </c>
    </row>
    <row r="214" spans="1:23" x14ac:dyDescent="0.3">
      <c r="A214" s="66" t="s">
        <v>489</v>
      </c>
      <c r="B214" s="66" t="s">
        <v>1657</v>
      </c>
      <c r="C214" s="66">
        <v>4.8</v>
      </c>
      <c r="D214" s="66" t="s">
        <v>101</v>
      </c>
      <c r="E214" s="66" t="s">
        <v>80</v>
      </c>
      <c r="F214" s="66" t="s">
        <v>100</v>
      </c>
      <c r="G214" s="66">
        <v>61</v>
      </c>
      <c r="H214" s="66">
        <v>1</v>
      </c>
      <c r="I214" s="66">
        <v>0</v>
      </c>
      <c r="J214" s="66">
        <v>0</v>
      </c>
      <c r="K214" s="66">
        <v>1</v>
      </c>
      <c r="L214" s="66">
        <v>1</v>
      </c>
      <c r="M214" s="66">
        <v>0</v>
      </c>
      <c r="N214" s="66">
        <v>0</v>
      </c>
      <c r="O214" s="66">
        <v>0</v>
      </c>
      <c r="P214" s="66">
        <v>0</v>
      </c>
      <c r="Q214" s="66">
        <v>0</v>
      </c>
      <c r="R214" s="66">
        <v>0</v>
      </c>
      <c r="S214" s="66">
        <v>0</v>
      </c>
      <c r="T214" s="66">
        <v>0</v>
      </c>
      <c r="U214" s="66">
        <v>0</v>
      </c>
      <c r="V214" s="66">
        <v>0</v>
      </c>
      <c r="W214" s="66">
        <v>0</v>
      </c>
    </row>
    <row r="215" spans="1:23" x14ac:dyDescent="0.3">
      <c r="A215" s="66" t="s">
        <v>619</v>
      </c>
      <c r="B215" s="66" t="s">
        <v>1660</v>
      </c>
      <c r="C215" s="66">
        <v>3.4</v>
      </c>
      <c r="D215" s="66" t="s">
        <v>622</v>
      </c>
      <c r="E215" s="66" t="s">
        <v>104</v>
      </c>
      <c r="F215" s="66" t="s">
        <v>94</v>
      </c>
      <c r="G215" s="66">
        <v>109.5</v>
      </c>
      <c r="H215" s="66">
        <v>1</v>
      </c>
      <c r="I215" s="66">
        <v>0</v>
      </c>
      <c r="J215" s="66">
        <v>0</v>
      </c>
      <c r="K215" s="66">
        <v>1</v>
      </c>
      <c r="L215" s="66">
        <v>0</v>
      </c>
      <c r="M215" s="66">
        <v>0</v>
      </c>
      <c r="N215" s="66">
        <v>0</v>
      </c>
      <c r="O215" s="66">
        <v>0</v>
      </c>
      <c r="P215" s="66">
        <v>0</v>
      </c>
      <c r="Q215" s="66">
        <v>0</v>
      </c>
      <c r="R215" s="66">
        <v>0</v>
      </c>
      <c r="S215" s="66">
        <v>1</v>
      </c>
      <c r="T215" s="66">
        <v>1</v>
      </c>
      <c r="U215" s="66">
        <v>0</v>
      </c>
      <c r="V215" s="66">
        <v>0</v>
      </c>
      <c r="W215" s="66">
        <v>0</v>
      </c>
    </row>
    <row r="216" spans="1:23" x14ac:dyDescent="0.3">
      <c r="A216" s="66" t="s">
        <v>259</v>
      </c>
      <c r="B216" s="66" t="s">
        <v>1659</v>
      </c>
      <c r="C216" s="66">
        <v>3.9</v>
      </c>
      <c r="D216" s="66" t="s">
        <v>618</v>
      </c>
      <c r="E216" s="66" t="s">
        <v>112</v>
      </c>
      <c r="F216" s="66" t="s">
        <v>114</v>
      </c>
      <c r="G216" s="66">
        <v>84.5</v>
      </c>
      <c r="H216" s="66">
        <v>1</v>
      </c>
      <c r="I216" s="66">
        <v>1</v>
      </c>
      <c r="J216" s="66">
        <v>0</v>
      </c>
      <c r="K216" s="66">
        <v>0</v>
      </c>
      <c r="L216" s="66">
        <v>1</v>
      </c>
      <c r="M216" s="66">
        <v>0</v>
      </c>
      <c r="N216" s="66">
        <v>0</v>
      </c>
      <c r="O216" s="66">
        <v>0</v>
      </c>
      <c r="P216" s="66">
        <v>0</v>
      </c>
      <c r="Q216" s="66">
        <v>0</v>
      </c>
      <c r="R216" s="66">
        <v>0</v>
      </c>
      <c r="S216" s="66">
        <v>0</v>
      </c>
      <c r="T216" s="66">
        <v>0</v>
      </c>
      <c r="U216" s="66">
        <v>0</v>
      </c>
      <c r="V216" s="66">
        <v>0</v>
      </c>
      <c r="W216" s="66">
        <v>0</v>
      </c>
    </row>
    <row r="217" spans="1:23" x14ac:dyDescent="0.3">
      <c r="A217" s="66" t="s">
        <v>76</v>
      </c>
      <c r="B217" s="66" t="s">
        <v>1548</v>
      </c>
      <c r="C217" s="66">
        <v>3.4</v>
      </c>
      <c r="D217" s="66" t="s">
        <v>800</v>
      </c>
      <c r="E217" s="66" t="s">
        <v>112</v>
      </c>
      <c r="F217" s="66" t="s">
        <v>209</v>
      </c>
      <c r="G217" s="66">
        <v>87.5</v>
      </c>
      <c r="H217" s="66">
        <v>0</v>
      </c>
      <c r="I217" s="66">
        <v>0</v>
      </c>
      <c r="J217" s="66">
        <v>0</v>
      </c>
      <c r="K217" s="66">
        <v>0</v>
      </c>
      <c r="L217" s="66">
        <v>1</v>
      </c>
      <c r="M217" s="66">
        <v>1</v>
      </c>
      <c r="N217" s="66">
        <v>0</v>
      </c>
      <c r="O217" s="66">
        <v>0</v>
      </c>
      <c r="P217" s="66">
        <v>0</v>
      </c>
      <c r="Q217" s="66">
        <v>0</v>
      </c>
      <c r="R217" s="66">
        <v>0</v>
      </c>
      <c r="S217" s="66">
        <v>0</v>
      </c>
      <c r="T217" s="66">
        <v>0</v>
      </c>
      <c r="U217" s="66">
        <v>0</v>
      </c>
      <c r="V217" s="66">
        <v>0</v>
      </c>
      <c r="W217" s="66">
        <v>0</v>
      </c>
    </row>
    <row r="218" spans="1:23" x14ac:dyDescent="0.3">
      <c r="A218" s="66" t="s">
        <v>160</v>
      </c>
      <c r="B218" s="66" t="s">
        <v>1711</v>
      </c>
      <c r="C218" s="66">
        <v>3.1</v>
      </c>
      <c r="D218" s="66" t="s">
        <v>805</v>
      </c>
      <c r="E218" s="66" t="s">
        <v>104</v>
      </c>
      <c r="F218" s="66" t="s">
        <v>158</v>
      </c>
      <c r="G218" s="66">
        <v>92.5</v>
      </c>
      <c r="H218" s="66">
        <v>1</v>
      </c>
      <c r="I218" s="66">
        <v>0</v>
      </c>
      <c r="J218" s="66">
        <v>0</v>
      </c>
      <c r="K218" s="66">
        <v>1</v>
      </c>
      <c r="L218" s="66">
        <v>1</v>
      </c>
      <c r="M218" s="66">
        <v>0</v>
      </c>
      <c r="N218" s="66">
        <v>0</v>
      </c>
      <c r="O218" s="66">
        <v>0</v>
      </c>
      <c r="P218" s="66">
        <v>0</v>
      </c>
      <c r="Q218" s="66">
        <v>0</v>
      </c>
      <c r="R218" s="66">
        <v>1</v>
      </c>
      <c r="S218" s="66">
        <v>1</v>
      </c>
      <c r="T218" s="66">
        <v>0</v>
      </c>
      <c r="U218" s="66">
        <v>0</v>
      </c>
      <c r="V218" s="66">
        <v>0</v>
      </c>
      <c r="W218" s="66">
        <v>0</v>
      </c>
    </row>
    <row r="219" spans="1:23" x14ac:dyDescent="0.3">
      <c r="A219" s="66" t="s">
        <v>806</v>
      </c>
      <c r="B219" s="66" t="s">
        <v>1712</v>
      </c>
      <c r="C219" s="66">
        <v>3.2</v>
      </c>
      <c r="D219" s="66" t="s">
        <v>454</v>
      </c>
      <c r="E219" s="66" t="s">
        <v>150</v>
      </c>
      <c r="F219" s="66" t="s">
        <v>120</v>
      </c>
      <c r="G219" s="66">
        <v>81.5</v>
      </c>
      <c r="H219" s="66">
        <v>1</v>
      </c>
      <c r="I219" s="66">
        <v>1</v>
      </c>
      <c r="J219" s="66">
        <v>0</v>
      </c>
      <c r="K219" s="66">
        <v>0</v>
      </c>
      <c r="L219" s="66">
        <v>0</v>
      </c>
      <c r="M219" s="66">
        <v>0</v>
      </c>
      <c r="N219" s="66">
        <v>0</v>
      </c>
      <c r="O219" s="66">
        <v>0</v>
      </c>
      <c r="P219" s="66">
        <v>0</v>
      </c>
      <c r="Q219" s="66">
        <v>0</v>
      </c>
      <c r="R219" s="66">
        <v>1</v>
      </c>
      <c r="S219" s="66">
        <v>0</v>
      </c>
      <c r="T219" s="66">
        <v>0</v>
      </c>
      <c r="U219" s="66">
        <v>0</v>
      </c>
      <c r="V219" s="66">
        <v>0</v>
      </c>
      <c r="W219" s="66">
        <v>0</v>
      </c>
    </row>
    <row r="220" spans="1:23" x14ac:dyDescent="0.3">
      <c r="A220" s="66" t="s">
        <v>808</v>
      </c>
      <c r="B220" s="66" t="s">
        <v>1713</v>
      </c>
      <c r="C220" s="66">
        <v>4.3</v>
      </c>
      <c r="D220" s="66" t="s">
        <v>812</v>
      </c>
      <c r="E220" s="66" t="s">
        <v>104</v>
      </c>
      <c r="F220" s="66" t="s">
        <v>114</v>
      </c>
      <c r="G220" s="66">
        <v>79</v>
      </c>
      <c r="H220" s="66">
        <v>0</v>
      </c>
      <c r="I220" s="66">
        <v>0</v>
      </c>
      <c r="J220" s="66">
        <v>0</v>
      </c>
      <c r="K220" s="66">
        <v>0</v>
      </c>
      <c r="L220" s="66">
        <v>1</v>
      </c>
      <c r="M220" s="66">
        <v>0</v>
      </c>
      <c r="N220" s="66">
        <v>0</v>
      </c>
      <c r="O220" s="66">
        <v>0</v>
      </c>
      <c r="P220" s="66">
        <v>0</v>
      </c>
      <c r="Q220" s="66">
        <v>0</v>
      </c>
      <c r="R220" s="66">
        <v>0</v>
      </c>
      <c r="S220" s="66">
        <v>0</v>
      </c>
      <c r="T220" s="66">
        <v>0</v>
      </c>
      <c r="U220" s="66">
        <v>0</v>
      </c>
      <c r="V220" s="66">
        <v>0</v>
      </c>
      <c r="W220" s="66">
        <v>0</v>
      </c>
    </row>
    <row r="221" spans="1:23" x14ac:dyDescent="0.3">
      <c r="A221" s="66" t="s">
        <v>286</v>
      </c>
      <c r="B221" s="66" t="s">
        <v>1661</v>
      </c>
      <c r="C221" s="66">
        <v>3.6</v>
      </c>
      <c r="D221" s="66" t="s">
        <v>625</v>
      </c>
      <c r="E221" s="66" t="s">
        <v>150</v>
      </c>
      <c r="F221" s="66" t="s">
        <v>158</v>
      </c>
      <c r="G221" s="66">
        <v>164</v>
      </c>
      <c r="H221" s="66">
        <v>1</v>
      </c>
      <c r="I221" s="66">
        <v>1</v>
      </c>
      <c r="J221" s="66">
        <v>1</v>
      </c>
      <c r="K221" s="66">
        <v>0</v>
      </c>
      <c r="L221" s="66">
        <v>1</v>
      </c>
      <c r="M221" s="66">
        <v>0</v>
      </c>
      <c r="N221" s="66">
        <v>0</v>
      </c>
      <c r="O221" s="66">
        <v>0</v>
      </c>
      <c r="P221" s="66">
        <v>1</v>
      </c>
      <c r="Q221" s="66">
        <v>0</v>
      </c>
      <c r="R221" s="66">
        <v>1</v>
      </c>
      <c r="S221" s="66">
        <v>0</v>
      </c>
      <c r="T221" s="66">
        <v>0</v>
      </c>
      <c r="U221" s="66">
        <v>0</v>
      </c>
      <c r="V221" s="66">
        <v>0</v>
      </c>
      <c r="W221" s="66">
        <v>0</v>
      </c>
    </row>
    <row r="222" spans="1:23" x14ac:dyDescent="0.3">
      <c r="A222" s="66" t="s">
        <v>626</v>
      </c>
      <c r="B222" s="66" t="s">
        <v>1662</v>
      </c>
      <c r="C222" s="66">
        <v>3.9</v>
      </c>
      <c r="D222" s="66" t="s">
        <v>629</v>
      </c>
      <c r="E222" s="66" t="s">
        <v>90</v>
      </c>
      <c r="F222" s="66" t="s">
        <v>158</v>
      </c>
      <c r="G222" s="66">
        <v>169</v>
      </c>
      <c r="H222" s="66">
        <v>1</v>
      </c>
      <c r="I222" s="66">
        <v>1</v>
      </c>
      <c r="J222" s="66">
        <v>0</v>
      </c>
      <c r="K222" s="66">
        <v>1</v>
      </c>
      <c r="L222" s="66">
        <v>1</v>
      </c>
      <c r="M222" s="66">
        <v>0</v>
      </c>
      <c r="N222" s="66">
        <v>0</v>
      </c>
      <c r="O222" s="66">
        <v>0</v>
      </c>
      <c r="P222" s="66">
        <v>0</v>
      </c>
      <c r="Q222" s="66">
        <v>0</v>
      </c>
      <c r="R222" s="66">
        <v>1</v>
      </c>
      <c r="S222" s="66">
        <v>0</v>
      </c>
      <c r="T222" s="66">
        <v>0</v>
      </c>
      <c r="U222" s="66">
        <v>0</v>
      </c>
      <c r="V222" s="66">
        <v>0</v>
      </c>
      <c r="W222" s="66">
        <v>0</v>
      </c>
    </row>
    <row r="223" spans="1:23" x14ac:dyDescent="0.3">
      <c r="A223" s="66" t="s">
        <v>254</v>
      </c>
      <c r="B223" s="66" t="s">
        <v>1663</v>
      </c>
      <c r="C223" s="66">
        <v>3.8</v>
      </c>
      <c r="D223" s="66" t="s">
        <v>239</v>
      </c>
      <c r="E223" s="66" t="s">
        <v>150</v>
      </c>
      <c r="F223" s="66" t="s">
        <v>94</v>
      </c>
      <c r="G223" s="66">
        <v>142</v>
      </c>
      <c r="H223" s="66">
        <v>1</v>
      </c>
      <c r="I223" s="66">
        <v>1</v>
      </c>
      <c r="J223" s="66">
        <v>1</v>
      </c>
      <c r="K223" s="66">
        <v>1</v>
      </c>
      <c r="L223" s="66">
        <v>0</v>
      </c>
      <c r="M223" s="66">
        <v>0</v>
      </c>
      <c r="N223" s="66">
        <v>0</v>
      </c>
      <c r="O223" s="66">
        <v>0</v>
      </c>
      <c r="P223" s="66">
        <v>1</v>
      </c>
      <c r="Q223" s="66">
        <v>1</v>
      </c>
      <c r="R223" s="66">
        <v>0</v>
      </c>
      <c r="S223" s="66">
        <v>0</v>
      </c>
      <c r="T223" s="66">
        <v>0</v>
      </c>
      <c r="U223" s="66">
        <v>1</v>
      </c>
      <c r="V223" s="66">
        <v>0</v>
      </c>
      <c r="W223" s="66">
        <v>0</v>
      </c>
    </row>
    <row r="224" spans="1:23" x14ac:dyDescent="0.3">
      <c r="A224" s="66" t="s">
        <v>160</v>
      </c>
      <c r="B224" s="66" t="s">
        <v>1714</v>
      </c>
      <c r="C224" s="66">
        <v>2.8</v>
      </c>
      <c r="D224" s="66" t="s">
        <v>817</v>
      </c>
      <c r="E224" s="66" t="s">
        <v>80</v>
      </c>
      <c r="F224" s="66" t="s">
        <v>82</v>
      </c>
      <c r="G224" s="66">
        <v>47.5</v>
      </c>
      <c r="H224" s="66">
        <v>0</v>
      </c>
      <c r="I224" s="66">
        <v>0</v>
      </c>
      <c r="J224" s="66">
        <v>0</v>
      </c>
      <c r="K224" s="66">
        <v>1</v>
      </c>
      <c r="L224" s="66">
        <v>0</v>
      </c>
      <c r="M224" s="66">
        <v>0</v>
      </c>
      <c r="N224" s="66">
        <v>0</v>
      </c>
      <c r="O224" s="66">
        <v>0</v>
      </c>
      <c r="P224" s="66">
        <v>0</v>
      </c>
      <c r="Q224" s="66">
        <v>0</v>
      </c>
      <c r="R224" s="66">
        <v>0</v>
      </c>
      <c r="S224" s="66">
        <v>0</v>
      </c>
      <c r="T224" s="66">
        <v>0</v>
      </c>
      <c r="U224" s="66">
        <v>0</v>
      </c>
      <c r="V224" s="66">
        <v>0</v>
      </c>
      <c r="W224" s="66">
        <v>0</v>
      </c>
    </row>
    <row r="225" spans="1:23" x14ac:dyDescent="0.3">
      <c r="A225" s="66" t="s">
        <v>632</v>
      </c>
      <c r="B225" s="66" t="s">
        <v>1664</v>
      </c>
      <c r="C225" s="66">
        <v>3.7</v>
      </c>
      <c r="D225" s="66" t="s">
        <v>216</v>
      </c>
      <c r="E225" s="66" t="s">
        <v>90</v>
      </c>
      <c r="F225" s="66" t="s">
        <v>158</v>
      </c>
      <c r="G225" s="66">
        <v>76.5</v>
      </c>
      <c r="H225" s="66">
        <v>0</v>
      </c>
      <c r="I225" s="66">
        <v>0</v>
      </c>
      <c r="J225" s="66">
        <v>0</v>
      </c>
      <c r="K225" s="66">
        <v>1</v>
      </c>
      <c r="L225" s="66">
        <v>0</v>
      </c>
      <c r="M225" s="66">
        <v>0</v>
      </c>
      <c r="N225" s="66">
        <v>0</v>
      </c>
      <c r="O225" s="66">
        <v>0</v>
      </c>
      <c r="P225" s="66">
        <v>0</v>
      </c>
      <c r="Q225" s="66">
        <v>0</v>
      </c>
      <c r="R225" s="66">
        <v>0</v>
      </c>
      <c r="S225" s="66">
        <v>0</v>
      </c>
      <c r="T225" s="66">
        <v>0</v>
      </c>
      <c r="U225" s="66">
        <v>0</v>
      </c>
      <c r="V225" s="66">
        <v>0</v>
      </c>
      <c r="W225" s="66">
        <v>0</v>
      </c>
    </row>
    <row r="226" spans="1:23" x14ac:dyDescent="0.3">
      <c r="A226" s="66" t="s">
        <v>160</v>
      </c>
      <c r="B226" s="66" t="s">
        <v>1715</v>
      </c>
      <c r="C226" s="66">
        <v>3.4</v>
      </c>
      <c r="D226" s="66" t="s">
        <v>819</v>
      </c>
      <c r="E226" s="66" t="s">
        <v>112</v>
      </c>
      <c r="F226" s="66" t="s">
        <v>114</v>
      </c>
      <c r="G226" s="66">
        <v>69</v>
      </c>
      <c r="H226" s="66">
        <v>1</v>
      </c>
      <c r="I226" s="66">
        <v>0</v>
      </c>
      <c r="J226" s="66">
        <v>0</v>
      </c>
      <c r="K226" s="66">
        <v>1</v>
      </c>
      <c r="L226" s="66">
        <v>1</v>
      </c>
      <c r="M226" s="66">
        <v>0</v>
      </c>
      <c r="N226" s="66">
        <v>0</v>
      </c>
      <c r="O226" s="66">
        <v>0</v>
      </c>
      <c r="P226" s="66">
        <v>0</v>
      </c>
      <c r="Q226" s="66">
        <v>0</v>
      </c>
      <c r="R226" s="66">
        <v>0</v>
      </c>
      <c r="S226" s="66">
        <v>1</v>
      </c>
      <c r="T226" s="66">
        <v>1</v>
      </c>
      <c r="U226" s="66">
        <v>0</v>
      </c>
      <c r="V226" s="66">
        <v>0</v>
      </c>
      <c r="W226" s="66">
        <v>0</v>
      </c>
    </row>
    <row r="227" spans="1:23" x14ac:dyDescent="0.3">
      <c r="A227" s="66" t="s">
        <v>160</v>
      </c>
      <c r="B227" s="66" t="s">
        <v>1716</v>
      </c>
      <c r="C227" s="66">
        <v>4</v>
      </c>
      <c r="D227" s="66" t="s">
        <v>823</v>
      </c>
      <c r="E227" s="66" t="s">
        <v>118</v>
      </c>
      <c r="F227" s="66" t="s">
        <v>82</v>
      </c>
      <c r="G227" s="66">
        <v>49</v>
      </c>
      <c r="H227" s="66">
        <v>1</v>
      </c>
      <c r="I227" s="66">
        <v>0</v>
      </c>
      <c r="J227" s="66">
        <v>0</v>
      </c>
      <c r="K227" s="66">
        <v>1</v>
      </c>
      <c r="L227" s="66">
        <v>1</v>
      </c>
      <c r="M227" s="66">
        <v>0</v>
      </c>
      <c r="N227" s="66">
        <v>0</v>
      </c>
      <c r="O227" s="66">
        <v>0</v>
      </c>
      <c r="P227" s="66">
        <v>0</v>
      </c>
      <c r="Q227" s="66">
        <v>0</v>
      </c>
      <c r="R227" s="66">
        <v>0</v>
      </c>
      <c r="S227" s="66">
        <v>1</v>
      </c>
      <c r="T227" s="66">
        <v>0</v>
      </c>
      <c r="U227" s="66">
        <v>0</v>
      </c>
      <c r="V227" s="66">
        <v>0</v>
      </c>
      <c r="W227" s="66">
        <v>0</v>
      </c>
    </row>
    <row r="228" spans="1:23" x14ac:dyDescent="0.3">
      <c r="A228" s="66" t="s">
        <v>638</v>
      </c>
      <c r="B228" s="66" t="s">
        <v>1666</v>
      </c>
      <c r="C228" s="66">
        <v>3.5</v>
      </c>
      <c r="D228" s="66" t="s">
        <v>640</v>
      </c>
      <c r="E228" s="66" t="s">
        <v>90</v>
      </c>
      <c r="F228" s="66" t="s">
        <v>158</v>
      </c>
      <c r="G228" s="66">
        <v>171.5</v>
      </c>
      <c r="H228" s="66">
        <v>1</v>
      </c>
      <c r="I228" s="66">
        <v>0</v>
      </c>
      <c r="J228" s="66">
        <v>1</v>
      </c>
      <c r="K228" s="66">
        <v>0</v>
      </c>
      <c r="L228" s="66">
        <v>1</v>
      </c>
      <c r="M228" s="66">
        <v>0</v>
      </c>
      <c r="N228" s="66">
        <v>0</v>
      </c>
      <c r="O228" s="66">
        <v>0</v>
      </c>
      <c r="P228" s="66">
        <v>0</v>
      </c>
      <c r="Q228" s="66">
        <v>0</v>
      </c>
      <c r="R228" s="66">
        <v>1</v>
      </c>
      <c r="S228" s="66">
        <v>0</v>
      </c>
      <c r="T228" s="66">
        <v>0</v>
      </c>
      <c r="U228" s="66">
        <v>0</v>
      </c>
      <c r="V228" s="66">
        <v>0</v>
      </c>
      <c r="W228" s="66">
        <v>0</v>
      </c>
    </row>
    <row r="229" spans="1:23" x14ac:dyDescent="0.3">
      <c r="A229" s="66" t="s">
        <v>634</v>
      </c>
      <c r="B229" s="66" t="s">
        <v>1665</v>
      </c>
      <c r="C229" s="66">
        <v>3.8</v>
      </c>
      <c r="D229" s="66" t="s">
        <v>637</v>
      </c>
      <c r="E229" s="66" t="s">
        <v>80</v>
      </c>
      <c r="F229" s="66" t="s">
        <v>108</v>
      </c>
      <c r="G229" s="66">
        <v>107</v>
      </c>
      <c r="H229" s="66">
        <v>1</v>
      </c>
      <c r="I229" s="66">
        <v>0</v>
      </c>
      <c r="J229" s="66">
        <v>0</v>
      </c>
      <c r="K229" s="66">
        <v>1</v>
      </c>
      <c r="L229" s="66">
        <v>1</v>
      </c>
      <c r="M229" s="66">
        <v>0</v>
      </c>
      <c r="N229" s="66">
        <v>0</v>
      </c>
      <c r="O229" s="66">
        <v>0</v>
      </c>
      <c r="P229" s="66">
        <v>0</v>
      </c>
      <c r="Q229" s="66">
        <v>0</v>
      </c>
      <c r="R229" s="66">
        <v>0</v>
      </c>
      <c r="S229" s="66">
        <v>1</v>
      </c>
      <c r="T229" s="66">
        <v>0</v>
      </c>
      <c r="U229" s="66">
        <v>0</v>
      </c>
      <c r="V229" s="66">
        <v>0</v>
      </c>
      <c r="W229" s="66">
        <v>0</v>
      </c>
    </row>
    <row r="230" spans="1:23" x14ac:dyDescent="0.3">
      <c r="A230" s="66" t="s">
        <v>824</v>
      </c>
      <c r="B230" s="66" t="s">
        <v>1687</v>
      </c>
      <c r="C230" s="66">
        <v>3.7</v>
      </c>
      <c r="D230" s="66" t="s">
        <v>827</v>
      </c>
      <c r="E230" s="66" t="s">
        <v>118</v>
      </c>
      <c r="F230" s="66" t="s">
        <v>114</v>
      </c>
      <c r="G230" s="66">
        <v>59</v>
      </c>
      <c r="H230" s="66">
        <v>0</v>
      </c>
      <c r="I230" s="66">
        <v>0</v>
      </c>
      <c r="J230" s="66">
        <v>0</v>
      </c>
      <c r="K230" s="66">
        <v>1</v>
      </c>
      <c r="L230" s="66">
        <v>0</v>
      </c>
      <c r="M230" s="66">
        <v>0</v>
      </c>
      <c r="N230" s="66">
        <v>0</v>
      </c>
      <c r="O230" s="66">
        <v>0</v>
      </c>
      <c r="P230" s="66">
        <v>0</v>
      </c>
      <c r="Q230" s="66">
        <v>0</v>
      </c>
      <c r="R230" s="66">
        <v>0</v>
      </c>
      <c r="S230" s="66">
        <v>0</v>
      </c>
      <c r="T230" s="66">
        <v>0</v>
      </c>
      <c r="U230" s="66">
        <v>0</v>
      </c>
      <c r="V230" s="66">
        <v>0</v>
      </c>
      <c r="W230" s="66">
        <v>0</v>
      </c>
    </row>
    <row r="231" spans="1:23" x14ac:dyDescent="0.3">
      <c r="A231" s="66" t="s">
        <v>76</v>
      </c>
      <c r="B231" s="66" t="s">
        <v>1717</v>
      </c>
      <c r="C231" s="66">
        <v>3.5</v>
      </c>
      <c r="D231" s="66" t="s">
        <v>829</v>
      </c>
      <c r="E231" s="66" t="s">
        <v>118</v>
      </c>
      <c r="F231" s="66" t="s">
        <v>130</v>
      </c>
      <c r="G231" s="66">
        <v>88.5</v>
      </c>
      <c r="H231" s="66">
        <v>0</v>
      </c>
      <c r="I231" s="66">
        <v>0</v>
      </c>
      <c r="J231" s="66">
        <v>1</v>
      </c>
      <c r="K231" s="66">
        <v>0</v>
      </c>
      <c r="L231" s="66">
        <v>0</v>
      </c>
      <c r="M231" s="66">
        <v>0</v>
      </c>
      <c r="N231" s="66">
        <v>0</v>
      </c>
      <c r="O231" s="66">
        <v>0</v>
      </c>
      <c r="P231" s="66">
        <v>0</v>
      </c>
      <c r="Q231" s="66">
        <v>0</v>
      </c>
      <c r="R231" s="66">
        <v>0</v>
      </c>
      <c r="S231" s="66">
        <v>0</v>
      </c>
      <c r="T231" s="66">
        <v>0</v>
      </c>
      <c r="U231" s="66">
        <v>0</v>
      </c>
      <c r="V231" s="66">
        <v>0</v>
      </c>
      <c r="W231" s="66">
        <v>0</v>
      </c>
    </row>
    <row r="232" spans="1:23" x14ac:dyDescent="0.3">
      <c r="A232" s="66" t="s">
        <v>641</v>
      </c>
      <c r="B232" s="66" t="s">
        <v>1667</v>
      </c>
      <c r="C232" s="66">
        <v>4.2</v>
      </c>
      <c r="D232" s="66" t="s">
        <v>591</v>
      </c>
      <c r="E232" s="66" t="s">
        <v>90</v>
      </c>
      <c r="F232" s="66" t="s">
        <v>114</v>
      </c>
      <c r="G232" s="66">
        <v>107</v>
      </c>
      <c r="H232" s="66">
        <v>0</v>
      </c>
      <c r="I232" s="66">
        <v>0</v>
      </c>
      <c r="J232" s="66">
        <v>0</v>
      </c>
      <c r="K232" s="66">
        <v>1</v>
      </c>
      <c r="L232" s="66">
        <v>0</v>
      </c>
      <c r="M232" s="66">
        <v>0</v>
      </c>
      <c r="N232" s="66">
        <v>0</v>
      </c>
      <c r="O232" s="66">
        <v>0</v>
      </c>
      <c r="P232" s="66">
        <v>0</v>
      </c>
      <c r="Q232" s="66">
        <v>0</v>
      </c>
      <c r="R232" s="66">
        <v>0</v>
      </c>
      <c r="S232" s="66">
        <v>0</v>
      </c>
      <c r="T232" s="66">
        <v>0</v>
      </c>
      <c r="U232" s="66">
        <v>0</v>
      </c>
      <c r="V232" s="66">
        <v>0</v>
      </c>
      <c r="W232" s="66">
        <v>0</v>
      </c>
    </row>
    <row r="233" spans="1:23" x14ac:dyDescent="0.3">
      <c r="A233" s="66" t="s">
        <v>214</v>
      </c>
      <c r="B233" s="66" t="s">
        <v>1554</v>
      </c>
      <c r="C233" s="66">
        <v>4</v>
      </c>
      <c r="D233" s="66" t="s">
        <v>216</v>
      </c>
      <c r="E233" s="66" t="s">
        <v>90</v>
      </c>
      <c r="F233" s="66" t="s">
        <v>158</v>
      </c>
      <c r="G233" s="66">
        <v>86.5</v>
      </c>
      <c r="H233" s="66">
        <v>1</v>
      </c>
      <c r="I233" s="66">
        <v>0</v>
      </c>
      <c r="J233" s="66">
        <v>1</v>
      </c>
      <c r="K233" s="66">
        <v>1</v>
      </c>
      <c r="L233" s="66">
        <v>0</v>
      </c>
      <c r="M233" s="66">
        <v>0</v>
      </c>
      <c r="N233" s="66">
        <v>0</v>
      </c>
      <c r="O233" s="66">
        <v>0</v>
      </c>
      <c r="P233" s="66">
        <v>0</v>
      </c>
      <c r="Q233" s="66">
        <v>0</v>
      </c>
      <c r="R233" s="66">
        <v>0</v>
      </c>
      <c r="S233" s="66">
        <v>0</v>
      </c>
      <c r="T233" s="66">
        <v>0</v>
      </c>
      <c r="U233" s="66">
        <v>0</v>
      </c>
      <c r="V233" s="66">
        <v>0</v>
      </c>
      <c r="W233" s="66">
        <v>0</v>
      </c>
    </row>
    <row r="234" spans="1:23" x14ac:dyDescent="0.3">
      <c r="A234" s="66" t="s">
        <v>76</v>
      </c>
      <c r="B234" s="66" t="s">
        <v>1552</v>
      </c>
      <c r="C234" s="66">
        <v>4.3</v>
      </c>
      <c r="D234" s="66" t="s">
        <v>210</v>
      </c>
      <c r="E234" s="66" t="s">
        <v>112</v>
      </c>
      <c r="F234" s="66" t="s">
        <v>209</v>
      </c>
      <c r="G234" s="66">
        <v>84</v>
      </c>
      <c r="H234" s="66">
        <v>1</v>
      </c>
      <c r="I234" s="66">
        <v>0</v>
      </c>
      <c r="J234" s="66">
        <v>0</v>
      </c>
      <c r="K234" s="66">
        <v>1</v>
      </c>
      <c r="L234" s="66">
        <v>1</v>
      </c>
      <c r="M234" s="66">
        <v>0</v>
      </c>
      <c r="N234" s="66">
        <v>0</v>
      </c>
      <c r="O234" s="66">
        <v>0</v>
      </c>
      <c r="P234" s="66">
        <v>0</v>
      </c>
      <c r="Q234" s="66">
        <v>0</v>
      </c>
      <c r="R234" s="66">
        <v>0</v>
      </c>
      <c r="S234" s="66">
        <v>1</v>
      </c>
      <c r="T234" s="66">
        <v>0</v>
      </c>
      <c r="U234" s="66">
        <v>0</v>
      </c>
      <c r="V234" s="66">
        <v>0</v>
      </c>
      <c r="W234" s="66">
        <v>0</v>
      </c>
    </row>
    <row r="235" spans="1:23" x14ac:dyDescent="0.3">
      <c r="A235" s="66" t="s">
        <v>830</v>
      </c>
      <c r="B235" s="66" t="s">
        <v>1718</v>
      </c>
      <c r="C235" s="66">
        <v>4.7</v>
      </c>
      <c r="D235" s="66" t="s">
        <v>832</v>
      </c>
      <c r="E235" s="66" t="s">
        <v>118</v>
      </c>
      <c r="F235" s="66" t="s">
        <v>82</v>
      </c>
      <c r="G235" s="66">
        <v>114.5</v>
      </c>
      <c r="H235" s="66">
        <v>1</v>
      </c>
      <c r="I235" s="66">
        <v>0</v>
      </c>
      <c r="J235" s="66">
        <v>0</v>
      </c>
      <c r="K235" s="66">
        <v>1</v>
      </c>
      <c r="L235" s="66">
        <v>1</v>
      </c>
      <c r="M235" s="66">
        <v>0</v>
      </c>
      <c r="N235" s="66">
        <v>0</v>
      </c>
      <c r="O235" s="66">
        <v>0</v>
      </c>
      <c r="P235" s="66">
        <v>0</v>
      </c>
      <c r="Q235" s="66">
        <v>0</v>
      </c>
      <c r="R235" s="66">
        <v>0</v>
      </c>
      <c r="S235" s="66">
        <v>1</v>
      </c>
      <c r="T235" s="66">
        <v>0</v>
      </c>
      <c r="U235" s="66">
        <v>0</v>
      </c>
      <c r="V235" s="66">
        <v>0</v>
      </c>
      <c r="W235" s="66">
        <v>0</v>
      </c>
    </row>
    <row r="236" spans="1:23" x14ac:dyDescent="0.3">
      <c r="A236" s="66" t="s">
        <v>643</v>
      </c>
      <c r="B236" s="66" t="s">
        <v>1668</v>
      </c>
      <c r="C236" s="66">
        <v>3.5</v>
      </c>
      <c r="D236" s="66" t="s">
        <v>645</v>
      </c>
      <c r="E236" s="66" t="s">
        <v>104</v>
      </c>
      <c r="F236" s="66" t="s">
        <v>120</v>
      </c>
      <c r="G236" s="66">
        <v>145</v>
      </c>
      <c r="H236" s="66">
        <v>1</v>
      </c>
      <c r="I236" s="66">
        <v>0</v>
      </c>
      <c r="J236" s="66">
        <v>0</v>
      </c>
      <c r="K236" s="66">
        <v>1</v>
      </c>
      <c r="L236" s="66">
        <v>0</v>
      </c>
      <c r="M236" s="66">
        <v>0</v>
      </c>
      <c r="N236" s="66">
        <v>0</v>
      </c>
      <c r="O236" s="66">
        <v>0</v>
      </c>
      <c r="P236" s="66">
        <v>0</v>
      </c>
      <c r="Q236" s="66">
        <v>0</v>
      </c>
      <c r="R236" s="66">
        <v>0</v>
      </c>
      <c r="S236" s="66">
        <v>0</v>
      </c>
      <c r="T236" s="66">
        <v>0</v>
      </c>
      <c r="U236" s="66">
        <v>0</v>
      </c>
      <c r="V236" s="66">
        <v>0</v>
      </c>
      <c r="W236" s="66">
        <v>0</v>
      </c>
    </row>
    <row r="237" spans="1:23" x14ac:dyDescent="0.3">
      <c r="A237" s="66" t="s">
        <v>259</v>
      </c>
      <c r="B237" s="66" t="s">
        <v>1719</v>
      </c>
      <c r="C237" s="66">
        <v>4.4000000000000004</v>
      </c>
      <c r="D237" s="66" t="s">
        <v>835</v>
      </c>
      <c r="E237" s="66" t="s">
        <v>104</v>
      </c>
      <c r="F237" s="66" t="s">
        <v>100</v>
      </c>
      <c r="G237" s="66">
        <v>88</v>
      </c>
      <c r="H237" s="66">
        <v>1</v>
      </c>
      <c r="I237" s="66">
        <v>1</v>
      </c>
      <c r="J237" s="66">
        <v>1</v>
      </c>
      <c r="K237" s="66">
        <v>1</v>
      </c>
      <c r="L237" s="66">
        <v>1</v>
      </c>
      <c r="M237" s="66">
        <v>0</v>
      </c>
      <c r="N237" s="66">
        <v>0</v>
      </c>
      <c r="O237" s="66">
        <v>0</v>
      </c>
      <c r="P237" s="66">
        <v>0</v>
      </c>
      <c r="Q237" s="66">
        <v>0</v>
      </c>
      <c r="R237" s="66">
        <v>1</v>
      </c>
      <c r="S237" s="66">
        <v>0</v>
      </c>
      <c r="T237" s="66">
        <v>0</v>
      </c>
      <c r="U237" s="66">
        <v>0</v>
      </c>
      <c r="V237" s="66">
        <v>0</v>
      </c>
      <c r="W237" s="66">
        <v>0</v>
      </c>
    </row>
    <row r="238" spans="1:23" x14ac:dyDescent="0.3">
      <c r="A238" s="66" t="s">
        <v>836</v>
      </c>
      <c r="B238" s="66" t="s">
        <v>1720</v>
      </c>
      <c r="C238" s="66">
        <v>4.0999999999999996</v>
      </c>
      <c r="D238" s="66" t="s">
        <v>838</v>
      </c>
      <c r="E238" s="66" t="s">
        <v>80</v>
      </c>
      <c r="F238" s="66" t="s">
        <v>100</v>
      </c>
      <c r="G238" s="66">
        <v>100</v>
      </c>
      <c r="H238" s="66">
        <v>1</v>
      </c>
      <c r="I238" s="66">
        <v>1</v>
      </c>
      <c r="J238" s="66">
        <v>1</v>
      </c>
      <c r="K238" s="66">
        <v>0</v>
      </c>
      <c r="L238" s="66">
        <v>1</v>
      </c>
      <c r="M238" s="66">
        <v>0</v>
      </c>
      <c r="N238" s="66">
        <v>0</v>
      </c>
      <c r="O238" s="66">
        <v>0</v>
      </c>
      <c r="P238" s="66">
        <v>0</v>
      </c>
      <c r="Q238" s="66">
        <v>0</v>
      </c>
      <c r="R238" s="66">
        <v>1</v>
      </c>
      <c r="S238" s="66">
        <v>0</v>
      </c>
      <c r="T238" s="66">
        <v>0</v>
      </c>
      <c r="U238" s="66">
        <v>0</v>
      </c>
      <c r="V238" s="66">
        <v>0</v>
      </c>
      <c r="W238" s="66">
        <v>0</v>
      </c>
    </row>
    <row r="239" spans="1:23" x14ac:dyDescent="0.3">
      <c r="A239" s="66" t="s">
        <v>489</v>
      </c>
      <c r="B239" s="66" t="s">
        <v>1669</v>
      </c>
      <c r="C239" s="66">
        <v>2.9</v>
      </c>
      <c r="D239" s="66" t="s">
        <v>647</v>
      </c>
      <c r="E239" s="66" t="s">
        <v>118</v>
      </c>
      <c r="F239" s="66" t="s">
        <v>130</v>
      </c>
      <c r="G239" s="66">
        <v>61.5</v>
      </c>
      <c r="H239" s="66">
        <v>1</v>
      </c>
      <c r="I239" s="66">
        <v>0</v>
      </c>
      <c r="J239" s="66">
        <v>0</v>
      </c>
      <c r="K239" s="66">
        <v>1</v>
      </c>
      <c r="L239" s="66">
        <v>1</v>
      </c>
      <c r="M239" s="66">
        <v>0</v>
      </c>
      <c r="N239" s="66">
        <v>0</v>
      </c>
      <c r="O239" s="66">
        <v>0</v>
      </c>
      <c r="P239" s="66">
        <v>0</v>
      </c>
      <c r="Q239" s="66">
        <v>0</v>
      </c>
      <c r="R239" s="66">
        <v>0</v>
      </c>
      <c r="S239" s="66">
        <v>1</v>
      </c>
      <c r="T239" s="66">
        <v>1</v>
      </c>
      <c r="U239" s="66">
        <v>0</v>
      </c>
      <c r="V239" s="66">
        <v>0</v>
      </c>
      <c r="W239" s="66">
        <v>0</v>
      </c>
    </row>
    <row r="240" spans="1:23" x14ac:dyDescent="0.3">
      <c r="A240" s="66" t="s">
        <v>76</v>
      </c>
      <c r="B240" s="66" t="s">
        <v>1721</v>
      </c>
      <c r="C240" s="66">
        <v>2.5</v>
      </c>
      <c r="D240" s="66" t="s">
        <v>841</v>
      </c>
      <c r="E240" s="66" t="s">
        <v>104</v>
      </c>
      <c r="F240" s="66" t="s">
        <v>120</v>
      </c>
      <c r="G240" s="66">
        <v>96.5</v>
      </c>
      <c r="H240" s="66">
        <v>1</v>
      </c>
      <c r="I240" s="66">
        <v>1</v>
      </c>
      <c r="J240" s="66">
        <v>0</v>
      </c>
      <c r="K240" s="66">
        <v>0</v>
      </c>
      <c r="L240" s="66">
        <v>1</v>
      </c>
      <c r="M240" s="66">
        <v>0</v>
      </c>
      <c r="N240" s="66">
        <v>0</v>
      </c>
      <c r="O240" s="66">
        <v>0</v>
      </c>
      <c r="P240" s="66">
        <v>0</v>
      </c>
      <c r="Q240" s="66">
        <v>0</v>
      </c>
      <c r="R240" s="66">
        <v>0</v>
      </c>
      <c r="S240" s="66">
        <v>0</v>
      </c>
      <c r="T240" s="66">
        <v>0</v>
      </c>
      <c r="U240" s="66">
        <v>0</v>
      </c>
      <c r="V240" s="66">
        <v>0</v>
      </c>
      <c r="W240" s="66">
        <v>0</v>
      </c>
    </row>
    <row r="241" spans="1:23" x14ac:dyDescent="0.3">
      <c r="A241" s="66" t="s">
        <v>842</v>
      </c>
      <c r="B241" s="66" t="s">
        <v>1722</v>
      </c>
      <c r="C241" s="66">
        <v>4.2</v>
      </c>
      <c r="D241" s="66" t="s">
        <v>844</v>
      </c>
      <c r="E241" s="66" t="s">
        <v>118</v>
      </c>
      <c r="F241" s="66" t="s">
        <v>114</v>
      </c>
      <c r="G241" s="66">
        <v>76</v>
      </c>
      <c r="H241" s="66">
        <v>1</v>
      </c>
      <c r="I241" s="66">
        <v>0</v>
      </c>
      <c r="J241" s="66">
        <v>0</v>
      </c>
      <c r="K241" s="66">
        <v>1</v>
      </c>
      <c r="L241" s="66">
        <v>1</v>
      </c>
      <c r="M241" s="66">
        <v>0</v>
      </c>
      <c r="N241" s="66">
        <v>0</v>
      </c>
      <c r="O241" s="66">
        <v>0</v>
      </c>
      <c r="P241" s="66">
        <v>0</v>
      </c>
      <c r="Q241" s="66">
        <v>0</v>
      </c>
      <c r="R241" s="66">
        <v>0</v>
      </c>
      <c r="S241" s="66">
        <v>0</v>
      </c>
      <c r="T241" s="66">
        <v>0</v>
      </c>
      <c r="U241" s="66">
        <v>0</v>
      </c>
      <c r="V241" s="66">
        <v>0</v>
      </c>
      <c r="W241" s="66">
        <v>0</v>
      </c>
    </row>
    <row r="242" spans="1:23" x14ac:dyDescent="0.3">
      <c r="A242" s="66" t="s">
        <v>76</v>
      </c>
      <c r="B242" s="66" t="s">
        <v>1723</v>
      </c>
      <c r="C242" s="66">
        <v>3.9</v>
      </c>
      <c r="D242" s="66" t="s">
        <v>847</v>
      </c>
      <c r="E242" s="66" t="s">
        <v>104</v>
      </c>
      <c r="F242" s="66" t="s">
        <v>100</v>
      </c>
      <c r="G242" s="66">
        <v>15.5</v>
      </c>
      <c r="H242" s="66">
        <v>0</v>
      </c>
      <c r="I242" s="66">
        <v>0</v>
      </c>
      <c r="J242" s="66">
        <v>0</v>
      </c>
      <c r="K242" s="66">
        <v>1</v>
      </c>
      <c r="L242" s="66">
        <v>0</v>
      </c>
      <c r="M242" s="66">
        <v>0</v>
      </c>
      <c r="N242" s="66">
        <v>0</v>
      </c>
      <c r="O242" s="66">
        <v>0</v>
      </c>
      <c r="P242" s="66">
        <v>0</v>
      </c>
      <c r="Q242" s="66">
        <v>0</v>
      </c>
      <c r="R242" s="66">
        <v>0</v>
      </c>
      <c r="S242" s="66">
        <v>0</v>
      </c>
      <c r="T242" s="66">
        <v>0</v>
      </c>
      <c r="U242" s="66">
        <v>0</v>
      </c>
      <c r="V242" s="66">
        <v>0</v>
      </c>
      <c r="W242" s="66">
        <v>0</v>
      </c>
    </row>
    <row r="243" spans="1:23" x14ac:dyDescent="0.3">
      <c r="A243" s="66" t="s">
        <v>76</v>
      </c>
      <c r="B243" s="66" t="s">
        <v>1724</v>
      </c>
      <c r="C243" s="66">
        <v>4.3</v>
      </c>
      <c r="D243" s="66" t="s">
        <v>850</v>
      </c>
      <c r="E243" s="67">
        <v>18264</v>
      </c>
      <c r="F243" s="66" t="s">
        <v>114</v>
      </c>
      <c r="G243" s="66">
        <v>83.5</v>
      </c>
      <c r="H243" s="66">
        <v>1</v>
      </c>
      <c r="I243" s="66">
        <v>0</v>
      </c>
      <c r="J243" s="66">
        <v>0</v>
      </c>
      <c r="K243" s="66">
        <v>1</v>
      </c>
      <c r="L243" s="66">
        <v>1</v>
      </c>
      <c r="M243" s="66">
        <v>0</v>
      </c>
      <c r="N243" s="66">
        <v>0</v>
      </c>
      <c r="O243" s="66">
        <v>0</v>
      </c>
      <c r="P243" s="66">
        <v>0</v>
      </c>
      <c r="Q243" s="66">
        <v>0</v>
      </c>
      <c r="R243" s="66">
        <v>0</v>
      </c>
      <c r="S243" s="66">
        <v>0</v>
      </c>
      <c r="T243" s="66">
        <v>0</v>
      </c>
      <c r="U243" s="66">
        <v>0</v>
      </c>
      <c r="V243" s="66">
        <v>0</v>
      </c>
      <c r="W243" s="66">
        <v>1</v>
      </c>
    </row>
    <row r="244" spans="1:23" x14ac:dyDescent="0.3">
      <c r="A244" s="66" t="s">
        <v>653</v>
      </c>
      <c r="B244" s="66" t="s">
        <v>1671</v>
      </c>
      <c r="C244" s="66">
        <v>2.7</v>
      </c>
      <c r="D244" s="66" t="s">
        <v>657</v>
      </c>
      <c r="E244" s="66" t="s">
        <v>112</v>
      </c>
      <c r="F244" s="66" t="s">
        <v>82</v>
      </c>
      <c r="G244" s="66">
        <v>120</v>
      </c>
      <c r="H244" s="66">
        <v>1</v>
      </c>
      <c r="I244" s="66">
        <v>0</v>
      </c>
      <c r="J244" s="66">
        <v>0</v>
      </c>
      <c r="K244" s="66">
        <v>0</v>
      </c>
      <c r="L244" s="66">
        <v>1</v>
      </c>
      <c r="M244" s="66">
        <v>0</v>
      </c>
      <c r="N244" s="66">
        <v>0</v>
      </c>
      <c r="O244" s="66">
        <v>0</v>
      </c>
      <c r="P244" s="66">
        <v>0</v>
      </c>
      <c r="Q244" s="66">
        <v>0</v>
      </c>
      <c r="R244" s="66">
        <v>0</v>
      </c>
      <c r="S244" s="66">
        <v>1</v>
      </c>
      <c r="T244" s="66">
        <v>1</v>
      </c>
      <c r="U244" s="66">
        <v>0</v>
      </c>
      <c r="V244" s="66">
        <v>0</v>
      </c>
      <c r="W244" s="66">
        <v>0</v>
      </c>
    </row>
    <row r="245" spans="1:23" x14ac:dyDescent="0.3">
      <c r="A245" s="66" t="s">
        <v>76</v>
      </c>
      <c r="B245" s="66" t="s">
        <v>1725</v>
      </c>
      <c r="C245" s="66">
        <v>3.9</v>
      </c>
      <c r="D245" s="66" t="s">
        <v>629</v>
      </c>
      <c r="E245" s="66" t="s">
        <v>90</v>
      </c>
      <c r="F245" s="66" t="s">
        <v>158</v>
      </c>
      <c r="G245" s="66">
        <v>163</v>
      </c>
      <c r="H245" s="66">
        <v>0</v>
      </c>
      <c r="I245" s="66">
        <v>0</v>
      </c>
      <c r="J245" s="66">
        <v>0</v>
      </c>
      <c r="K245" s="66">
        <v>1</v>
      </c>
      <c r="L245" s="66">
        <v>1</v>
      </c>
      <c r="M245" s="66">
        <v>1</v>
      </c>
      <c r="N245" s="66">
        <v>0</v>
      </c>
      <c r="O245" s="66">
        <v>0</v>
      </c>
      <c r="P245" s="66">
        <v>0</v>
      </c>
      <c r="Q245" s="66">
        <v>0</v>
      </c>
      <c r="R245" s="66">
        <v>0</v>
      </c>
      <c r="S245" s="66">
        <v>0</v>
      </c>
      <c r="T245" s="66">
        <v>0</v>
      </c>
      <c r="U245" s="66">
        <v>0</v>
      </c>
      <c r="V245" s="66">
        <v>0</v>
      </c>
      <c r="W245" s="66">
        <v>0</v>
      </c>
    </row>
    <row r="246" spans="1:23" x14ac:dyDescent="0.3">
      <c r="A246" s="66" t="s">
        <v>852</v>
      </c>
      <c r="B246" s="66" t="s">
        <v>1726</v>
      </c>
      <c r="C246" s="66">
        <v>3.4</v>
      </c>
      <c r="D246" s="66" t="s">
        <v>855</v>
      </c>
      <c r="E246" s="66" t="s">
        <v>80</v>
      </c>
      <c r="F246" s="66" t="s">
        <v>114</v>
      </c>
      <c r="G246" s="66">
        <v>100</v>
      </c>
      <c r="H246" s="66">
        <v>0</v>
      </c>
      <c r="I246" s="66">
        <v>0</v>
      </c>
      <c r="J246" s="66">
        <v>1</v>
      </c>
      <c r="K246" s="66">
        <v>0</v>
      </c>
      <c r="L246" s="66">
        <v>1</v>
      </c>
      <c r="M246" s="66">
        <v>1</v>
      </c>
      <c r="N246" s="66">
        <v>0</v>
      </c>
      <c r="O246" s="66">
        <v>0</v>
      </c>
      <c r="P246" s="66">
        <v>0</v>
      </c>
      <c r="Q246" s="66">
        <v>0</v>
      </c>
      <c r="R246" s="66">
        <v>0</v>
      </c>
      <c r="S246" s="66">
        <v>0</v>
      </c>
      <c r="T246" s="66">
        <v>0</v>
      </c>
      <c r="U246" s="66">
        <v>0</v>
      </c>
      <c r="V246" s="66">
        <v>0</v>
      </c>
      <c r="W246" s="66">
        <v>0</v>
      </c>
    </row>
    <row r="247" spans="1:23" x14ac:dyDescent="0.3">
      <c r="A247" s="66" t="s">
        <v>132</v>
      </c>
      <c r="B247" s="66" t="s">
        <v>1727</v>
      </c>
      <c r="C247" s="66">
        <v>3.8</v>
      </c>
      <c r="D247" s="66" t="s">
        <v>857</v>
      </c>
      <c r="E247" s="66" t="s">
        <v>104</v>
      </c>
      <c r="F247" s="66" t="s">
        <v>114</v>
      </c>
      <c r="G247" s="66">
        <v>52.5</v>
      </c>
      <c r="H247" s="66">
        <v>0</v>
      </c>
      <c r="I247" s="66">
        <v>0</v>
      </c>
      <c r="J247" s="66">
        <v>0</v>
      </c>
      <c r="K247" s="66">
        <v>1</v>
      </c>
      <c r="L247" s="66">
        <v>0</v>
      </c>
      <c r="M247" s="66">
        <v>0</v>
      </c>
      <c r="N247" s="66">
        <v>0</v>
      </c>
      <c r="O247" s="66">
        <v>0</v>
      </c>
      <c r="P247" s="66">
        <v>0</v>
      </c>
      <c r="Q247" s="66">
        <v>0</v>
      </c>
      <c r="R247" s="66">
        <v>0</v>
      </c>
      <c r="S247" s="66">
        <v>0</v>
      </c>
      <c r="T247" s="66">
        <v>0</v>
      </c>
      <c r="U247" s="66">
        <v>0</v>
      </c>
      <c r="V247" s="66">
        <v>0</v>
      </c>
      <c r="W247" s="66">
        <v>0</v>
      </c>
    </row>
    <row r="248" spans="1:23" x14ac:dyDescent="0.3">
      <c r="A248" s="66" t="s">
        <v>648</v>
      </c>
      <c r="B248" s="66" t="s">
        <v>1670</v>
      </c>
      <c r="C248" s="66">
        <v>3.6</v>
      </c>
      <c r="D248" s="66" t="s">
        <v>652</v>
      </c>
      <c r="E248" s="66" t="s">
        <v>150</v>
      </c>
      <c r="F248" s="66" t="s">
        <v>114</v>
      </c>
      <c r="G248" s="66">
        <v>42</v>
      </c>
      <c r="H248" s="66">
        <v>0</v>
      </c>
      <c r="I248" s="66">
        <v>0</v>
      </c>
      <c r="J248" s="66">
        <v>0</v>
      </c>
      <c r="K248" s="66">
        <v>0</v>
      </c>
      <c r="L248" s="66">
        <v>0</v>
      </c>
      <c r="M248" s="66">
        <v>0</v>
      </c>
      <c r="N248" s="66">
        <v>0</v>
      </c>
      <c r="O248" s="66">
        <v>0</v>
      </c>
      <c r="P248" s="66">
        <v>0</v>
      </c>
      <c r="Q248" s="66">
        <v>0</v>
      </c>
      <c r="R248" s="66">
        <v>0</v>
      </c>
      <c r="S248" s="66">
        <v>0</v>
      </c>
      <c r="T248" s="66">
        <v>0</v>
      </c>
      <c r="U248" s="66">
        <v>0</v>
      </c>
      <c r="V248" s="66">
        <v>0</v>
      </c>
      <c r="W248" s="66">
        <v>0</v>
      </c>
    </row>
    <row r="249" spans="1:23" x14ac:dyDescent="0.3">
      <c r="A249" s="66" t="s">
        <v>858</v>
      </c>
      <c r="B249" s="66" t="s">
        <v>1728</v>
      </c>
      <c r="C249" s="66">
        <v>3.3</v>
      </c>
      <c r="D249" s="66" t="s">
        <v>860</v>
      </c>
      <c r="E249" s="66" t="s">
        <v>80</v>
      </c>
      <c r="F249" s="66" t="s">
        <v>114</v>
      </c>
      <c r="G249" s="66">
        <v>50</v>
      </c>
      <c r="H249" s="66">
        <v>0</v>
      </c>
      <c r="I249" s="66">
        <v>0</v>
      </c>
      <c r="J249" s="66">
        <v>0</v>
      </c>
      <c r="K249" s="66">
        <v>1</v>
      </c>
      <c r="L249" s="66">
        <v>1</v>
      </c>
      <c r="M249" s="66">
        <v>0</v>
      </c>
      <c r="N249" s="66">
        <v>0</v>
      </c>
      <c r="O249" s="66">
        <v>0</v>
      </c>
      <c r="P249" s="66">
        <v>0</v>
      </c>
      <c r="Q249" s="66">
        <v>0</v>
      </c>
      <c r="R249" s="66">
        <v>0</v>
      </c>
      <c r="S249" s="66">
        <v>1</v>
      </c>
      <c r="T249" s="66">
        <v>1</v>
      </c>
      <c r="U249" s="66">
        <v>0</v>
      </c>
      <c r="V249" s="66">
        <v>0</v>
      </c>
      <c r="W249" s="66">
        <v>0</v>
      </c>
    </row>
    <row r="250" spans="1:23" x14ac:dyDescent="0.3">
      <c r="A250" s="66" t="s">
        <v>861</v>
      </c>
      <c r="B250" s="66" t="s">
        <v>1729</v>
      </c>
      <c r="C250" s="66">
        <v>3.4</v>
      </c>
      <c r="D250" s="66" t="s">
        <v>863</v>
      </c>
      <c r="E250" s="66" t="s">
        <v>118</v>
      </c>
      <c r="F250" s="66" t="s">
        <v>82</v>
      </c>
      <c r="G250" s="66">
        <v>93</v>
      </c>
      <c r="H250" s="66">
        <v>1</v>
      </c>
      <c r="I250" s="66">
        <v>0</v>
      </c>
      <c r="J250" s="66">
        <v>1</v>
      </c>
      <c r="K250" s="66">
        <v>0</v>
      </c>
      <c r="L250" s="66">
        <v>1</v>
      </c>
      <c r="M250" s="66">
        <v>0</v>
      </c>
      <c r="N250" s="66">
        <v>0</v>
      </c>
      <c r="O250" s="66">
        <v>0</v>
      </c>
      <c r="P250" s="66">
        <v>0</v>
      </c>
      <c r="Q250" s="66">
        <v>0</v>
      </c>
      <c r="R250" s="66">
        <v>1</v>
      </c>
      <c r="S250" s="66">
        <v>1</v>
      </c>
      <c r="T250" s="66">
        <v>1</v>
      </c>
      <c r="U250" s="66">
        <v>0</v>
      </c>
      <c r="V250" s="66">
        <v>0</v>
      </c>
      <c r="W250" s="66">
        <v>0</v>
      </c>
    </row>
    <row r="251" spans="1:23" x14ac:dyDescent="0.3">
      <c r="A251" s="66" t="s">
        <v>76</v>
      </c>
      <c r="B251" s="66" t="s">
        <v>1730</v>
      </c>
      <c r="C251" s="66">
        <v>3</v>
      </c>
      <c r="D251" s="66" t="s">
        <v>866</v>
      </c>
      <c r="E251" s="66" t="s">
        <v>104</v>
      </c>
      <c r="F251" s="66" t="s">
        <v>94</v>
      </c>
      <c r="G251" s="66">
        <v>94.5</v>
      </c>
      <c r="H251" s="66">
        <v>1</v>
      </c>
      <c r="I251" s="66">
        <v>0</v>
      </c>
      <c r="J251" s="66">
        <v>0</v>
      </c>
      <c r="K251" s="66">
        <v>0</v>
      </c>
      <c r="L251" s="66">
        <v>1</v>
      </c>
      <c r="M251" s="66">
        <v>1</v>
      </c>
      <c r="N251" s="66">
        <v>0</v>
      </c>
      <c r="O251" s="66">
        <v>0</v>
      </c>
      <c r="P251" s="66">
        <v>0</v>
      </c>
      <c r="Q251" s="66">
        <v>0</v>
      </c>
      <c r="R251" s="66">
        <v>0</v>
      </c>
      <c r="S251" s="66">
        <v>0</v>
      </c>
      <c r="T251" s="66">
        <v>0</v>
      </c>
      <c r="U251" s="66">
        <v>0</v>
      </c>
      <c r="V251" s="66">
        <v>0</v>
      </c>
      <c r="W251" s="66">
        <v>0</v>
      </c>
    </row>
    <row r="252" spans="1:23" x14ac:dyDescent="0.3">
      <c r="A252" s="66" t="s">
        <v>254</v>
      </c>
      <c r="B252" s="66" t="s">
        <v>1673</v>
      </c>
      <c r="C252" s="66">
        <v>4</v>
      </c>
      <c r="D252" s="66" t="s">
        <v>504</v>
      </c>
      <c r="E252" s="66" t="s">
        <v>150</v>
      </c>
      <c r="F252" s="66" t="s">
        <v>94</v>
      </c>
      <c r="G252" s="66">
        <v>150.5</v>
      </c>
      <c r="H252" s="66">
        <v>1</v>
      </c>
      <c r="I252" s="66">
        <v>1</v>
      </c>
      <c r="J252" s="66">
        <v>0</v>
      </c>
      <c r="K252" s="66">
        <v>0</v>
      </c>
      <c r="L252" s="66">
        <v>1</v>
      </c>
      <c r="M252" s="66">
        <v>1</v>
      </c>
      <c r="N252" s="66">
        <v>0</v>
      </c>
      <c r="O252" s="66">
        <v>0</v>
      </c>
      <c r="P252" s="66">
        <v>1</v>
      </c>
      <c r="Q252" s="66">
        <v>1</v>
      </c>
      <c r="R252" s="66">
        <v>1</v>
      </c>
      <c r="S252" s="66">
        <v>0</v>
      </c>
      <c r="T252" s="66">
        <v>0</v>
      </c>
      <c r="U252" s="66">
        <v>0</v>
      </c>
      <c r="V252" s="66">
        <v>0</v>
      </c>
      <c r="W252" s="66">
        <v>0</v>
      </c>
    </row>
    <row r="253" spans="1:23" x14ac:dyDescent="0.3">
      <c r="A253" s="66" t="s">
        <v>76</v>
      </c>
      <c r="B253" s="66" t="s">
        <v>1731</v>
      </c>
      <c r="C253" s="66">
        <v>3.7</v>
      </c>
      <c r="D253" s="66" t="s">
        <v>869</v>
      </c>
      <c r="E253" s="66" t="s">
        <v>104</v>
      </c>
      <c r="F253" s="66" t="s">
        <v>223</v>
      </c>
      <c r="G253" s="66">
        <v>102</v>
      </c>
      <c r="H253" s="66">
        <v>1</v>
      </c>
      <c r="I253" s="66">
        <v>1</v>
      </c>
      <c r="J253" s="66">
        <v>1</v>
      </c>
      <c r="K253" s="66">
        <v>1</v>
      </c>
      <c r="L253" s="66">
        <v>1</v>
      </c>
      <c r="M253" s="66">
        <v>1</v>
      </c>
      <c r="N253" s="66">
        <v>0</v>
      </c>
      <c r="O253" s="66">
        <v>0</v>
      </c>
      <c r="P253" s="66">
        <v>1</v>
      </c>
      <c r="Q253" s="66">
        <v>0</v>
      </c>
      <c r="R253" s="66">
        <v>1</v>
      </c>
      <c r="S253" s="66">
        <v>1</v>
      </c>
      <c r="T253" s="66">
        <v>0</v>
      </c>
      <c r="U253" s="66">
        <v>0</v>
      </c>
      <c r="V253" s="66">
        <v>0</v>
      </c>
      <c r="W253" s="66">
        <v>0</v>
      </c>
    </row>
    <row r="254" spans="1:23" x14ac:dyDescent="0.3">
      <c r="A254" s="66" t="s">
        <v>658</v>
      </c>
      <c r="B254" s="66" t="s">
        <v>1672</v>
      </c>
      <c r="C254" s="66">
        <v>4.4000000000000004</v>
      </c>
      <c r="D254" s="66" t="s">
        <v>660</v>
      </c>
      <c r="E254" s="66" t="s">
        <v>118</v>
      </c>
      <c r="F254" s="66" t="s">
        <v>100</v>
      </c>
      <c r="G254" s="66">
        <v>62</v>
      </c>
      <c r="H254" s="66">
        <v>0</v>
      </c>
      <c r="I254" s="66">
        <v>0</v>
      </c>
      <c r="J254" s="66">
        <v>0</v>
      </c>
      <c r="K254" s="66">
        <v>0</v>
      </c>
      <c r="L254" s="66">
        <v>0</v>
      </c>
      <c r="M254" s="66">
        <v>0</v>
      </c>
      <c r="N254" s="66">
        <v>0</v>
      </c>
      <c r="O254" s="66">
        <v>0</v>
      </c>
      <c r="P254" s="66">
        <v>0</v>
      </c>
      <c r="Q254" s="66">
        <v>0</v>
      </c>
      <c r="R254" s="66">
        <v>0</v>
      </c>
      <c r="S254" s="66">
        <v>0</v>
      </c>
      <c r="T254" s="66">
        <v>0</v>
      </c>
      <c r="U254" s="66">
        <v>0</v>
      </c>
      <c r="V254" s="66">
        <v>0</v>
      </c>
      <c r="W254" s="66">
        <v>0</v>
      </c>
    </row>
    <row r="255" spans="1:23" x14ac:dyDescent="0.3">
      <c r="A255" s="66" t="s">
        <v>662</v>
      </c>
      <c r="B255" s="66" t="s">
        <v>1674</v>
      </c>
      <c r="C255" s="66">
        <v>4.3</v>
      </c>
      <c r="D255" s="66" t="s">
        <v>216</v>
      </c>
      <c r="E255" s="66" t="s">
        <v>118</v>
      </c>
      <c r="F255" s="66" t="s">
        <v>114</v>
      </c>
      <c r="G255" s="66">
        <v>87.5</v>
      </c>
      <c r="H255" s="66">
        <v>0</v>
      </c>
      <c r="I255" s="66">
        <v>0</v>
      </c>
      <c r="J255" s="66">
        <v>0</v>
      </c>
      <c r="K255" s="66">
        <v>1</v>
      </c>
      <c r="L255" s="66">
        <v>1</v>
      </c>
      <c r="M255" s="66">
        <v>0</v>
      </c>
      <c r="N255" s="66">
        <v>0</v>
      </c>
      <c r="O255" s="66">
        <v>0</v>
      </c>
      <c r="P255" s="66">
        <v>0</v>
      </c>
      <c r="Q255" s="66">
        <v>0</v>
      </c>
      <c r="R255" s="66">
        <v>0</v>
      </c>
      <c r="S255" s="66">
        <v>1</v>
      </c>
      <c r="T255" s="66">
        <v>0</v>
      </c>
      <c r="U255" s="66">
        <v>0</v>
      </c>
      <c r="V255" s="66">
        <v>0</v>
      </c>
      <c r="W255" s="66">
        <v>0</v>
      </c>
    </row>
    <row r="256" spans="1:23" x14ac:dyDescent="0.3">
      <c r="A256" s="66" t="s">
        <v>225</v>
      </c>
      <c r="B256" s="66" t="s">
        <v>1552</v>
      </c>
      <c r="C256" s="66">
        <v>4</v>
      </c>
      <c r="D256" s="66" t="s">
        <v>216</v>
      </c>
      <c r="E256" s="66" t="s">
        <v>90</v>
      </c>
      <c r="F256" s="66" t="s">
        <v>158</v>
      </c>
      <c r="G256" s="66">
        <v>84</v>
      </c>
      <c r="H256" s="66">
        <v>0</v>
      </c>
      <c r="I256" s="66">
        <v>0</v>
      </c>
      <c r="J256" s="66">
        <v>1</v>
      </c>
      <c r="K256" s="66">
        <v>1</v>
      </c>
      <c r="L256" s="66">
        <v>0</v>
      </c>
      <c r="M256" s="66">
        <v>0</v>
      </c>
      <c r="N256" s="66">
        <v>0</v>
      </c>
      <c r="O256" s="66">
        <v>0</v>
      </c>
      <c r="P256" s="66">
        <v>0</v>
      </c>
      <c r="Q256" s="66">
        <v>0</v>
      </c>
      <c r="R256" s="66">
        <v>0</v>
      </c>
      <c r="S256" s="66">
        <v>0</v>
      </c>
      <c r="T256" s="66">
        <v>0</v>
      </c>
      <c r="U256" s="66">
        <v>0</v>
      </c>
      <c r="V256" s="66">
        <v>0</v>
      </c>
      <c r="W256" s="66">
        <v>0</v>
      </c>
    </row>
    <row r="257" spans="1:23" x14ac:dyDescent="0.3">
      <c r="A257" s="66" t="s">
        <v>76</v>
      </c>
      <c r="B257" s="66" t="s">
        <v>1553</v>
      </c>
      <c r="C257" s="66">
        <v>4</v>
      </c>
      <c r="D257" s="66" t="s">
        <v>213</v>
      </c>
      <c r="E257" s="66" t="s">
        <v>80</v>
      </c>
      <c r="F257" s="66" t="s">
        <v>100</v>
      </c>
      <c r="G257" s="66">
        <v>143</v>
      </c>
      <c r="H257" s="66">
        <v>1</v>
      </c>
      <c r="I257" s="66">
        <v>0</v>
      </c>
      <c r="J257" s="66">
        <v>1</v>
      </c>
      <c r="K257" s="66">
        <v>0</v>
      </c>
      <c r="L257" s="66">
        <v>0</v>
      </c>
      <c r="M257" s="66">
        <v>0</v>
      </c>
      <c r="N257" s="66">
        <v>1</v>
      </c>
      <c r="O257" s="66">
        <v>0</v>
      </c>
      <c r="P257" s="66">
        <v>0</v>
      </c>
      <c r="Q257" s="66">
        <v>1</v>
      </c>
      <c r="R257" s="66">
        <v>0</v>
      </c>
      <c r="S257" s="66">
        <v>0</v>
      </c>
      <c r="T257" s="66">
        <v>0</v>
      </c>
      <c r="U257" s="66">
        <v>0</v>
      </c>
      <c r="V257" s="66">
        <v>0</v>
      </c>
      <c r="W257" s="66">
        <v>0</v>
      </c>
    </row>
    <row r="258" spans="1:23" x14ac:dyDescent="0.3">
      <c r="A258" s="66" t="s">
        <v>870</v>
      </c>
      <c r="B258" s="66" t="s">
        <v>1732</v>
      </c>
      <c r="C258" s="66">
        <v>3.2</v>
      </c>
      <c r="D258" s="66" t="s">
        <v>364</v>
      </c>
      <c r="E258" s="67">
        <v>18264</v>
      </c>
      <c r="F258" s="66" t="s">
        <v>363</v>
      </c>
      <c r="G258" s="66">
        <v>155</v>
      </c>
      <c r="H258" s="66">
        <v>1</v>
      </c>
      <c r="I258" s="66">
        <v>1</v>
      </c>
      <c r="J258" s="66">
        <v>1</v>
      </c>
      <c r="K258" s="66">
        <v>1</v>
      </c>
      <c r="L258" s="66">
        <v>0</v>
      </c>
      <c r="M258" s="66">
        <v>0</v>
      </c>
      <c r="N258" s="66">
        <v>0</v>
      </c>
      <c r="O258" s="66">
        <v>0</v>
      </c>
      <c r="P258" s="66">
        <v>1</v>
      </c>
      <c r="Q258" s="66">
        <v>0</v>
      </c>
      <c r="R258" s="66">
        <v>1</v>
      </c>
      <c r="S258" s="66">
        <v>0</v>
      </c>
      <c r="T258" s="66">
        <v>0</v>
      </c>
      <c r="U258" s="66">
        <v>0</v>
      </c>
      <c r="V258" s="66">
        <v>0</v>
      </c>
      <c r="W258" s="66">
        <v>0</v>
      </c>
    </row>
    <row r="259" spans="1:23" x14ac:dyDescent="0.3">
      <c r="A259" s="66" t="s">
        <v>259</v>
      </c>
      <c r="B259" s="66" t="s">
        <v>1675</v>
      </c>
      <c r="C259" s="66">
        <v>4.2</v>
      </c>
      <c r="D259" s="66" t="s">
        <v>668</v>
      </c>
      <c r="E259" s="66" t="s">
        <v>112</v>
      </c>
      <c r="F259" s="66" t="s">
        <v>130</v>
      </c>
      <c r="G259" s="66">
        <v>71.5</v>
      </c>
      <c r="H259" s="66">
        <v>1</v>
      </c>
      <c r="I259" s="66">
        <v>1</v>
      </c>
      <c r="J259" s="66">
        <v>1</v>
      </c>
      <c r="K259" s="66">
        <v>1</v>
      </c>
      <c r="L259" s="66">
        <v>1</v>
      </c>
      <c r="M259" s="66">
        <v>0</v>
      </c>
      <c r="N259" s="66">
        <v>0</v>
      </c>
      <c r="O259" s="66">
        <v>0</v>
      </c>
      <c r="P259" s="66">
        <v>0</v>
      </c>
      <c r="Q259" s="66">
        <v>0</v>
      </c>
      <c r="R259" s="66">
        <v>1</v>
      </c>
      <c r="S259" s="66">
        <v>0</v>
      </c>
      <c r="T259" s="66">
        <v>0</v>
      </c>
      <c r="U259" s="66">
        <v>0</v>
      </c>
      <c r="V259" s="66">
        <v>0</v>
      </c>
      <c r="W259" s="66">
        <v>0</v>
      </c>
    </row>
    <row r="260" spans="1:23" x14ac:dyDescent="0.3">
      <c r="A260" s="66" t="s">
        <v>76</v>
      </c>
      <c r="B260" s="66" t="s">
        <v>1733</v>
      </c>
      <c r="C260" s="66">
        <v>3.9</v>
      </c>
      <c r="D260" s="66" t="s">
        <v>876</v>
      </c>
      <c r="E260" s="66" t="s">
        <v>112</v>
      </c>
      <c r="F260" s="66" t="s">
        <v>209</v>
      </c>
      <c r="G260" s="66">
        <v>108</v>
      </c>
      <c r="H260" s="66">
        <v>1</v>
      </c>
      <c r="I260" s="66">
        <v>1</v>
      </c>
      <c r="J260" s="66">
        <v>0</v>
      </c>
      <c r="K260" s="66">
        <v>0</v>
      </c>
      <c r="L260" s="66">
        <v>1</v>
      </c>
      <c r="M260" s="66">
        <v>1</v>
      </c>
      <c r="N260" s="66">
        <v>0</v>
      </c>
      <c r="O260" s="66">
        <v>1</v>
      </c>
      <c r="P260" s="66">
        <v>1</v>
      </c>
      <c r="Q260" s="66">
        <v>1</v>
      </c>
      <c r="R260" s="66">
        <v>0</v>
      </c>
      <c r="S260" s="66">
        <v>0</v>
      </c>
      <c r="T260" s="66">
        <v>0</v>
      </c>
      <c r="U260" s="66">
        <v>0</v>
      </c>
      <c r="V260" s="66">
        <v>0</v>
      </c>
      <c r="W260" s="66">
        <v>0</v>
      </c>
    </row>
    <row r="261" spans="1:23" x14ac:dyDescent="0.3">
      <c r="A261" s="66" t="s">
        <v>672</v>
      </c>
      <c r="B261" s="66" t="s">
        <v>1677</v>
      </c>
      <c r="C261" s="66">
        <v>3.7</v>
      </c>
      <c r="D261" s="66" t="s">
        <v>167</v>
      </c>
      <c r="E261" s="66" t="s">
        <v>90</v>
      </c>
      <c r="F261" s="66" t="s">
        <v>158</v>
      </c>
      <c r="G261" s="66">
        <v>151.5</v>
      </c>
      <c r="H261" s="66">
        <v>0</v>
      </c>
      <c r="I261" s="66">
        <v>0</v>
      </c>
      <c r="J261" s="66">
        <v>0</v>
      </c>
      <c r="K261" s="66">
        <v>1</v>
      </c>
      <c r="L261" s="66">
        <v>0</v>
      </c>
      <c r="M261" s="66">
        <v>0</v>
      </c>
      <c r="N261" s="66">
        <v>0</v>
      </c>
      <c r="O261" s="66">
        <v>0</v>
      </c>
      <c r="P261" s="66">
        <v>0</v>
      </c>
      <c r="Q261" s="66">
        <v>0</v>
      </c>
      <c r="R261" s="66">
        <v>0</v>
      </c>
      <c r="S261" s="66">
        <v>0</v>
      </c>
      <c r="T261" s="66">
        <v>0</v>
      </c>
      <c r="U261" s="66">
        <v>0</v>
      </c>
      <c r="V261" s="66">
        <v>0</v>
      </c>
      <c r="W261" s="66">
        <v>0</v>
      </c>
    </row>
    <row r="262" spans="1:23" x14ac:dyDescent="0.3">
      <c r="A262" s="66" t="s">
        <v>669</v>
      </c>
      <c r="B262" s="66" t="s">
        <v>1676</v>
      </c>
      <c r="C262" s="66">
        <v>3.6</v>
      </c>
      <c r="D262" s="66" t="s">
        <v>671</v>
      </c>
      <c r="E262" s="66" t="s">
        <v>112</v>
      </c>
      <c r="F262" s="66" t="s">
        <v>100</v>
      </c>
      <c r="G262" s="66">
        <v>51.5</v>
      </c>
      <c r="H262" s="66">
        <v>0</v>
      </c>
      <c r="I262" s="66">
        <v>0</v>
      </c>
      <c r="J262" s="66">
        <v>0</v>
      </c>
      <c r="K262" s="66">
        <v>1</v>
      </c>
      <c r="L262" s="66">
        <v>0</v>
      </c>
      <c r="M262" s="66">
        <v>0</v>
      </c>
      <c r="N262" s="66">
        <v>0</v>
      </c>
      <c r="O262" s="66">
        <v>0</v>
      </c>
      <c r="P262" s="66">
        <v>0</v>
      </c>
      <c r="Q262" s="66">
        <v>0</v>
      </c>
      <c r="R262" s="66">
        <v>0</v>
      </c>
      <c r="S262" s="66">
        <v>0</v>
      </c>
      <c r="T262" s="66">
        <v>0</v>
      </c>
      <c r="U262" s="66">
        <v>0</v>
      </c>
      <c r="V262" s="66">
        <v>0</v>
      </c>
      <c r="W262" s="66">
        <v>1</v>
      </c>
    </row>
    <row r="263" spans="1:23" x14ac:dyDescent="0.3">
      <c r="A263" s="66" t="s">
        <v>677</v>
      </c>
      <c r="B263" s="66" t="s">
        <v>1678</v>
      </c>
      <c r="C263" s="66">
        <v>3.7</v>
      </c>
      <c r="D263" s="66" t="s">
        <v>167</v>
      </c>
      <c r="E263" s="66" t="s">
        <v>90</v>
      </c>
      <c r="F263" s="66" t="s">
        <v>158</v>
      </c>
      <c r="G263" s="66">
        <v>140</v>
      </c>
      <c r="H263" s="66">
        <v>0</v>
      </c>
      <c r="I263" s="66">
        <v>0</v>
      </c>
      <c r="J263" s="66">
        <v>0</v>
      </c>
      <c r="K263" s="66">
        <v>1</v>
      </c>
      <c r="L263" s="66">
        <v>0</v>
      </c>
      <c r="M263" s="66">
        <v>0</v>
      </c>
      <c r="N263" s="66">
        <v>0</v>
      </c>
      <c r="O263" s="66">
        <v>0</v>
      </c>
      <c r="P263" s="66">
        <v>0</v>
      </c>
      <c r="Q263" s="66">
        <v>0</v>
      </c>
      <c r="R263" s="66">
        <v>0</v>
      </c>
      <c r="S263" s="66">
        <v>0</v>
      </c>
      <c r="T263" s="66">
        <v>0</v>
      </c>
      <c r="U263" s="66">
        <v>0</v>
      </c>
      <c r="V263" s="66">
        <v>0</v>
      </c>
      <c r="W263" s="66">
        <v>0</v>
      </c>
    </row>
    <row r="264" spans="1:23" x14ac:dyDescent="0.3">
      <c r="A264" s="66" t="s">
        <v>489</v>
      </c>
      <c r="B264" s="66" t="s">
        <v>1602</v>
      </c>
      <c r="C264" s="66">
        <v>2.8</v>
      </c>
      <c r="D264" s="66" t="s">
        <v>676</v>
      </c>
      <c r="E264" s="66" t="s">
        <v>118</v>
      </c>
      <c r="F264" s="66" t="s">
        <v>114</v>
      </c>
      <c r="G264" s="66">
        <v>77.5</v>
      </c>
      <c r="H264" s="66">
        <v>1</v>
      </c>
      <c r="I264" s="66">
        <v>0</v>
      </c>
      <c r="J264" s="66">
        <v>0</v>
      </c>
      <c r="K264" s="66">
        <v>1</v>
      </c>
      <c r="L264" s="66">
        <v>1</v>
      </c>
      <c r="M264" s="66">
        <v>0</v>
      </c>
      <c r="N264" s="66">
        <v>0</v>
      </c>
      <c r="O264" s="66">
        <v>0</v>
      </c>
      <c r="P264" s="66">
        <v>0</v>
      </c>
      <c r="Q264" s="66">
        <v>0</v>
      </c>
      <c r="R264" s="66">
        <v>0</v>
      </c>
      <c r="S264" s="66">
        <v>1</v>
      </c>
      <c r="T264" s="66">
        <v>0</v>
      </c>
      <c r="U264" s="66">
        <v>0</v>
      </c>
      <c r="V264" s="66">
        <v>0</v>
      </c>
      <c r="W264" s="66">
        <v>0</v>
      </c>
    </row>
    <row r="265" spans="1:23" x14ac:dyDescent="0.3">
      <c r="A265" s="66" t="s">
        <v>877</v>
      </c>
      <c r="B265" s="66" t="s">
        <v>1734</v>
      </c>
      <c r="C265" s="66">
        <v>4.2</v>
      </c>
      <c r="D265" s="66" t="s">
        <v>880</v>
      </c>
      <c r="E265" s="66" t="s">
        <v>80</v>
      </c>
      <c r="F265" s="66" t="s">
        <v>82</v>
      </c>
      <c r="G265" s="66">
        <v>63.5</v>
      </c>
      <c r="H265" s="66">
        <v>0</v>
      </c>
      <c r="I265" s="66">
        <v>0</v>
      </c>
      <c r="J265" s="66">
        <v>0</v>
      </c>
      <c r="K265" s="66">
        <v>1</v>
      </c>
      <c r="L265" s="66">
        <v>1</v>
      </c>
      <c r="M265" s="66">
        <v>0</v>
      </c>
      <c r="N265" s="66">
        <v>0</v>
      </c>
      <c r="O265" s="66">
        <v>0</v>
      </c>
      <c r="P265" s="66">
        <v>0</v>
      </c>
      <c r="Q265" s="66">
        <v>0</v>
      </c>
      <c r="R265" s="66">
        <v>0</v>
      </c>
      <c r="S265" s="66">
        <v>0</v>
      </c>
      <c r="T265" s="66">
        <v>0</v>
      </c>
      <c r="U265" s="66">
        <v>0</v>
      </c>
      <c r="V265" s="66">
        <v>0</v>
      </c>
      <c r="W265" s="66">
        <v>0</v>
      </c>
    </row>
    <row r="266" spans="1:23" x14ac:dyDescent="0.3">
      <c r="A266" s="66" t="s">
        <v>76</v>
      </c>
      <c r="B266" s="66" t="s">
        <v>1735</v>
      </c>
      <c r="C266" s="66">
        <v>4</v>
      </c>
      <c r="D266" s="66" t="s">
        <v>882</v>
      </c>
      <c r="E266" s="67">
        <v>18264</v>
      </c>
      <c r="F266" s="66" t="s">
        <v>268</v>
      </c>
      <c r="G266" s="66">
        <v>109</v>
      </c>
      <c r="H266" s="66">
        <v>1</v>
      </c>
      <c r="I266" s="66">
        <v>0</v>
      </c>
      <c r="J266" s="66">
        <v>0</v>
      </c>
      <c r="K266" s="66">
        <v>0</v>
      </c>
      <c r="L266" s="66">
        <v>1</v>
      </c>
      <c r="M266" s="66">
        <v>0</v>
      </c>
      <c r="N266" s="66">
        <v>0</v>
      </c>
      <c r="O266" s="66">
        <v>0</v>
      </c>
      <c r="P266" s="66">
        <v>0</v>
      </c>
      <c r="Q266" s="66">
        <v>0</v>
      </c>
      <c r="R266" s="66">
        <v>0</v>
      </c>
      <c r="S266" s="66">
        <v>1</v>
      </c>
      <c r="T266" s="66">
        <v>0</v>
      </c>
      <c r="U266" s="66">
        <v>0</v>
      </c>
      <c r="V266" s="66">
        <v>0</v>
      </c>
      <c r="W266" s="66">
        <v>0</v>
      </c>
    </row>
    <row r="267" spans="1:23" x14ac:dyDescent="0.3">
      <c r="A267" s="66" t="s">
        <v>76</v>
      </c>
      <c r="B267" s="66" t="s">
        <v>1736</v>
      </c>
      <c r="C267" s="66">
        <v>3.5</v>
      </c>
      <c r="D267" s="66" t="s">
        <v>886</v>
      </c>
      <c r="E267" s="66" t="s">
        <v>150</v>
      </c>
      <c r="F267" s="66" t="s">
        <v>108</v>
      </c>
      <c r="G267" s="66">
        <v>96</v>
      </c>
      <c r="H267" s="66">
        <v>1</v>
      </c>
      <c r="I267" s="66">
        <v>0</v>
      </c>
      <c r="J267" s="66">
        <v>0</v>
      </c>
      <c r="K267" s="66">
        <v>0</v>
      </c>
      <c r="L267" s="66">
        <v>0</v>
      </c>
      <c r="M267" s="66">
        <v>0</v>
      </c>
      <c r="N267" s="66">
        <v>1</v>
      </c>
      <c r="O267" s="66">
        <v>1</v>
      </c>
      <c r="P267" s="66">
        <v>0</v>
      </c>
      <c r="Q267" s="66">
        <v>1</v>
      </c>
      <c r="R267" s="66">
        <v>0</v>
      </c>
      <c r="S267" s="66">
        <v>0</v>
      </c>
      <c r="T267" s="66">
        <v>0</v>
      </c>
      <c r="U267" s="66">
        <v>0</v>
      </c>
      <c r="V267" s="66">
        <v>0</v>
      </c>
      <c r="W267" s="66">
        <v>0</v>
      </c>
    </row>
    <row r="268" spans="1:23" x14ac:dyDescent="0.3">
      <c r="A268" s="66" t="s">
        <v>682</v>
      </c>
      <c r="B268" s="66" t="s">
        <v>1680</v>
      </c>
      <c r="C268" s="66">
        <v>-1</v>
      </c>
      <c r="D268" s="66" t="s">
        <v>684</v>
      </c>
      <c r="E268" s="66" t="s">
        <v>112</v>
      </c>
      <c r="F268" s="66" t="s">
        <v>363</v>
      </c>
      <c r="G268" s="66">
        <v>225</v>
      </c>
      <c r="H268" s="66">
        <v>1</v>
      </c>
      <c r="I268" s="66">
        <v>0</v>
      </c>
      <c r="J268" s="66">
        <v>1</v>
      </c>
      <c r="K268" s="66">
        <v>1</v>
      </c>
      <c r="L268" s="66">
        <v>0</v>
      </c>
      <c r="M268" s="66">
        <v>0</v>
      </c>
      <c r="N268" s="66">
        <v>0</v>
      </c>
      <c r="O268" s="66">
        <v>0</v>
      </c>
      <c r="P268" s="66">
        <v>0</v>
      </c>
      <c r="Q268" s="66">
        <v>0</v>
      </c>
      <c r="R268" s="66">
        <v>0</v>
      </c>
      <c r="S268" s="66">
        <v>1</v>
      </c>
      <c r="T268" s="66">
        <v>0</v>
      </c>
      <c r="U268" s="66">
        <v>0</v>
      </c>
      <c r="V268" s="66">
        <v>0</v>
      </c>
      <c r="W268" s="66">
        <v>0</v>
      </c>
    </row>
    <row r="269" spans="1:23" x14ac:dyDescent="0.3">
      <c r="A269" s="66" t="s">
        <v>259</v>
      </c>
      <c r="B269" s="66" t="s">
        <v>1737</v>
      </c>
      <c r="C269" s="66">
        <v>3.2</v>
      </c>
      <c r="D269" s="66" t="s">
        <v>705</v>
      </c>
      <c r="E269" s="66" t="s">
        <v>104</v>
      </c>
      <c r="F269" s="66" t="s">
        <v>108</v>
      </c>
      <c r="G269" s="66">
        <v>101</v>
      </c>
      <c r="H269" s="66">
        <v>1</v>
      </c>
      <c r="I269" s="66">
        <v>0</v>
      </c>
      <c r="J269" s="66">
        <v>1</v>
      </c>
      <c r="K269" s="66">
        <v>1</v>
      </c>
      <c r="L269" s="66">
        <v>1</v>
      </c>
      <c r="M269" s="66">
        <v>0</v>
      </c>
      <c r="N269" s="66">
        <v>0</v>
      </c>
      <c r="O269" s="66">
        <v>0</v>
      </c>
      <c r="P269" s="66">
        <v>0</v>
      </c>
      <c r="Q269" s="66">
        <v>0</v>
      </c>
      <c r="R269" s="66">
        <v>0</v>
      </c>
      <c r="S269" s="66">
        <v>1</v>
      </c>
      <c r="T269" s="66">
        <v>0</v>
      </c>
      <c r="U269" s="66">
        <v>0</v>
      </c>
      <c r="V269" s="66">
        <v>0</v>
      </c>
      <c r="W269" s="66">
        <v>0</v>
      </c>
    </row>
    <row r="270" spans="1:23" x14ac:dyDescent="0.3">
      <c r="A270" s="66" t="s">
        <v>254</v>
      </c>
      <c r="B270" s="66" t="s">
        <v>1679</v>
      </c>
      <c r="C270" s="66">
        <v>3.3</v>
      </c>
      <c r="D270" s="66" t="s">
        <v>681</v>
      </c>
      <c r="E270" s="66" t="s">
        <v>104</v>
      </c>
      <c r="F270" s="66" t="s">
        <v>209</v>
      </c>
      <c r="G270" s="66">
        <v>98.5</v>
      </c>
      <c r="H270" s="66">
        <v>0</v>
      </c>
      <c r="I270" s="66">
        <v>0</v>
      </c>
      <c r="J270" s="66">
        <v>0</v>
      </c>
      <c r="K270" s="66">
        <v>1</v>
      </c>
      <c r="L270" s="66">
        <v>1</v>
      </c>
      <c r="M270" s="66">
        <v>1</v>
      </c>
      <c r="N270" s="66">
        <v>0</v>
      </c>
      <c r="O270" s="66">
        <v>0</v>
      </c>
      <c r="P270" s="66">
        <v>0</v>
      </c>
      <c r="Q270" s="66">
        <v>0</v>
      </c>
      <c r="R270" s="66">
        <v>0</v>
      </c>
      <c r="S270" s="66">
        <v>0</v>
      </c>
      <c r="T270" s="66">
        <v>0</v>
      </c>
      <c r="U270" s="66">
        <v>0</v>
      </c>
      <c r="V270" s="66">
        <v>0</v>
      </c>
      <c r="W270" s="66">
        <v>0</v>
      </c>
    </row>
    <row r="271" spans="1:23" x14ac:dyDescent="0.3">
      <c r="A271" s="66" t="s">
        <v>889</v>
      </c>
      <c r="B271" s="66" t="s">
        <v>1738</v>
      </c>
      <c r="C271" s="66">
        <v>3.9</v>
      </c>
      <c r="D271" s="66" t="s">
        <v>892</v>
      </c>
      <c r="E271" s="66" t="s">
        <v>104</v>
      </c>
      <c r="F271" s="66" t="s">
        <v>120</v>
      </c>
      <c r="G271" s="66">
        <v>77.5</v>
      </c>
      <c r="H271" s="66">
        <v>0</v>
      </c>
      <c r="I271" s="66">
        <v>0</v>
      </c>
      <c r="J271" s="66">
        <v>0</v>
      </c>
      <c r="K271" s="66">
        <v>1</v>
      </c>
      <c r="L271" s="66">
        <v>1</v>
      </c>
      <c r="M271" s="66">
        <v>0</v>
      </c>
      <c r="N271" s="66">
        <v>0</v>
      </c>
      <c r="O271" s="66">
        <v>0</v>
      </c>
      <c r="P271" s="66">
        <v>0</v>
      </c>
      <c r="Q271" s="66">
        <v>0</v>
      </c>
      <c r="R271" s="66">
        <v>1</v>
      </c>
      <c r="S271" s="66">
        <v>0</v>
      </c>
      <c r="T271" s="66">
        <v>0</v>
      </c>
      <c r="U271" s="66">
        <v>0</v>
      </c>
      <c r="V271" s="66">
        <v>0</v>
      </c>
      <c r="W271" s="66">
        <v>0</v>
      </c>
    </row>
    <row r="272" spans="1:23" x14ac:dyDescent="0.3">
      <c r="A272" s="66" t="s">
        <v>689</v>
      </c>
      <c r="B272" s="66" t="s">
        <v>1682</v>
      </c>
      <c r="C272" s="66">
        <v>3.7</v>
      </c>
      <c r="D272" s="66" t="s">
        <v>167</v>
      </c>
      <c r="E272" s="66" t="s">
        <v>90</v>
      </c>
      <c r="F272" s="66" t="s">
        <v>158</v>
      </c>
      <c r="G272" s="66">
        <v>161.5</v>
      </c>
      <c r="H272" s="66">
        <v>0</v>
      </c>
      <c r="I272" s="66">
        <v>0</v>
      </c>
      <c r="J272" s="66">
        <v>0</v>
      </c>
      <c r="K272" s="66">
        <v>0</v>
      </c>
      <c r="L272" s="66">
        <v>0</v>
      </c>
      <c r="M272" s="66">
        <v>0</v>
      </c>
      <c r="N272" s="66">
        <v>0</v>
      </c>
      <c r="O272" s="66">
        <v>0</v>
      </c>
      <c r="P272" s="66">
        <v>0</v>
      </c>
      <c r="Q272" s="66">
        <v>0</v>
      </c>
      <c r="R272" s="66">
        <v>0</v>
      </c>
      <c r="S272" s="66">
        <v>0</v>
      </c>
      <c r="T272" s="66">
        <v>0</v>
      </c>
      <c r="U272" s="66">
        <v>0</v>
      </c>
      <c r="V272" s="66">
        <v>0</v>
      </c>
      <c r="W272" s="66">
        <v>0</v>
      </c>
    </row>
    <row r="273" spans="1:23" x14ac:dyDescent="0.3">
      <c r="A273" s="66" t="s">
        <v>685</v>
      </c>
      <c r="B273" s="66" t="s">
        <v>1681</v>
      </c>
      <c r="C273" s="66">
        <v>3.6</v>
      </c>
      <c r="D273" s="66" t="s">
        <v>688</v>
      </c>
      <c r="E273" s="66" t="s">
        <v>104</v>
      </c>
      <c r="F273" s="66" t="s">
        <v>100</v>
      </c>
      <c r="G273" s="66">
        <v>56.5</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row>
    <row r="274" spans="1:23" x14ac:dyDescent="0.3">
      <c r="A274" s="66" t="s">
        <v>691</v>
      </c>
      <c r="B274" s="66" t="s">
        <v>1683</v>
      </c>
      <c r="C274" s="66">
        <v>3.4</v>
      </c>
      <c r="D274" s="66" t="s">
        <v>694</v>
      </c>
      <c r="E274" s="66" t="s">
        <v>104</v>
      </c>
      <c r="F274" s="66" t="s">
        <v>120</v>
      </c>
      <c r="G274" s="66">
        <v>147</v>
      </c>
      <c r="H274" s="66">
        <v>1</v>
      </c>
      <c r="I274" s="66">
        <v>1</v>
      </c>
      <c r="J274" s="66">
        <v>1</v>
      </c>
      <c r="K274" s="66">
        <v>0</v>
      </c>
      <c r="L274" s="66">
        <v>1</v>
      </c>
      <c r="M274" s="66">
        <v>0</v>
      </c>
      <c r="N274" s="66">
        <v>1</v>
      </c>
      <c r="O274" s="66">
        <v>1</v>
      </c>
      <c r="P274" s="66">
        <v>1</v>
      </c>
      <c r="Q274" s="66">
        <v>1</v>
      </c>
      <c r="R274" s="66">
        <v>1</v>
      </c>
      <c r="S274" s="66">
        <v>0</v>
      </c>
      <c r="T274" s="66">
        <v>0</v>
      </c>
      <c r="U274" s="66">
        <v>0</v>
      </c>
      <c r="V274" s="66">
        <v>0</v>
      </c>
      <c r="W274" s="66">
        <v>0</v>
      </c>
    </row>
    <row r="275" spans="1:23" x14ac:dyDescent="0.3">
      <c r="A275" s="66" t="s">
        <v>76</v>
      </c>
      <c r="B275" s="66" t="s">
        <v>1739</v>
      </c>
      <c r="C275" s="66">
        <v>3.5</v>
      </c>
      <c r="D275" s="66" t="s">
        <v>896</v>
      </c>
      <c r="E275" s="66" t="s">
        <v>90</v>
      </c>
      <c r="F275" s="66" t="s">
        <v>114</v>
      </c>
      <c r="G275" s="66">
        <v>90</v>
      </c>
      <c r="H275" s="66">
        <v>1</v>
      </c>
      <c r="I275" s="66">
        <v>0</v>
      </c>
      <c r="J275" s="66">
        <v>0</v>
      </c>
      <c r="K275" s="66">
        <v>1</v>
      </c>
      <c r="L275" s="66">
        <v>1</v>
      </c>
      <c r="M275" s="66">
        <v>0</v>
      </c>
      <c r="N275" s="66">
        <v>1</v>
      </c>
      <c r="O275" s="66">
        <v>0</v>
      </c>
      <c r="P275" s="66">
        <v>1</v>
      </c>
      <c r="Q275" s="66">
        <v>0</v>
      </c>
      <c r="R275" s="66">
        <v>0</v>
      </c>
      <c r="S275" s="66">
        <v>1</v>
      </c>
      <c r="T275" s="66">
        <v>0</v>
      </c>
      <c r="U275" s="66">
        <v>0</v>
      </c>
      <c r="V275" s="66">
        <v>0</v>
      </c>
      <c r="W275" s="66">
        <v>0</v>
      </c>
    </row>
    <row r="276" spans="1:23" x14ac:dyDescent="0.3">
      <c r="A276" s="66" t="s">
        <v>897</v>
      </c>
      <c r="B276" s="66" t="s">
        <v>1740</v>
      </c>
      <c r="C276" s="66">
        <v>4.3</v>
      </c>
      <c r="D276" s="66" t="s">
        <v>901</v>
      </c>
      <c r="E276" s="66" t="s">
        <v>80</v>
      </c>
      <c r="F276" s="66" t="s">
        <v>223</v>
      </c>
      <c r="G276" s="66">
        <v>58</v>
      </c>
      <c r="H276" s="66">
        <v>0</v>
      </c>
      <c r="I276" s="66">
        <v>0</v>
      </c>
      <c r="J276" s="66">
        <v>1</v>
      </c>
      <c r="K276" s="66">
        <v>0</v>
      </c>
      <c r="L276" s="66">
        <v>1</v>
      </c>
      <c r="M276" s="66">
        <v>0</v>
      </c>
      <c r="N276" s="66">
        <v>0</v>
      </c>
      <c r="O276" s="66">
        <v>0</v>
      </c>
      <c r="P276" s="66">
        <v>0</v>
      </c>
      <c r="Q276" s="66">
        <v>0</v>
      </c>
      <c r="R276" s="66">
        <v>0</v>
      </c>
      <c r="S276" s="66">
        <v>0</v>
      </c>
      <c r="T276" s="66">
        <v>0</v>
      </c>
      <c r="U276" s="66">
        <v>0</v>
      </c>
      <c r="V276" s="66">
        <v>0</v>
      </c>
      <c r="W276" s="66">
        <v>0</v>
      </c>
    </row>
    <row r="277" spans="1:23" x14ac:dyDescent="0.3">
      <c r="A277" s="66" t="s">
        <v>695</v>
      </c>
      <c r="B277" s="66" t="s">
        <v>1657</v>
      </c>
      <c r="C277" s="66">
        <v>4.0999999999999996</v>
      </c>
      <c r="D277" s="66" t="s">
        <v>698</v>
      </c>
      <c r="E277" s="66" t="s">
        <v>80</v>
      </c>
      <c r="F277" s="66" t="s">
        <v>120</v>
      </c>
      <c r="G277" s="66">
        <v>61</v>
      </c>
      <c r="H277" s="66">
        <v>0</v>
      </c>
      <c r="I277" s="66">
        <v>0</v>
      </c>
      <c r="J277" s="66">
        <v>0</v>
      </c>
      <c r="K277" s="66">
        <v>1</v>
      </c>
      <c r="L277" s="66">
        <v>1</v>
      </c>
      <c r="M277" s="66">
        <v>0</v>
      </c>
      <c r="N277" s="66">
        <v>0</v>
      </c>
      <c r="O277" s="66">
        <v>0</v>
      </c>
      <c r="P277" s="66">
        <v>0</v>
      </c>
      <c r="Q277" s="66">
        <v>0</v>
      </c>
      <c r="R277" s="66">
        <v>0</v>
      </c>
      <c r="S277" s="66">
        <v>0</v>
      </c>
      <c r="T277" s="66">
        <v>0</v>
      </c>
      <c r="U277" s="66">
        <v>0</v>
      </c>
      <c r="V277" s="66">
        <v>0</v>
      </c>
      <c r="W277" s="66">
        <v>0</v>
      </c>
    </row>
    <row r="278" spans="1:23" x14ac:dyDescent="0.3">
      <c r="A278" s="66" t="s">
        <v>699</v>
      </c>
      <c r="B278" s="66" t="s">
        <v>1684</v>
      </c>
      <c r="C278" s="66">
        <v>2.6</v>
      </c>
      <c r="D278" s="66" t="s">
        <v>599</v>
      </c>
      <c r="E278" s="66" t="s">
        <v>80</v>
      </c>
      <c r="F278" s="66" t="s">
        <v>114</v>
      </c>
      <c r="G278" s="66">
        <v>120</v>
      </c>
      <c r="H278" s="66">
        <v>1</v>
      </c>
      <c r="I278" s="66">
        <v>0</v>
      </c>
      <c r="J278" s="66">
        <v>0</v>
      </c>
      <c r="K278" s="66">
        <v>0</v>
      </c>
      <c r="L278" s="66">
        <v>0</v>
      </c>
      <c r="M278" s="66">
        <v>0</v>
      </c>
      <c r="N278" s="66">
        <v>0</v>
      </c>
      <c r="O278" s="66">
        <v>0</v>
      </c>
      <c r="P278" s="66">
        <v>0</v>
      </c>
      <c r="Q278" s="66">
        <v>0</v>
      </c>
      <c r="R278" s="66">
        <v>0</v>
      </c>
      <c r="S278" s="66">
        <v>0</v>
      </c>
      <c r="T278" s="66">
        <v>0</v>
      </c>
      <c r="U278" s="66">
        <v>0</v>
      </c>
      <c r="V278" s="66">
        <v>0</v>
      </c>
      <c r="W278" s="66">
        <v>0</v>
      </c>
    </row>
    <row r="279" spans="1:23" x14ac:dyDescent="0.3">
      <c r="A279" s="66" t="s">
        <v>76</v>
      </c>
      <c r="B279" s="66" t="s">
        <v>1741</v>
      </c>
      <c r="C279" s="66">
        <v>3.6</v>
      </c>
      <c r="D279" s="66" t="s">
        <v>904</v>
      </c>
      <c r="E279" s="66" t="s">
        <v>104</v>
      </c>
      <c r="F279" s="66" t="s">
        <v>108</v>
      </c>
      <c r="G279" s="66">
        <v>128</v>
      </c>
      <c r="H279" s="66">
        <v>1</v>
      </c>
      <c r="I279" s="66">
        <v>0</v>
      </c>
      <c r="J279" s="66">
        <v>0</v>
      </c>
      <c r="K279" s="66">
        <v>0</v>
      </c>
      <c r="L279" s="66">
        <v>0</v>
      </c>
      <c r="M279" s="66">
        <v>0</v>
      </c>
      <c r="N279" s="66">
        <v>0</v>
      </c>
      <c r="O279" s="66">
        <v>0</v>
      </c>
      <c r="P279" s="66">
        <v>0</v>
      </c>
      <c r="Q279" s="66">
        <v>0</v>
      </c>
      <c r="R279" s="66">
        <v>0</v>
      </c>
      <c r="S279" s="66">
        <v>0</v>
      </c>
      <c r="T279" s="66">
        <v>0</v>
      </c>
      <c r="U279" s="66">
        <v>0</v>
      </c>
      <c r="V279" s="66">
        <v>0</v>
      </c>
      <c r="W279" s="66">
        <v>0</v>
      </c>
    </row>
    <row r="280" spans="1:23" x14ac:dyDescent="0.3">
      <c r="A280" s="66" t="s">
        <v>76</v>
      </c>
      <c r="B280" s="66" t="s">
        <v>1555</v>
      </c>
      <c r="C280" s="66">
        <v>3.5</v>
      </c>
      <c r="D280" s="66" t="s">
        <v>219</v>
      </c>
      <c r="E280" s="66" t="s">
        <v>104</v>
      </c>
      <c r="F280" s="66" t="s">
        <v>100</v>
      </c>
      <c r="G280" s="66">
        <v>99.5</v>
      </c>
      <c r="H280" s="66">
        <v>1</v>
      </c>
      <c r="I280" s="66">
        <v>1</v>
      </c>
      <c r="J280" s="66">
        <v>1</v>
      </c>
      <c r="K280" s="66">
        <v>1</v>
      </c>
      <c r="L280" s="66">
        <v>1</v>
      </c>
      <c r="M280" s="66">
        <v>0</v>
      </c>
      <c r="N280" s="66">
        <v>1</v>
      </c>
      <c r="O280" s="66">
        <v>0</v>
      </c>
      <c r="P280" s="66">
        <v>1</v>
      </c>
      <c r="Q280" s="66">
        <v>1</v>
      </c>
      <c r="R280" s="66">
        <v>0</v>
      </c>
      <c r="S280" s="66">
        <v>1</v>
      </c>
      <c r="T280" s="66">
        <v>0</v>
      </c>
      <c r="U280" s="66">
        <v>0</v>
      </c>
      <c r="V280" s="66">
        <v>0</v>
      </c>
      <c r="W280" s="66">
        <v>0</v>
      </c>
    </row>
    <row r="281" spans="1:23" x14ac:dyDescent="0.3">
      <c r="A281" s="66" t="s">
        <v>76</v>
      </c>
      <c r="B281" s="66" t="s">
        <v>1557</v>
      </c>
      <c r="C281" s="66">
        <v>3.6</v>
      </c>
      <c r="D281" s="66" t="s">
        <v>230</v>
      </c>
      <c r="E281" s="66" t="s">
        <v>104</v>
      </c>
      <c r="F281" s="66" t="s">
        <v>108</v>
      </c>
      <c r="G281" s="66">
        <v>96</v>
      </c>
      <c r="H281" s="66">
        <v>1</v>
      </c>
      <c r="I281" s="66">
        <v>0</v>
      </c>
      <c r="J281" s="66">
        <v>0</v>
      </c>
      <c r="K281" s="66">
        <v>0</v>
      </c>
      <c r="L281" s="66">
        <v>1</v>
      </c>
      <c r="M281" s="66">
        <v>1</v>
      </c>
      <c r="N281" s="66">
        <v>0</v>
      </c>
      <c r="O281" s="66">
        <v>0</v>
      </c>
      <c r="P281" s="66">
        <v>0</v>
      </c>
      <c r="Q281" s="66">
        <v>0</v>
      </c>
      <c r="R281" s="66">
        <v>0</v>
      </c>
      <c r="S281" s="66">
        <v>0</v>
      </c>
      <c r="T281" s="66">
        <v>0</v>
      </c>
      <c r="U281" s="66">
        <v>0</v>
      </c>
      <c r="V281" s="66">
        <v>0</v>
      </c>
      <c r="W281" s="66">
        <v>0</v>
      </c>
    </row>
    <row r="282" spans="1:23" x14ac:dyDescent="0.3">
      <c r="A282" s="66" t="s">
        <v>76</v>
      </c>
      <c r="B282" s="66" t="s">
        <v>1742</v>
      </c>
      <c r="C282" s="66">
        <v>2.2999999999999998</v>
      </c>
      <c r="D282" s="66" t="s">
        <v>216</v>
      </c>
      <c r="E282" s="66" t="s">
        <v>118</v>
      </c>
      <c r="F282" s="66" t="s">
        <v>100</v>
      </c>
      <c r="G282" s="66">
        <v>101</v>
      </c>
      <c r="H282" s="66">
        <v>1</v>
      </c>
      <c r="I282" s="66">
        <v>0</v>
      </c>
      <c r="J282" s="66">
        <v>0</v>
      </c>
      <c r="K282" s="66">
        <v>1</v>
      </c>
      <c r="L282" s="66">
        <v>1</v>
      </c>
      <c r="M282" s="66">
        <v>0</v>
      </c>
      <c r="N282" s="66">
        <v>0</v>
      </c>
      <c r="O282" s="66">
        <v>0</v>
      </c>
      <c r="P282" s="66">
        <v>0</v>
      </c>
      <c r="Q282" s="66">
        <v>0</v>
      </c>
      <c r="R282" s="66">
        <v>0</v>
      </c>
      <c r="S282" s="66">
        <v>1</v>
      </c>
      <c r="T282" s="66">
        <v>0</v>
      </c>
      <c r="U282" s="66">
        <v>0</v>
      </c>
      <c r="V282" s="66">
        <v>0</v>
      </c>
      <c r="W282" s="66">
        <v>0</v>
      </c>
    </row>
    <row r="283" spans="1:23" x14ac:dyDescent="0.3">
      <c r="A283" s="66" t="s">
        <v>254</v>
      </c>
      <c r="B283" s="66" t="s">
        <v>1686</v>
      </c>
      <c r="C283" s="66">
        <v>3.9</v>
      </c>
      <c r="D283" s="66" t="s">
        <v>708</v>
      </c>
      <c r="E283" s="66" t="s">
        <v>112</v>
      </c>
      <c r="F283" s="66" t="s">
        <v>82</v>
      </c>
      <c r="G283" s="66">
        <v>148</v>
      </c>
      <c r="H283" s="66">
        <v>1</v>
      </c>
      <c r="I283" s="66">
        <v>0</v>
      </c>
      <c r="J283" s="66">
        <v>0</v>
      </c>
      <c r="K283" s="66">
        <v>0</v>
      </c>
      <c r="L283" s="66">
        <v>0</v>
      </c>
      <c r="M283" s="66">
        <v>0</v>
      </c>
      <c r="N283" s="66">
        <v>0</v>
      </c>
      <c r="O283" s="66">
        <v>0</v>
      </c>
      <c r="P283" s="66">
        <v>0</v>
      </c>
      <c r="Q283" s="66">
        <v>0</v>
      </c>
      <c r="R283" s="66">
        <v>0</v>
      </c>
      <c r="S283" s="66">
        <v>0</v>
      </c>
      <c r="T283" s="66">
        <v>0</v>
      </c>
      <c r="U283" s="66">
        <v>0</v>
      </c>
      <c r="V283" s="66">
        <v>0</v>
      </c>
      <c r="W283" s="66">
        <v>0</v>
      </c>
    </row>
    <row r="284" spans="1:23" x14ac:dyDescent="0.3">
      <c r="A284" s="66" t="s">
        <v>907</v>
      </c>
      <c r="B284" s="66" t="s">
        <v>1743</v>
      </c>
      <c r="C284" s="66">
        <v>4</v>
      </c>
      <c r="D284" s="66" t="s">
        <v>213</v>
      </c>
      <c r="E284" s="66" t="s">
        <v>80</v>
      </c>
      <c r="F284" s="66" t="s">
        <v>100</v>
      </c>
      <c r="G284" s="66">
        <v>142</v>
      </c>
      <c r="H284" s="66">
        <v>1</v>
      </c>
      <c r="I284" s="66">
        <v>0</v>
      </c>
      <c r="J284" s="66">
        <v>1</v>
      </c>
      <c r="K284" s="66">
        <v>0</v>
      </c>
      <c r="L284" s="66">
        <v>1</v>
      </c>
      <c r="M284" s="66">
        <v>0</v>
      </c>
      <c r="N284" s="66">
        <v>0</v>
      </c>
      <c r="O284" s="66">
        <v>0</v>
      </c>
      <c r="P284" s="66">
        <v>0</v>
      </c>
      <c r="Q284" s="66">
        <v>0</v>
      </c>
      <c r="R284" s="66">
        <v>0</v>
      </c>
      <c r="S284" s="66">
        <v>0</v>
      </c>
      <c r="T284" s="66">
        <v>0</v>
      </c>
      <c r="U284" s="66">
        <v>0</v>
      </c>
      <c r="V284" s="66">
        <v>1</v>
      </c>
      <c r="W284" s="66">
        <v>0</v>
      </c>
    </row>
    <row r="285" spans="1:23" x14ac:dyDescent="0.3">
      <c r="A285" s="66" t="s">
        <v>254</v>
      </c>
      <c r="B285" s="66" t="s">
        <v>1744</v>
      </c>
      <c r="C285" s="66">
        <v>4.0999999999999996</v>
      </c>
      <c r="D285" s="66" t="s">
        <v>911</v>
      </c>
      <c r="E285" s="67">
        <v>18264</v>
      </c>
      <c r="F285" s="66" t="s">
        <v>114</v>
      </c>
      <c r="G285" s="66">
        <v>169</v>
      </c>
      <c r="H285" s="66">
        <v>0</v>
      </c>
      <c r="I285" s="66">
        <v>0</v>
      </c>
      <c r="J285" s="66">
        <v>1</v>
      </c>
      <c r="K285" s="66">
        <v>1</v>
      </c>
      <c r="L285" s="66">
        <v>1</v>
      </c>
      <c r="M285" s="66">
        <v>1</v>
      </c>
      <c r="N285" s="66">
        <v>0</v>
      </c>
      <c r="O285" s="66">
        <v>0</v>
      </c>
      <c r="P285" s="66">
        <v>0</v>
      </c>
      <c r="Q285" s="66">
        <v>0</v>
      </c>
      <c r="R285" s="66">
        <v>0</v>
      </c>
      <c r="S285" s="66">
        <v>1</v>
      </c>
      <c r="T285" s="66">
        <v>0</v>
      </c>
      <c r="U285" s="66">
        <v>0</v>
      </c>
      <c r="V285" s="66">
        <v>1</v>
      </c>
      <c r="W285" s="66">
        <v>0</v>
      </c>
    </row>
    <row r="286" spans="1:23" x14ac:dyDescent="0.3">
      <c r="A286" s="66" t="s">
        <v>701</v>
      </c>
      <c r="B286" s="66" t="s">
        <v>1685</v>
      </c>
      <c r="C286" s="66">
        <v>3.2</v>
      </c>
      <c r="D286" s="66" t="s">
        <v>705</v>
      </c>
      <c r="E286" s="66" t="s">
        <v>104</v>
      </c>
      <c r="F286" s="66" t="s">
        <v>108</v>
      </c>
      <c r="G286" s="66">
        <v>124.5</v>
      </c>
      <c r="H286" s="66">
        <v>1</v>
      </c>
      <c r="I286" s="66">
        <v>0</v>
      </c>
      <c r="J286" s="66">
        <v>0</v>
      </c>
      <c r="K286" s="66">
        <v>1</v>
      </c>
      <c r="L286" s="66">
        <v>1</v>
      </c>
      <c r="M286" s="66">
        <v>0</v>
      </c>
      <c r="N286" s="66">
        <v>1</v>
      </c>
      <c r="O286" s="66">
        <v>0</v>
      </c>
      <c r="P286" s="66">
        <v>0</v>
      </c>
      <c r="Q286" s="66">
        <v>1</v>
      </c>
      <c r="R286" s="66">
        <v>0</v>
      </c>
      <c r="S286" s="66">
        <v>0</v>
      </c>
      <c r="T286" s="66">
        <v>0</v>
      </c>
      <c r="U286" s="66">
        <v>0</v>
      </c>
      <c r="V286" s="66">
        <v>0</v>
      </c>
      <c r="W286" s="66">
        <v>0</v>
      </c>
    </row>
    <row r="287" spans="1:23" x14ac:dyDescent="0.3">
      <c r="A287" s="66" t="s">
        <v>709</v>
      </c>
      <c r="B287" s="66" t="s">
        <v>1687</v>
      </c>
      <c r="C287" s="66">
        <v>4.7</v>
      </c>
      <c r="D287" s="66" t="s">
        <v>711</v>
      </c>
      <c r="E287" s="66" t="s">
        <v>112</v>
      </c>
      <c r="F287" s="66" t="s">
        <v>130</v>
      </c>
      <c r="G287" s="66">
        <v>59</v>
      </c>
      <c r="H287" s="66">
        <v>1</v>
      </c>
      <c r="I287" s="66">
        <v>0</v>
      </c>
      <c r="J287" s="66">
        <v>0</v>
      </c>
      <c r="K287" s="66">
        <v>1</v>
      </c>
      <c r="L287" s="66">
        <v>0</v>
      </c>
      <c r="M287" s="66">
        <v>0</v>
      </c>
      <c r="N287" s="66">
        <v>0</v>
      </c>
      <c r="O287" s="66">
        <v>0</v>
      </c>
      <c r="P287" s="66">
        <v>0</v>
      </c>
      <c r="Q287" s="66">
        <v>0</v>
      </c>
      <c r="R287" s="66">
        <v>0</v>
      </c>
      <c r="S287" s="66">
        <v>0</v>
      </c>
      <c r="T287" s="66">
        <v>0</v>
      </c>
      <c r="U287" s="66">
        <v>0</v>
      </c>
      <c r="V287" s="66">
        <v>0</v>
      </c>
      <c r="W287" s="66">
        <v>0</v>
      </c>
    </row>
    <row r="288" spans="1:23" x14ac:dyDescent="0.3">
      <c r="A288" s="66" t="s">
        <v>912</v>
      </c>
      <c r="B288" s="66" t="s">
        <v>1745</v>
      </c>
      <c r="C288" s="66">
        <v>4.2</v>
      </c>
      <c r="D288" s="66" t="s">
        <v>915</v>
      </c>
      <c r="E288" s="66" t="s">
        <v>112</v>
      </c>
      <c r="F288" s="66" t="s">
        <v>209</v>
      </c>
      <c r="G288" s="66">
        <v>52.5</v>
      </c>
      <c r="H288" s="66">
        <v>1</v>
      </c>
      <c r="I288" s="66">
        <v>0</v>
      </c>
      <c r="J288" s="66">
        <v>0</v>
      </c>
      <c r="K288" s="66">
        <v>0</v>
      </c>
      <c r="L288" s="66">
        <v>1</v>
      </c>
      <c r="M288" s="66">
        <v>0</v>
      </c>
      <c r="N288" s="66">
        <v>0</v>
      </c>
      <c r="O288" s="66">
        <v>0</v>
      </c>
      <c r="P288" s="66">
        <v>0</v>
      </c>
      <c r="Q288" s="66">
        <v>0</v>
      </c>
      <c r="R288" s="66">
        <v>0</v>
      </c>
      <c r="S288" s="66">
        <v>0</v>
      </c>
      <c r="T288" s="66">
        <v>0</v>
      </c>
      <c r="U288" s="66">
        <v>0</v>
      </c>
      <c r="V288" s="66">
        <v>0</v>
      </c>
      <c r="W288" s="66">
        <v>0</v>
      </c>
    </row>
    <row r="289" spans="1:23" x14ac:dyDescent="0.3">
      <c r="A289" s="66" t="s">
        <v>259</v>
      </c>
      <c r="B289" s="66" t="s">
        <v>1746</v>
      </c>
      <c r="C289" s="66">
        <v>4.5999999999999996</v>
      </c>
      <c r="D289" s="66" t="s">
        <v>917</v>
      </c>
      <c r="E289" s="66" t="s">
        <v>80</v>
      </c>
      <c r="F289" s="66" t="s">
        <v>82</v>
      </c>
      <c r="G289" s="66">
        <v>75.5</v>
      </c>
      <c r="H289" s="66">
        <v>0</v>
      </c>
      <c r="I289" s="66">
        <v>1</v>
      </c>
      <c r="J289" s="66">
        <v>0</v>
      </c>
      <c r="K289" s="66">
        <v>0</v>
      </c>
      <c r="L289" s="66">
        <v>1</v>
      </c>
      <c r="M289" s="66">
        <v>0</v>
      </c>
      <c r="N289" s="66">
        <v>0</v>
      </c>
      <c r="O289" s="66">
        <v>0</v>
      </c>
      <c r="P289" s="66">
        <v>0</v>
      </c>
      <c r="Q289" s="66">
        <v>0</v>
      </c>
      <c r="R289" s="66">
        <v>1</v>
      </c>
      <c r="S289" s="66">
        <v>1</v>
      </c>
      <c r="T289" s="66">
        <v>1</v>
      </c>
      <c r="U289" s="66">
        <v>0</v>
      </c>
      <c r="V289" s="66">
        <v>0</v>
      </c>
      <c r="W289" s="66">
        <v>0</v>
      </c>
    </row>
    <row r="290" spans="1:23" x14ac:dyDescent="0.3">
      <c r="A290" s="66" t="s">
        <v>254</v>
      </c>
      <c r="B290" s="66" t="s">
        <v>1747</v>
      </c>
      <c r="C290" s="66">
        <v>3.7</v>
      </c>
      <c r="D290" s="66" t="s">
        <v>319</v>
      </c>
      <c r="E290" s="66" t="s">
        <v>90</v>
      </c>
      <c r="F290" s="66" t="s">
        <v>158</v>
      </c>
      <c r="G290" s="66">
        <v>139</v>
      </c>
      <c r="H290" s="66">
        <v>1</v>
      </c>
      <c r="I290" s="66">
        <v>0</v>
      </c>
      <c r="J290" s="66">
        <v>0</v>
      </c>
      <c r="K290" s="66">
        <v>1</v>
      </c>
      <c r="L290" s="66">
        <v>1</v>
      </c>
      <c r="M290" s="66">
        <v>0</v>
      </c>
      <c r="N290" s="66">
        <v>0</v>
      </c>
      <c r="O290" s="66">
        <v>0</v>
      </c>
      <c r="P290" s="66">
        <v>0</v>
      </c>
      <c r="Q290" s="66">
        <v>0</v>
      </c>
      <c r="R290" s="66">
        <v>0</v>
      </c>
      <c r="S290" s="66">
        <v>0</v>
      </c>
      <c r="T290" s="66">
        <v>0</v>
      </c>
      <c r="U290" s="66">
        <v>0</v>
      </c>
      <c r="V290" s="66">
        <v>0</v>
      </c>
      <c r="W290" s="66">
        <v>0</v>
      </c>
    </row>
    <row r="291" spans="1:23" x14ac:dyDescent="0.3">
      <c r="A291" s="66" t="s">
        <v>919</v>
      </c>
      <c r="B291" s="66" t="s">
        <v>1748</v>
      </c>
      <c r="C291" s="66">
        <v>3.7</v>
      </c>
      <c r="D291" s="66" t="s">
        <v>167</v>
      </c>
      <c r="E291" s="66" t="s">
        <v>90</v>
      </c>
      <c r="F291" s="66" t="s">
        <v>158</v>
      </c>
      <c r="G291" s="66">
        <v>102.5</v>
      </c>
      <c r="H291" s="66">
        <v>1</v>
      </c>
      <c r="I291" s="66">
        <v>1</v>
      </c>
      <c r="J291" s="66">
        <v>1</v>
      </c>
      <c r="K291" s="66">
        <v>1</v>
      </c>
      <c r="L291" s="66">
        <v>1</v>
      </c>
      <c r="M291" s="66">
        <v>0</v>
      </c>
      <c r="N291" s="66">
        <v>0</v>
      </c>
      <c r="O291" s="66">
        <v>0</v>
      </c>
      <c r="P291" s="66">
        <v>0</v>
      </c>
      <c r="Q291" s="66">
        <v>0</v>
      </c>
      <c r="R291" s="66">
        <v>1</v>
      </c>
      <c r="S291" s="66">
        <v>1</v>
      </c>
      <c r="T291" s="66">
        <v>0</v>
      </c>
      <c r="U291" s="66">
        <v>0</v>
      </c>
      <c r="V291" s="66">
        <v>1</v>
      </c>
      <c r="W291" s="66">
        <v>0</v>
      </c>
    </row>
    <row r="292" spans="1:23" x14ac:dyDescent="0.3">
      <c r="A292" s="66" t="s">
        <v>921</v>
      </c>
      <c r="B292" s="66" t="s">
        <v>1749</v>
      </c>
      <c r="C292" s="66">
        <v>4.4000000000000004</v>
      </c>
      <c r="D292" s="66" t="s">
        <v>924</v>
      </c>
      <c r="E292" s="66" t="s">
        <v>118</v>
      </c>
      <c r="F292" s="66" t="s">
        <v>130</v>
      </c>
      <c r="G292" s="66">
        <v>60.5</v>
      </c>
      <c r="H292" s="66">
        <v>0</v>
      </c>
      <c r="I292" s="66">
        <v>0</v>
      </c>
      <c r="J292" s="66">
        <v>0</v>
      </c>
      <c r="K292" s="66">
        <v>0</v>
      </c>
      <c r="L292" s="66">
        <v>0</v>
      </c>
      <c r="M292" s="66">
        <v>0</v>
      </c>
      <c r="N292" s="66">
        <v>0</v>
      </c>
      <c r="O292" s="66">
        <v>0</v>
      </c>
      <c r="P292" s="66">
        <v>0</v>
      </c>
      <c r="Q292" s="66">
        <v>0</v>
      </c>
      <c r="R292" s="66">
        <v>0</v>
      </c>
      <c r="S292" s="66">
        <v>0</v>
      </c>
      <c r="T292" s="66">
        <v>0</v>
      </c>
      <c r="U292" s="66">
        <v>0</v>
      </c>
      <c r="V292" s="66">
        <v>0</v>
      </c>
      <c r="W292" s="66">
        <v>0</v>
      </c>
    </row>
    <row r="293" spans="1:23" x14ac:dyDescent="0.3">
      <c r="A293" s="66" t="s">
        <v>712</v>
      </c>
      <c r="B293" s="66" t="s">
        <v>1688</v>
      </c>
      <c r="C293" s="66">
        <v>3.7</v>
      </c>
      <c r="D293" s="66" t="s">
        <v>224</v>
      </c>
      <c r="E293" s="66" t="s">
        <v>150</v>
      </c>
      <c r="F293" s="66" t="s">
        <v>223</v>
      </c>
      <c r="G293" s="66">
        <v>146.5</v>
      </c>
      <c r="H293" s="66">
        <v>1</v>
      </c>
      <c r="I293" s="66">
        <v>0</v>
      </c>
      <c r="J293" s="66">
        <v>0</v>
      </c>
      <c r="K293" s="66">
        <v>1</v>
      </c>
      <c r="L293" s="66">
        <v>1</v>
      </c>
      <c r="M293" s="66">
        <v>1</v>
      </c>
      <c r="N293" s="66">
        <v>0</v>
      </c>
      <c r="O293" s="66">
        <v>0</v>
      </c>
      <c r="P293" s="66">
        <v>0</v>
      </c>
      <c r="Q293" s="66">
        <v>0</v>
      </c>
      <c r="R293" s="66">
        <v>0</v>
      </c>
      <c r="S293" s="66">
        <v>0</v>
      </c>
      <c r="T293" s="66">
        <v>0</v>
      </c>
      <c r="U293" s="66">
        <v>0</v>
      </c>
      <c r="V293" s="66">
        <v>0</v>
      </c>
      <c r="W293" s="66">
        <v>0</v>
      </c>
    </row>
    <row r="294" spans="1:23" x14ac:dyDescent="0.3">
      <c r="A294" s="66" t="s">
        <v>925</v>
      </c>
      <c r="B294" s="66" t="s">
        <v>1750</v>
      </c>
      <c r="C294" s="66">
        <v>3.9</v>
      </c>
      <c r="D294" s="66" t="s">
        <v>629</v>
      </c>
      <c r="E294" s="66" t="s">
        <v>90</v>
      </c>
      <c r="F294" s="66" t="s">
        <v>158</v>
      </c>
      <c r="G294" s="66">
        <v>125</v>
      </c>
      <c r="H294" s="66">
        <v>0</v>
      </c>
      <c r="I294" s="66">
        <v>0</v>
      </c>
      <c r="J294" s="66">
        <v>0</v>
      </c>
      <c r="K294" s="66">
        <v>1</v>
      </c>
      <c r="L294" s="66">
        <v>0</v>
      </c>
      <c r="M294" s="66">
        <v>0</v>
      </c>
      <c r="N294" s="66">
        <v>0</v>
      </c>
      <c r="O294" s="66">
        <v>0</v>
      </c>
      <c r="P294" s="66">
        <v>0</v>
      </c>
      <c r="Q294" s="66">
        <v>0</v>
      </c>
      <c r="R294" s="66">
        <v>0</v>
      </c>
      <c r="S294" s="66">
        <v>0</v>
      </c>
      <c r="T294" s="66">
        <v>0</v>
      </c>
      <c r="U294" s="66">
        <v>0</v>
      </c>
      <c r="V294" s="66">
        <v>0</v>
      </c>
      <c r="W294" s="66">
        <v>0</v>
      </c>
    </row>
    <row r="295" spans="1:23" x14ac:dyDescent="0.3">
      <c r="A295" s="66" t="s">
        <v>927</v>
      </c>
      <c r="B295" s="66" t="s">
        <v>1641</v>
      </c>
      <c r="C295" s="66">
        <v>3.6</v>
      </c>
      <c r="D295" s="66" t="s">
        <v>625</v>
      </c>
      <c r="E295" s="66" t="s">
        <v>150</v>
      </c>
      <c r="F295" s="66" t="s">
        <v>158</v>
      </c>
      <c r="G295" s="66">
        <v>81</v>
      </c>
      <c r="H295" s="66">
        <v>1</v>
      </c>
      <c r="I295" s="66">
        <v>0</v>
      </c>
      <c r="J295" s="66">
        <v>0</v>
      </c>
      <c r="K295" s="66">
        <v>0</v>
      </c>
      <c r="L295" s="66">
        <v>1</v>
      </c>
      <c r="M295" s="66">
        <v>0</v>
      </c>
      <c r="N295" s="66">
        <v>0</v>
      </c>
      <c r="O295" s="66">
        <v>0</v>
      </c>
      <c r="P295" s="66">
        <v>0</v>
      </c>
      <c r="Q295" s="66">
        <v>0</v>
      </c>
      <c r="R295" s="66">
        <v>0</v>
      </c>
      <c r="S295" s="66">
        <v>1</v>
      </c>
      <c r="T295" s="66">
        <v>0</v>
      </c>
      <c r="U295" s="66">
        <v>0</v>
      </c>
      <c r="V295" s="66">
        <v>0</v>
      </c>
      <c r="W295" s="66">
        <v>0</v>
      </c>
    </row>
    <row r="296" spans="1:23" x14ac:dyDescent="0.3">
      <c r="A296" s="66" t="s">
        <v>718</v>
      </c>
      <c r="B296" s="66" t="s">
        <v>1690</v>
      </c>
      <c r="C296" s="66">
        <v>3</v>
      </c>
      <c r="D296" s="66" t="s">
        <v>720</v>
      </c>
      <c r="E296" s="66" t="s">
        <v>80</v>
      </c>
      <c r="F296" s="66" t="s">
        <v>114</v>
      </c>
      <c r="G296" s="66">
        <v>133</v>
      </c>
      <c r="H296" s="66">
        <v>1</v>
      </c>
      <c r="I296" s="66">
        <v>0</v>
      </c>
      <c r="J296" s="66">
        <v>1</v>
      </c>
      <c r="K296" s="66">
        <v>0</v>
      </c>
      <c r="L296" s="66">
        <v>1</v>
      </c>
      <c r="M296" s="66">
        <v>0</v>
      </c>
      <c r="N296" s="66">
        <v>0</v>
      </c>
      <c r="O296" s="66">
        <v>1</v>
      </c>
      <c r="P296" s="66">
        <v>1</v>
      </c>
      <c r="Q296" s="66">
        <v>1</v>
      </c>
      <c r="R296" s="66">
        <v>0</v>
      </c>
      <c r="S296" s="66">
        <v>0</v>
      </c>
      <c r="T296" s="66">
        <v>0</v>
      </c>
      <c r="U296" s="66">
        <v>0</v>
      </c>
      <c r="V296" s="66">
        <v>0</v>
      </c>
      <c r="W296" s="66">
        <v>0</v>
      </c>
    </row>
    <row r="297" spans="1:23" x14ac:dyDescent="0.3">
      <c r="A297" s="66" t="s">
        <v>929</v>
      </c>
      <c r="B297" s="66" t="s">
        <v>1751</v>
      </c>
      <c r="C297" s="66">
        <v>3.4</v>
      </c>
      <c r="D297" s="66" t="s">
        <v>449</v>
      </c>
      <c r="E297" s="66" t="s">
        <v>90</v>
      </c>
      <c r="F297" s="66" t="s">
        <v>158</v>
      </c>
      <c r="G297" s="66">
        <v>77</v>
      </c>
      <c r="H297" s="66">
        <v>0</v>
      </c>
      <c r="I297" s="66">
        <v>0</v>
      </c>
      <c r="J297" s="66">
        <v>0</v>
      </c>
      <c r="K297" s="66">
        <v>1</v>
      </c>
      <c r="L297" s="66">
        <v>1</v>
      </c>
      <c r="M297" s="66">
        <v>0</v>
      </c>
      <c r="N297" s="66">
        <v>0</v>
      </c>
      <c r="O297" s="66">
        <v>0</v>
      </c>
      <c r="P297" s="66">
        <v>0</v>
      </c>
      <c r="Q297" s="66">
        <v>0</v>
      </c>
      <c r="R297" s="66">
        <v>0</v>
      </c>
      <c r="S297" s="66">
        <v>1</v>
      </c>
      <c r="T297" s="66">
        <v>0</v>
      </c>
      <c r="U297" s="66">
        <v>0</v>
      </c>
      <c r="V297" s="66">
        <v>0</v>
      </c>
      <c r="W297" s="66">
        <v>0</v>
      </c>
    </row>
    <row r="298" spans="1:23" x14ac:dyDescent="0.3">
      <c r="A298" s="66" t="s">
        <v>259</v>
      </c>
      <c r="B298" s="66" t="s">
        <v>1752</v>
      </c>
      <c r="C298" s="66">
        <v>4.0999999999999996</v>
      </c>
      <c r="D298" s="66" t="s">
        <v>152</v>
      </c>
      <c r="E298" s="66" t="s">
        <v>150</v>
      </c>
      <c r="F298" s="66" t="s">
        <v>120</v>
      </c>
      <c r="G298" s="66">
        <v>92</v>
      </c>
      <c r="H298" s="66">
        <v>0</v>
      </c>
      <c r="I298" s="66">
        <v>0</v>
      </c>
      <c r="J298" s="66">
        <v>0</v>
      </c>
      <c r="K298" s="66">
        <v>0</v>
      </c>
      <c r="L298" s="66">
        <v>1</v>
      </c>
      <c r="M298" s="66">
        <v>0</v>
      </c>
      <c r="N298" s="66">
        <v>0</v>
      </c>
      <c r="O298" s="66">
        <v>0</v>
      </c>
      <c r="P298" s="66">
        <v>0</v>
      </c>
      <c r="Q298" s="66">
        <v>0</v>
      </c>
      <c r="R298" s="66">
        <v>1</v>
      </c>
      <c r="S298" s="66">
        <v>0</v>
      </c>
      <c r="T298" s="66">
        <v>0</v>
      </c>
      <c r="U298" s="66">
        <v>0</v>
      </c>
      <c r="V298" s="66">
        <v>0</v>
      </c>
      <c r="W298" s="66">
        <v>0</v>
      </c>
    </row>
    <row r="299" spans="1:23" x14ac:dyDescent="0.3">
      <c r="A299" s="66" t="s">
        <v>932</v>
      </c>
      <c r="B299" s="66" t="s">
        <v>1753</v>
      </c>
      <c r="C299" s="66">
        <v>3.8</v>
      </c>
      <c r="D299" s="66" t="s">
        <v>234</v>
      </c>
      <c r="E299" s="66" t="s">
        <v>90</v>
      </c>
      <c r="F299" s="66" t="s">
        <v>158</v>
      </c>
      <c r="G299" s="66">
        <v>121</v>
      </c>
      <c r="H299" s="66">
        <v>0</v>
      </c>
      <c r="I299" s="66">
        <v>0</v>
      </c>
      <c r="J299" s="66">
        <v>0</v>
      </c>
      <c r="K299" s="66">
        <v>0</v>
      </c>
      <c r="L299" s="66">
        <v>0</v>
      </c>
      <c r="M299" s="66">
        <v>0</v>
      </c>
      <c r="N299" s="66">
        <v>0</v>
      </c>
      <c r="O299" s="66">
        <v>0</v>
      </c>
      <c r="P299" s="66">
        <v>0</v>
      </c>
      <c r="Q299" s="66">
        <v>0</v>
      </c>
      <c r="R299" s="66">
        <v>0</v>
      </c>
      <c r="S299" s="66">
        <v>0</v>
      </c>
      <c r="T299" s="66">
        <v>0</v>
      </c>
      <c r="U299" s="66">
        <v>0</v>
      </c>
      <c r="V299" s="66">
        <v>0</v>
      </c>
      <c r="W299" s="66">
        <v>0</v>
      </c>
    </row>
    <row r="300" spans="1:23" x14ac:dyDescent="0.3">
      <c r="A300" s="66" t="s">
        <v>934</v>
      </c>
      <c r="B300" s="66" t="s">
        <v>1754</v>
      </c>
      <c r="C300" s="66">
        <v>4</v>
      </c>
      <c r="D300" s="66" t="s">
        <v>504</v>
      </c>
      <c r="E300" s="66" t="s">
        <v>150</v>
      </c>
      <c r="F300" s="66" t="s">
        <v>94</v>
      </c>
      <c r="G300" s="66">
        <v>162.5</v>
      </c>
      <c r="H300" s="66">
        <v>1</v>
      </c>
      <c r="I300" s="66">
        <v>1</v>
      </c>
      <c r="J300" s="66">
        <v>0</v>
      </c>
      <c r="K300" s="66">
        <v>1</v>
      </c>
      <c r="L300" s="66">
        <v>1</v>
      </c>
      <c r="M300" s="66">
        <v>0</v>
      </c>
      <c r="N300" s="66">
        <v>0</v>
      </c>
      <c r="O300" s="66">
        <v>0</v>
      </c>
      <c r="P300" s="66">
        <v>0</v>
      </c>
      <c r="Q300" s="66">
        <v>0</v>
      </c>
      <c r="R300" s="66">
        <v>0</v>
      </c>
      <c r="S300" s="66">
        <v>0</v>
      </c>
      <c r="T300" s="66">
        <v>0</v>
      </c>
      <c r="U300" s="66">
        <v>0</v>
      </c>
      <c r="V300" s="66">
        <v>0</v>
      </c>
      <c r="W300" s="66">
        <v>0</v>
      </c>
    </row>
    <row r="301" spans="1:23" x14ac:dyDescent="0.3">
      <c r="A301" s="66" t="s">
        <v>936</v>
      </c>
      <c r="B301" s="66" t="s">
        <v>1755</v>
      </c>
      <c r="C301" s="66">
        <v>3.9</v>
      </c>
      <c r="D301" s="66" t="s">
        <v>939</v>
      </c>
      <c r="E301" s="66" t="s">
        <v>104</v>
      </c>
      <c r="F301" s="66" t="s">
        <v>108</v>
      </c>
      <c r="G301" s="66">
        <v>60</v>
      </c>
      <c r="H301" s="66">
        <v>0</v>
      </c>
      <c r="I301" s="66">
        <v>0</v>
      </c>
      <c r="J301" s="66">
        <v>0</v>
      </c>
      <c r="K301" s="66">
        <v>0</v>
      </c>
      <c r="L301" s="66">
        <v>0</v>
      </c>
      <c r="M301" s="66">
        <v>0</v>
      </c>
      <c r="N301" s="66">
        <v>0</v>
      </c>
      <c r="O301" s="66">
        <v>0</v>
      </c>
      <c r="P301" s="66">
        <v>0</v>
      </c>
      <c r="Q301" s="66">
        <v>0</v>
      </c>
      <c r="R301" s="66">
        <v>0</v>
      </c>
      <c r="S301" s="66">
        <v>0</v>
      </c>
      <c r="T301" s="66">
        <v>0</v>
      </c>
      <c r="U301" s="66">
        <v>0</v>
      </c>
      <c r="V301" s="66">
        <v>0</v>
      </c>
      <c r="W301" s="66">
        <v>0</v>
      </c>
    </row>
    <row r="302" spans="1:23" x14ac:dyDescent="0.3">
      <c r="A302" s="66" t="s">
        <v>940</v>
      </c>
      <c r="B302" s="66" t="s">
        <v>1756</v>
      </c>
      <c r="C302" s="66">
        <v>-1</v>
      </c>
      <c r="D302" s="66" t="s">
        <v>942</v>
      </c>
      <c r="E302" s="66" t="s">
        <v>118</v>
      </c>
      <c r="F302" s="66" t="s">
        <v>114</v>
      </c>
      <c r="G302" s="66">
        <v>87.5</v>
      </c>
      <c r="H302" s="66">
        <v>1</v>
      </c>
      <c r="I302" s="66">
        <v>0</v>
      </c>
      <c r="J302" s="66">
        <v>0</v>
      </c>
      <c r="K302" s="66">
        <v>1</v>
      </c>
      <c r="L302" s="66">
        <v>1</v>
      </c>
      <c r="M302" s="66">
        <v>0</v>
      </c>
      <c r="N302" s="66">
        <v>0</v>
      </c>
      <c r="O302" s="66">
        <v>0</v>
      </c>
      <c r="P302" s="66">
        <v>0</v>
      </c>
      <c r="Q302" s="66">
        <v>0</v>
      </c>
      <c r="R302" s="66">
        <v>0</v>
      </c>
      <c r="S302" s="66">
        <v>1</v>
      </c>
      <c r="T302" s="66">
        <v>0</v>
      </c>
      <c r="U302" s="66">
        <v>0</v>
      </c>
      <c r="V302" s="66">
        <v>0</v>
      </c>
      <c r="W302" s="66">
        <v>0</v>
      </c>
    </row>
    <row r="303" spans="1:23" x14ac:dyDescent="0.3">
      <c r="A303" s="66" t="s">
        <v>943</v>
      </c>
      <c r="B303" s="66" t="s">
        <v>1757</v>
      </c>
      <c r="C303" s="66">
        <v>4.4000000000000004</v>
      </c>
      <c r="D303" s="66" t="s">
        <v>373</v>
      </c>
      <c r="E303" s="67">
        <v>18264</v>
      </c>
      <c r="F303" s="66" t="s">
        <v>114</v>
      </c>
      <c r="G303" s="66">
        <v>90.5</v>
      </c>
      <c r="H303" s="66">
        <v>1</v>
      </c>
      <c r="I303" s="66">
        <v>1</v>
      </c>
      <c r="J303" s="66">
        <v>0</v>
      </c>
      <c r="K303" s="66">
        <v>0</v>
      </c>
      <c r="L303" s="66">
        <v>0</v>
      </c>
      <c r="M303" s="66">
        <v>0</v>
      </c>
      <c r="N303" s="66">
        <v>0</v>
      </c>
      <c r="O303" s="66">
        <v>0</v>
      </c>
      <c r="P303" s="66">
        <v>0</v>
      </c>
      <c r="Q303" s="66">
        <v>0</v>
      </c>
      <c r="R303" s="66">
        <v>1</v>
      </c>
      <c r="S303" s="66">
        <v>0</v>
      </c>
      <c r="T303" s="66">
        <v>0</v>
      </c>
      <c r="U303" s="66">
        <v>0</v>
      </c>
      <c r="V303" s="66">
        <v>0</v>
      </c>
      <c r="W303" s="66">
        <v>0</v>
      </c>
    </row>
    <row r="304" spans="1:23" x14ac:dyDescent="0.3">
      <c r="A304" s="66" t="s">
        <v>231</v>
      </c>
      <c r="B304" s="66" t="s">
        <v>1533</v>
      </c>
      <c r="C304" s="66">
        <v>3.8</v>
      </c>
      <c r="D304" s="66" t="s">
        <v>234</v>
      </c>
      <c r="E304" s="66" t="s">
        <v>90</v>
      </c>
      <c r="F304" s="66" t="s">
        <v>158</v>
      </c>
      <c r="G304" s="66">
        <v>114.5</v>
      </c>
      <c r="H304" s="66">
        <v>1</v>
      </c>
      <c r="I304" s="66">
        <v>0</v>
      </c>
      <c r="J304" s="66">
        <v>0</v>
      </c>
      <c r="K304" s="66">
        <v>0</v>
      </c>
      <c r="L304" s="66">
        <v>0</v>
      </c>
      <c r="M304" s="66">
        <v>0</v>
      </c>
      <c r="N304" s="66">
        <v>0</v>
      </c>
      <c r="O304" s="66">
        <v>1</v>
      </c>
      <c r="P304" s="66">
        <v>1</v>
      </c>
      <c r="Q304" s="66">
        <v>0</v>
      </c>
      <c r="R304" s="66">
        <v>0</v>
      </c>
      <c r="S304" s="66">
        <v>0</v>
      </c>
      <c r="T304" s="66">
        <v>0</v>
      </c>
      <c r="U304" s="66">
        <v>0</v>
      </c>
      <c r="V304" s="66">
        <v>0</v>
      </c>
      <c r="W304" s="66">
        <v>0</v>
      </c>
    </row>
    <row r="305" spans="1:23" x14ac:dyDescent="0.3">
      <c r="A305" s="66" t="s">
        <v>76</v>
      </c>
      <c r="B305" s="66" t="s">
        <v>1558</v>
      </c>
      <c r="C305" s="66">
        <v>3.8</v>
      </c>
      <c r="D305" s="66" t="s">
        <v>239</v>
      </c>
      <c r="E305" s="66" t="s">
        <v>150</v>
      </c>
      <c r="F305" s="66" t="s">
        <v>94</v>
      </c>
      <c r="G305" s="66">
        <v>121</v>
      </c>
      <c r="H305" s="66">
        <v>1</v>
      </c>
      <c r="I305" s="66">
        <v>1</v>
      </c>
      <c r="J305" s="66">
        <v>0</v>
      </c>
      <c r="K305" s="66">
        <v>1</v>
      </c>
      <c r="L305" s="66">
        <v>1</v>
      </c>
      <c r="M305" s="66">
        <v>0</v>
      </c>
      <c r="N305" s="66">
        <v>1</v>
      </c>
      <c r="O305" s="66">
        <v>0</v>
      </c>
      <c r="P305" s="66">
        <v>1</v>
      </c>
      <c r="Q305" s="66">
        <v>1</v>
      </c>
      <c r="R305" s="66">
        <v>0</v>
      </c>
      <c r="S305" s="66">
        <v>0</v>
      </c>
      <c r="T305" s="66">
        <v>0</v>
      </c>
      <c r="U305" s="66">
        <v>0</v>
      </c>
      <c r="V305" s="66">
        <v>1</v>
      </c>
      <c r="W305" s="66">
        <v>0</v>
      </c>
    </row>
    <row r="306" spans="1:23" x14ac:dyDescent="0.3">
      <c r="A306" s="66" t="s">
        <v>254</v>
      </c>
      <c r="B306" s="66" t="s">
        <v>1758</v>
      </c>
      <c r="C306" s="66">
        <v>2.2000000000000002</v>
      </c>
      <c r="D306" s="66" t="s">
        <v>946</v>
      </c>
      <c r="E306" s="66" t="s">
        <v>80</v>
      </c>
      <c r="F306" s="66" t="s">
        <v>82</v>
      </c>
      <c r="G306" s="66">
        <v>110</v>
      </c>
      <c r="H306" s="66">
        <v>0</v>
      </c>
      <c r="I306" s="66">
        <v>0</v>
      </c>
      <c r="J306" s="66">
        <v>0</v>
      </c>
      <c r="K306" s="66">
        <v>0</v>
      </c>
      <c r="L306" s="66">
        <v>0</v>
      </c>
      <c r="M306" s="66">
        <v>0</v>
      </c>
      <c r="N306" s="66">
        <v>0</v>
      </c>
      <c r="O306" s="66">
        <v>0</v>
      </c>
      <c r="P306" s="66">
        <v>0</v>
      </c>
      <c r="Q306" s="66">
        <v>0</v>
      </c>
      <c r="R306" s="66">
        <v>0</v>
      </c>
      <c r="S306" s="66">
        <v>1</v>
      </c>
      <c r="T306" s="66">
        <v>0</v>
      </c>
      <c r="U306" s="66">
        <v>0</v>
      </c>
      <c r="V306" s="66">
        <v>0</v>
      </c>
      <c r="W306" s="66">
        <v>0</v>
      </c>
    </row>
    <row r="307" spans="1:23" x14ac:dyDescent="0.3">
      <c r="A307" s="66" t="s">
        <v>714</v>
      </c>
      <c r="B307" s="66" t="s">
        <v>1689</v>
      </c>
      <c r="C307" s="66">
        <v>2.9</v>
      </c>
      <c r="D307" s="66" t="s">
        <v>717</v>
      </c>
      <c r="E307" s="66" t="s">
        <v>118</v>
      </c>
      <c r="F307" s="66" t="s">
        <v>114</v>
      </c>
      <c r="G307" s="66">
        <v>91.5</v>
      </c>
      <c r="H307" s="66">
        <v>0</v>
      </c>
      <c r="I307" s="66">
        <v>0</v>
      </c>
      <c r="J307" s="66">
        <v>0</v>
      </c>
      <c r="K307" s="66">
        <v>1</v>
      </c>
      <c r="L307" s="66">
        <v>0</v>
      </c>
      <c r="M307" s="66">
        <v>0</v>
      </c>
      <c r="N307" s="66">
        <v>0</v>
      </c>
      <c r="O307" s="66">
        <v>0</v>
      </c>
      <c r="P307" s="66">
        <v>0</v>
      </c>
      <c r="Q307" s="66">
        <v>0</v>
      </c>
      <c r="R307" s="66">
        <v>0</v>
      </c>
      <c r="S307" s="66">
        <v>0</v>
      </c>
      <c r="T307" s="66">
        <v>0</v>
      </c>
      <c r="U307" s="66">
        <v>0</v>
      </c>
      <c r="V307" s="66">
        <v>0</v>
      </c>
      <c r="W307" s="66">
        <v>0</v>
      </c>
    </row>
    <row r="308" spans="1:23" x14ac:dyDescent="0.3">
      <c r="A308" s="66" t="s">
        <v>947</v>
      </c>
      <c r="B308" s="66" t="s">
        <v>1759</v>
      </c>
      <c r="C308" s="66">
        <v>4.0999999999999996</v>
      </c>
      <c r="D308" s="66" t="s">
        <v>152</v>
      </c>
      <c r="E308" s="66" t="s">
        <v>150</v>
      </c>
      <c r="F308" s="66" t="s">
        <v>120</v>
      </c>
      <c r="G308" s="66">
        <v>70.5</v>
      </c>
      <c r="H308" s="66">
        <v>0</v>
      </c>
      <c r="I308" s="66">
        <v>0</v>
      </c>
      <c r="J308" s="66">
        <v>0</v>
      </c>
      <c r="K308" s="66">
        <v>0</v>
      </c>
      <c r="L308" s="66">
        <v>0</v>
      </c>
      <c r="M308" s="66">
        <v>0</v>
      </c>
      <c r="N308" s="66">
        <v>0</v>
      </c>
      <c r="O308" s="66">
        <v>0</v>
      </c>
      <c r="P308" s="66">
        <v>0</v>
      </c>
      <c r="Q308" s="66">
        <v>0</v>
      </c>
      <c r="R308" s="66">
        <v>0</v>
      </c>
      <c r="S308" s="66">
        <v>0</v>
      </c>
      <c r="T308" s="66">
        <v>0</v>
      </c>
      <c r="U308" s="66">
        <v>0</v>
      </c>
      <c r="V308" s="66">
        <v>0</v>
      </c>
      <c r="W308" s="66">
        <v>0</v>
      </c>
    </row>
    <row r="309" spans="1:23" x14ac:dyDescent="0.3">
      <c r="A309" s="66" t="s">
        <v>259</v>
      </c>
      <c r="B309" s="66" t="s">
        <v>1692</v>
      </c>
      <c r="C309" s="66">
        <v>3.7</v>
      </c>
      <c r="D309" s="66" t="s">
        <v>726</v>
      </c>
      <c r="E309" s="66" t="s">
        <v>80</v>
      </c>
      <c r="F309" s="66" t="s">
        <v>114</v>
      </c>
      <c r="G309" s="66">
        <v>70.5</v>
      </c>
      <c r="H309" s="66">
        <v>0</v>
      </c>
      <c r="I309" s="66">
        <v>0</v>
      </c>
      <c r="J309" s="66">
        <v>0</v>
      </c>
      <c r="K309" s="66">
        <v>1</v>
      </c>
      <c r="L309" s="66">
        <v>1</v>
      </c>
      <c r="M309" s="66">
        <v>0</v>
      </c>
      <c r="N309" s="66">
        <v>0</v>
      </c>
      <c r="O309" s="66">
        <v>0</v>
      </c>
      <c r="P309" s="66">
        <v>0</v>
      </c>
      <c r="Q309" s="66">
        <v>0</v>
      </c>
      <c r="R309" s="66">
        <v>0</v>
      </c>
      <c r="S309" s="66">
        <v>0</v>
      </c>
      <c r="T309" s="66">
        <v>0</v>
      </c>
      <c r="U309" s="66">
        <v>0</v>
      </c>
      <c r="V309" s="66">
        <v>0</v>
      </c>
      <c r="W309" s="66">
        <v>0</v>
      </c>
    </row>
    <row r="310" spans="1:23" x14ac:dyDescent="0.3">
      <c r="A310" s="66" t="s">
        <v>950</v>
      </c>
      <c r="B310" s="66" t="s">
        <v>1532</v>
      </c>
      <c r="C310" s="66">
        <v>3.8</v>
      </c>
      <c r="D310" s="66" t="s">
        <v>109</v>
      </c>
      <c r="E310" s="66" t="s">
        <v>104</v>
      </c>
      <c r="F310" s="66" t="s">
        <v>108</v>
      </c>
      <c r="G310" s="66">
        <v>76.5</v>
      </c>
      <c r="H310" s="66">
        <v>1</v>
      </c>
      <c r="I310" s="66">
        <v>0</v>
      </c>
      <c r="J310" s="66">
        <v>0</v>
      </c>
      <c r="K310" s="66">
        <v>0</v>
      </c>
      <c r="L310" s="66">
        <v>0</v>
      </c>
      <c r="M310" s="66">
        <v>0</v>
      </c>
      <c r="N310" s="66">
        <v>0</v>
      </c>
      <c r="O310" s="66">
        <v>0</v>
      </c>
      <c r="P310" s="66">
        <v>0</v>
      </c>
      <c r="Q310" s="66">
        <v>0</v>
      </c>
      <c r="R310" s="66">
        <v>0</v>
      </c>
      <c r="S310" s="66">
        <v>0</v>
      </c>
      <c r="T310" s="66">
        <v>0</v>
      </c>
      <c r="U310" s="66">
        <v>0</v>
      </c>
      <c r="V310" s="66">
        <v>0</v>
      </c>
      <c r="W310" s="66">
        <v>0</v>
      </c>
    </row>
    <row r="311" spans="1:23" x14ac:dyDescent="0.3">
      <c r="A311" s="66" t="s">
        <v>259</v>
      </c>
      <c r="B311" s="66" t="s">
        <v>1760</v>
      </c>
      <c r="C311" s="66">
        <v>3.6</v>
      </c>
      <c r="D311" s="66" t="s">
        <v>625</v>
      </c>
      <c r="E311" s="66" t="s">
        <v>150</v>
      </c>
      <c r="F311" s="66" t="s">
        <v>158</v>
      </c>
      <c r="G311" s="66">
        <v>92</v>
      </c>
      <c r="H311" s="66">
        <v>1</v>
      </c>
      <c r="I311" s="66">
        <v>1</v>
      </c>
      <c r="J311" s="66">
        <v>0</v>
      </c>
      <c r="K311" s="66">
        <v>1</v>
      </c>
      <c r="L311" s="66">
        <v>0</v>
      </c>
      <c r="M311" s="66">
        <v>0</v>
      </c>
      <c r="N311" s="66">
        <v>0</v>
      </c>
      <c r="O311" s="66">
        <v>0</v>
      </c>
      <c r="P311" s="66">
        <v>0</v>
      </c>
      <c r="Q311" s="66">
        <v>0</v>
      </c>
      <c r="R311" s="66">
        <v>0</v>
      </c>
      <c r="S311" s="66">
        <v>0</v>
      </c>
      <c r="T311" s="66">
        <v>0</v>
      </c>
      <c r="U311" s="66">
        <v>0</v>
      </c>
      <c r="V311" s="66">
        <v>0</v>
      </c>
      <c r="W311" s="66">
        <v>0</v>
      </c>
    </row>
    <row r="312" spans="1:23" x14ac:dyDescent="0.3">
      <c r="A312" s="66" t="s">
        <v>721</v>
      </c>
      <c r="B312" s="66" t="s">
        <v>1691</v>
      </c>
      <c r="C312" s="66">
        <v>4.7</v>
      </c>
      <c r="D312" s="66" t="s">
        <v>723</v>
      </c>
      <c r="E312" s="66" t="s">
        <v>112</v>
      </c>
      <c r="F312" s="66" t="s">
        <v>177</v>
      </c>
      <c r="G312" s="66">
        <v>140.5</v>
      </c>
      <c r="H312" s="66">
        <v>1</v>
      </c>
      <c r="I312" s="66">
        <v>0</v>
      </c>
      <c r="J312" s="66">
        <v>1</v>
      </c>
      <c r="K312" s="66">
        <v>0</v>
      </c>
      <c r="L312" s="66">
        <v>0</v>
      </c>
      <c r="M312" s="66">
        <v>0</v>
      </c>
      <c r="N312" s="66">
        <v>1</v>
      </c>
      <c r="O312" s="66">
        <v>1</v>
      </c>
      <c r="P312" s="66">
        <v>1</v>
      </c>
      <c r="Q312" s="66">
        <v>1</v>
      </c>
      <c r="R312" s="66">
        <v>0</v>
      </c>
      <c r="S312" s="66">
        <v>0</v>
      </c>
      <c r="T312" s="66">
        <v>0</v>
      </c>
      <c r="U312" s="66">
        <v>0</v>
      </c>
      <c r="V312" s="66">
        <v>0</v>
      </c>
      <c r="W312" s="66">
        <v>0</v>
      </c>
    </row>
    <row r="313" spans="1:23" x14ac:dyDescent="0.3">
      <c r="A313" s="66" t="s">
        <v>953</v>
      </c>
      <c r="B313" s="66" t="s">
        <v>1761</v>
      </c>
      <c r="C313" s="66">
        <v>3.5</v>
      </c>
      <c r="D313" s="66" t="s">
        <v>250</v>
      </c>
      <c r="E313" s="66" t="s">
        <v>104</v>
      </c>
      <c r="F313" s="66" t="s">
        <v>120</v>
      </c>
      <c r="G313" s="66">
        <v>82</v>
      </c>
      <c r="H313" s="66">
        <v>1</v>
      </c>
      <c r="I313" s="66">
        <v>0</v>
      </c>
      <c r="J313" s="66">
        <v>0</v>
      </c>
      <c r="K313" s="66">
        <v>0</v>
      </c>
      <c r="L313" s="66">
        <v>1</v>
      </c>
      <c r="M313" s="66">
        <v>0</v>
      </c>
      <c r="N313" s="66">
        <v>0</v>
      </c>
      <c r="O313" s="66">
        <v>0</v>
      </c>
      <c r="P313" s="66">
        <v>0</v>
      </c>
      <c r="Q313" s="66">
        <v>0</v>
      </c>
      <c r="R313" s="66">
        <v>0</v>
      </c>
      <c r="S313" s="66">
        <v>0</v>
      </c>
      <c r="T313" s="66">
        <v>0</v>
      </c>
      <c r="U313" s="66">
        <v>0</v>
      </c>
      <c r="V313" s="66">
        <v>0</v>
      </c>
      <c r="W313" s="66">
        <v>0</v>
      </c>
    </row>
    <row r="314" spans="1:23" x14ac:dyDescent="0.3">
      <c r="A314" s="66" t="s">
        <v>727</v>
      </c>
      <c r="B314" s="66" t="s">
        <v>1693</v>
      </c>
      <c r="C314" s="66">
        <v>3.3</v>
      </c>
      <c r="D314" s="66" t="s">
        <v>136</v>
      </c>
      <c r="E314" s="66" t="s">
        <v>90</v>
      </c>
      <c r="F314" s="66" t="s">
        <v>108</v>
      </c>
      <c r="G314" s="66">
        <v>84.5</v>
      </c>
      <c r="H314" s="66">
        <v>0</v>
      </c>
      <c r="I314" s="66">
        <v>0</v>
      </c>
      <c r="J314" s="66">
        <v>0</v>
      </c>
      <c r="K314" s="66">
        <v>0</v>
      </c>
      <c r="L314" s="66">
        <v>0</v>
      </c>
      <c r="M314" s="66">
        <v>0</v>
      </c>
      <c r="N314" s="66">
        <v>0</v>
      </c>
      <c r="O314" s="66">
        <v>0</v>
      </c>
      <c r="P314" s="66">
        <v>0</v>
      </c>
      <c r="Q314" s="66">
        <v>0</v>
      </c>
      <c r="R314" s="66">
        <v>0</v>
      </c>
      <c r="S314" s="66">
        <v>0</v>
      </c>
      <c r="T314" s="66">
        <v>0</v>
      </c>
      <c r="U314" s="66">
        <v>0</v>
      </c>
      <c r="V314" s="66">
        <v>0</v>
      </c>
      <c r="W314" s="66">
        <v>0</v>
      </c>
    </row>
    <row r="315" spans="1:23" x14ac:dyDescent="0.3">
      <c r="A315" s="66" t="s">
        <v>733</v>
      </c>
      <c r="B315" s="66" t="s">
        <v>1695</v>
      </c>
      <c r="C315" s="66">
        <v>4.4000000000000004</v>
      </c>
      <c r="D315" s="66" t="s">
        <v>660</v>
      </c>
      <c r="E315" s="66" t="s">
        <v>118</v>
      </c>
      <c r="F315" s="66" t="s">
        <v>100</v>
      </c>
      <c r="G315" s="66">
        <v>134.5</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row>
    <row r="316" spans="1:23" x14ac:dyDescent="0.3">
      <c r="A316" s="66" t="s">
        <v>76</v>
      </c>
      <c r="B316" s="66" t="s">
        <v>1762</v>
      </c>
      <c r="C316" s="66">
        <v>3.3</v>
      </c>
      <c r="D316" s="66" t="s">
        <v>956</v>
      </c>
      <c r="E316" s="66" t="s">
        <v>118</v>
      </c>
      <c r="F316" s="66" t="s">
        <v>114</v>
      </c>
      <c r="G316" s="66">
        <v>164.5</v>
      </c>
      <c r="H316" s="66">
        <v>0</v>
      </c>
      <c r="I316" s="66">
        <v>0</v>
      </c>
      <c r="J316" s="66">
        <v>0</v>
      </c>
      <c r="K316" s="66">
        <v>0</v>
      </c>
      <c r="L316" s="66">
        <v>0</v>
      </c>
      <c r="M316" s="66">
        <v>0</v>
      </c>
      <c r="N316" s="66">
        <v>0</v>
      </c>
      <c r="O316" s="66">
        <v>0</v>
      </c>
      <c r="P316" s="66">
        <v>0</v>
      </c>
      <c r="Q316" s="66">
        <v>0</v>
      </c>
      <c r="R316" s="66">
        <v>0</v>
      </c>
      <c r="S316" s="66">
        <v>0</v>
      </c>
      <c r="T316" s="66">
        <v>0</v>
      </c>
      <c r="U316" s="66">
        <v>0</v>
      </c>
      <c r="V316" s="66">
        <v>0</v>
      </c>
      <c r="W316" s="66">
        <v>0</v>
      </c>
    </row>
    <row r="317" spans="1:23" x14ac:dyDescent="0.3">
      <c r="A317" s="66" t="s">
        <v>957</v>
      </c>
      <c r="B317" s="66" t="s">
        <v>1763</v>
      </c>
      <c r="C317" s="66">
        <v>3.4</v>
      </c>
      <c r="D317" s="66" t="s">
        <v>961</v>
      </c>
      <c r="E317" s="66" t="s">
        <v>118</v>
      </c>
      <c r="F317" s="66" t="s">
        <v>82</v>
      </c>
      <c r="G317" s="66">
        <v>44</v>
      </c>
      <c r="H317" s="66">
        <v>0</v>
      </c>
      <c r="I317" s="66">
        <v>0</v>
      </c>
      <c r="J317" s="66">
        <v>0</v>
      </c>
      <c r="K317" s="66">
        <v>0</v>
      </c>
      <c r="L317" s="66">
        <v>0</v>
      </c>
      <c r="M317" s="66">
        <v>0</v>
      </c>
      <c r="N317" s="66">
        <v>0</v>
      </c>
      <c r="O317" s="66">
        <v>0</v>
      </c>
      <c r="P317" s="66">
        <v>0</v>
      </c>
      <c r="Q317" s="66">
        <v>0</v>
      </c>
      <c r="R317" s="66">
        <v>0</v>
      </c>
      <c r="S317" s="66">
        <v>0</v>
      </c>
      <c r="T317" s="66">
        <v>0</v>
      </c>
      <c r="U317" s="66">
        <v>0</v>
      </c>
      <c r="V317" s="66">
        <v>0</v>
      </c>
      <c r="W317" s="66">
        <v>0</v>
      </c>
    </row>
    <row r="318" spans="1:23" x14ac:dyDescent="0.3">
      <c r="A318" s="66" t="s">
        <v>729</v>
      </c>
      <c r="B318" s="66" t="s">
        <v>1694</v>
      </c>
      <c r="C318" s="66">
        <v>4</v>
      </c>
      <c r="D318" s="66" t="s">
        <v>732</v>
      </c>
      <c r="E318" s="66" t="s">
        <v>112</v>
      </c>
      <c r="F318" s="66" t="s">
        <v>363</v>
      </c>
      <c r="G318" s="66">
        <v>93.5</v>
      </c>
      <c r="H318" s="66">
        <v>0</v>
      </c>
      <c r="I318" s="66">
        <v>0</v>
      </c>
      <c r="J318" s="66">
        <v>0</v>
      </c>
      <c r="K318" s="66">
        <v>1</v>
      </c>
      <c r="L318" s="66">
        <v>0</v>
      </c>
      <c r="M318" s="66">
        <v>0</v>
      </c>
      <c r="N318" s="66">
        <v>0</v>
      </c>
      <c r="O318" s="66">
        <v>0</v>
      </c>
      <c r="P318" s="66">
        <v>0</v>
      </c>
      <c r="Q318" s="66">
        <v>0</v>
      </c>
      <c r="R318" s="66">
        <v>0</v>
      </c>
      <c r="S318" s="66">
        <v>0</v>
      </c>
      <c r="T318" s="66">
        <v>0</v>
      </c>
      <c r="U318" s="66">
        <v>0</v>
      </c>
      <c r="V318" s="66">
        <v>0</v>
      </c>
      <c r="W318" s="66">
        <v>0</v>
      </c>
    </row>
    <row r="319" spans="1:23" x14ac:dyDescent="0.3">
      <c r="A319" s="66" t="s">
        <v>259</v>
      </c>
      <c r="B319" s="66" t="s">
        <v>1764</v>
      </c>
      <c r="C319" s="66">
        <v>4.4000000000000004</v>
      </c>
      <c r="D319" s="66" t="s">
        <v>373</v>
      </c>
      <c r="E319" s="67">
        <v>18264</v>
      </c>
      <c r="F319" s="66" t="s">
        <v>114</v>
      </c>
      <c r="G319" s="66">
        <v>109</v>
      </c>
      <c r="H319" s="66">
        <v>1</v>
      </c>
      <c r="I319" s="66">
        <v>1</v>
      </c>
      <c r="J319" s="66">
        <v>0</v>
      </c>
      <c r="K319" s="66">
        <v>0</v>
      </c>
      <c r="L319" s="66">
        <v>0</v>
      </c>
      <c r="M319" s="66">
        <v>0</v>
      </c>
      <c r="N319" s="66">
        <v>0</v>
      </c>
      <c r="O319" s="66">
        <v>0</v>
      </c>
      <c r="P319" s="66">
        <v>0</v>
      </c>
      <c r="Q319" s="66">
        <v>0</v>
      </c>
      <c r="R319" s="66">
        <v>1</v>
      </c>
      <c r="S319" s="66">
        <v>0</v>
      </c>
      <c r="T319" s="66">
        <v>0</v>
      </c>
      <c r="U319" s="66">
        <v>0</v>
      </c>
      <c r="V319" s="66">
        <v>0</v>
      </c>
      <c r="W319" s="66">
        <v>0</v>
      </c>
    </row>
    <row r="320" spans="1:23" x14ac:dyDescent="0.3">
      <c r="A320" s="66" t="s">
        <v>963</v>
      </c>
      <c r="B320" s="66" t="s">
        <v>1765</v>
      </c>
      <c r="C320" s="66">
        <v>3.8</v>
      </c>
      <c r="D320" s="66" t="s">
        <v>966</v>
      </c>
      <c r="E320" s="66" t="s">
        <v>80</v>
      </c>
      <c r="F320" s="66" t="s">
        <v>114</v>
      </c>
      <c r="G320" s="66">
        <v>149.5</v>
      </c>
      <c r="H320" s="66">
        <v>0</v>
      </c>
      <c r="I320" s="66">
        <v>1</v>
      </c>
      <c r="J320" s="66">
        <v>1</v>
      </c>
      <c r="K320" s="66">
        <v>0</v>
      </c>
      <c r="L320" s="66">
        <v>0</v>
      </c>
      <c r="M320" s="66">
        <v>0</v>
      </c>
      <c r="N320" s="66">
        <v>0</v>
      </c>
      <c r="O320" s="66">
        <v>0</v>
      </c>
      <c r="P320" s="66">
        <v>0</v>
      </c>
      <c r="Q320" s="66">
        <v>0</v>
      </c>
      <c r="R320" s="66">
        <v>0</v>
      </c>
      <c r="S320" s="66">
        <v>0</v>
      </c>
      <c r="T320" s="66">
        <v>0</v>
      </c>
      <c r="U320" s="66">
        <v>0</v>
      </c>
      <c r="V320" s="66">
        <v>0</v>
      </c>
      <c r="W320" s="66">
        <v>0</v>
      </c>
    </row>
    <row r="321" spans="1:23" x14ac:dyDescent="0.3">
      <c r="A321" s="66" t="s">
        <v>967</v>
      </c>
      <c r="B321" s="66" t="s">
        <v>1766</v>
      </c>
      <c r="C321" s="66">
        <v>3.5</v>
      </c>
      <c r="D321" s="66" t="s">
        <v>216</v>
      </c>
      <c r="E321" s="66" t="s">
        <v>104</v>
      </c>
      <c r="F321" s="66" t="s">
        <v>114</v>
      </c>
      <c r="G321" s="66">
        <v>65.5</v>
      </c>
      <c r="H321" s="66">
        <v>0</v>
      </c>
      <c r="I321" s="66">
        <v>1</v>
      </c>
      <c r="J321" s="66">
        <v>1</v>
      </c>
      <c r="K321" s="66">
        <v>1</v>
      </c>
      <c r="L321" s="66">
        <v>1</v>
      </c>
      <c r="M321" s="66">
        <v>0</v>
      </c>
      <c r="N321" s="66">
        <v>0</v>
      </c>
      <c r="O321" s="66">
        <v>0</v>
      </c>
      <c r="P321" s="66">
        <v>0</v>
      </c>
      <c r="Q321" s="66">
        <v>0</v>
      </c>
      <c r="R321" s="66">
        <v>0</v>
      </c>
      <c r="S321" s="66">
        <v>0</v>
      </c>
      <c r="T321" s="66">
        <v>0</v>
      </c>
      <c r="U321" s="66">
        <v>0</v>
      </c>
      <c r="V321" s="66">
        <v>0</v>
      </c>
      <c r="W321" s="66">
        <v>0</v>
      </c>
    </row>
    <row r="322" spans="1:23" x14ac:dyDescent="0.3">
      <c r="A322" s="66" t="s">
        <v>254</v>
      </c>
      <c r="B322" s="66" t="s">
        <v>1767</v>
      </c>
      <c r="C322" s="66">
        <v>3.5</v>
      </c>
      <c r="D322" s="66" t="s">
        <v>971</v>
      </c>
      <c r="E322" s="66" t="s">
        <v>104</v>
      </c>
      <c r="F322" s="66" t="s">
        <v>114</v>
      </c>
      <c r="G322" s="66">
        <v>124.5</v>
      </c>
      <c r="H322" s="66">
        <v>1</v>
      </c>
      <c r="I322" s="66">
        <v>1</v>
      </c>
      <c r="J322" s="66">
        <v>0</v>
      </c>
      <c r="K322" s="66">
        <v>1</v>
      </c>
      <c r="L322" s="66">
        <v>0</v>
      </c>
      <c r="M322" s="66">
        <v>0</v>
      </c>
      <c r="N322" s="66">
        <v>0</v>
      </c>
      <c r="O322" s="66">
        <v>0</v>
      </c>
      <c r="P322" s="66">
        <v>0</v>
      </c>
      <c r="Q322" s="66">
        <v>0</v>
      </c>
      <c r="R322" s="66">
        <v>0</v>
      </c>
      <c r="S322" s="66">
        <v>0</v>
      </c>
      <c r="T322" s="66">
        <v>0</v>
      </c>
      <c r="U322" s="66">
        <v>0</v>
      </c>
      <c r="V322" s="66">
        <v>0</v>
      </c>
      <c r="W322" s="66">
        <v>0</v>
      </c>
    </row>
    <row r="323" spans="1:23" x14ac:dyDescent="0.3">
      <c r="A323" s="66" t="s">
        <v>972</v>
      </c>
      <c r="B323" s="66" t="s">
        <v>1768</v>
      </c>
      <c r="C323" s="66">
        <v>2.9</v>
      </c>
      <c r="D323" s="66" t="s">
        <v>115</v>
      </c>
      <c r="E323" s="66" t="s">
        <v>112</v>
      </c>
      <c r="F323" s="66" t="s">
        <v>114</v>
      </c>
      <c r="G323" s="66">
        <v>114</v>
      </c>
      <c r="H323" s="66">
        <v>1</v>
      </c>
      <c r="I323" s="66">
        <v>1</v>
      </c>
      <c r="J323" s="66">
        <v>0</v>
      </c>
      <c r="K323" s="66">
        <v>0</v>
      </c>
      <c r="L323" s="66">
        <v>1</v>
      </c>
      <c r="M323" s="66">
        <v>0</v>
      </c>
      <c r="N323" s="66">
        <v>0</v>
      </c>
      <c r="O323" s="66">
        <v>0</v>
      </c>
      <c r="P323" s="66">
        <v>0</v>
      </c>
      <c r="Q323" s="66">
        <v>0</v>
      </c>
      <c r="R323" s="66">
        <v>0</v>
      </c>
      <c r="S323" s="66">
        <v>1</v>
      </c>
      <c r="T323" s="66">
        <v>0</v>
      </c>
      <c r="U323" s="66">
        <v>0</v>
      </c>
      <c r="V323" s="66">
        <v>0</v>
      </c>
      <c r="W323" s="66">
        <v>0</v>
      </c>
    </row>
    <row r="324" spans="1:23" x14ac:dyDescent="0.3">
      <c r="A324" s="66" t="s">
        <v>743</v>
      </c>
      <c r="B324" s="66" t="s">
        <v>1769</v>
      </c>
      <c r="C324" s="66">
        <v>3.9</v>
      </c>
      <c r="D324" s="66" t="s">
        <v>976</v>
      </c>
      <c r="E324" s="66" t="s">
        <v>80</v>
      </c>
      <c r="F324" s="66" t="s">
        <v>114</v>
      </c>
      <c r="G324" s="66">
        <v>49</v>
      </c>
      <c r="H324" s="66">
        <v>1</v>
      </c>
      <c r="I324" s="66">
        <v>0</v>
      </c>
      <c r="J324" s="66">
        <v>0</v>
      </c>
      <c r="K324" s="66">
        <v>0</v>
      </c>
      <c r="L324" s="66">
        <v>1</v>
      </c>
      <c r="M324" s="66">
        <v>0</v>
      </c>
      <c r="N324" s="66">
        <v>0</v>
      </c>
      <c r="O324" s="66">
        <v>0</v>
      </c>
      <c r="P324" s="66">
        <v>0</v>
      </c>
      <c r="Q324" s="66">
        <v>0</v>
      </c>
      <c r="R324" s="66">
        <v>0</v>
      </c>
      <c r="S324" s="66">
        <v>1</v>
      </c>
      <c r="T324" s="66">
        <v>1</v>
      </c>
      <c r="U324" s="66">
        <v>0</v>
      </c>
      <c r="V324" s="66">
        <v>0</v>
      </c>
      <c r="W324" s="66">
        <v>0</v>
      </c>
    </row>
    <row r="325" spans="1:23" x14ac:dyDescent="0.3">
      <c r="A325" s="66" t="s">
        <v>738</v>
      </c>
      <c r="B325" s="66" t="s">
        <v>1693</v>
      </c>
      <c r="C325" s="66">
        <v>3.3</v>
      </c>
      <c r="D325" s="66" t="s">
        <v>136</v>
      </c>
      <c r="E325" s="66" t="s">
        <v>90</v>
      </c>
      <c r="F325" s="66" t="s">
        <v>108</v>
      </c>
      <c r="G325" s="66">
        <v>84.5</v>
      </c>
      <c r="H325" s="66">
        <v>0</v>
      </c>
      <c r="I325" s="66">
        <v>0</v>
      </c>
      <c r="J325" s="66">
        <v>0</v>
      </c>
      <c r="K325" s="66">
        <v>0</v>
      </c>
      <c r="L325" s="66">
        <v>0</v>
      </c>
      <c r="M325" s="66">
        <v>0</v>
      </c>
      <c r="N325" s="66">
        <v>0</v>
      </c>
      <c r="O325" s="66">
        <v>0</v>
      </c>
      <c r="P325" s="66">
        <v>0</v>
      </c>
      <c r="Q325" s="66">
        <v>0</v>
      </c>
      <c r="R325" s="66">
        <v>0</v>
      </c>
      <c r="S325" s="66">
        <v>0</v>
      </c>
      <c r="T325" s="66">
        <v>0</v>
      </c>
      <c r="U325" s="66">
        <v>0</v>
      </c>
      <c r="V325" s="66">
        <v>0</v>
      </c>
      <c r="W325" s="66">
        <v>0</v>
      </c>
    </row>
    <row r="326" spans="1:23" x14ac:dyDescent="0.3">
      <c r="A326" s="66" t="s">
        <v>160</v>
      </c>
      <c r="B326" s="66" t="s">
        <v>1770</v>
      </c>
      <c r="C326" s="66">
        <v>3.7</v>
      </c>
      <c r="D326" s="66" t="s">
        <v>978</v>
      </c>
      <c r="E326" s="66" t="s">
        <v>80</v>
      </c>
      <c r="F326" s="66" t="s">
        <v>100</v>
      </c>
      <c r="G326" s="66">
        <v>71</v>
      </c>
      <c r="H326" s="66">
        <v>0</v>
      </c>
      <c r="I326" s="66">
        <v>0</v>
      </c>
      <c r="J326" s="66">
        <v>0</v>
      </c>
      <c r="K326" s="66">
        <v>1</v>
      </c>
      <c r="L326" s="66">
        <v>1</v>
      </c>
      <c r="M326" s="66">
        <v>0</v>
      </c>
      <c r="N326" s="66">
        <v>0</v>
      </c>
      <c r="O326" s="66">
        <v>0</v>
      </c>
      <c r="P326" s="66">
        <v>0</v>
      </c>
      <c r="Q326" s="66">
        <v>0</v>
      </c>
      <c r="R326" s="66">
        <v>0</v>
      </c>
      <c r="S326" s="66">
        <v>1</v>
      </c>
      <c r="T326" s="66">
        <v>1</v>
      </c>
      <c r="U326" s="66">
        <v>0</v>
      </c>
      <c r="V326" s="66">
        <v>0</v>
      </c>
      <c r="W326" s="66">
        <v>0</v>
      </c>
    </row>
    <row r="327" spans="1:23" x14ac:dyDescent="0.3">
      <c r="A327" s="66" t="s">
        <v>979</v>
      </c>
      <c r="B327" s="66" t="s">
        <v>1771</v>
      </c>
      <c r="C327" s="66">
        <v>3.6</v>
      </c>
      <c r="D327" s="66" t="s">
        <v>625</v>
      </c>
      <c r="E327" s="66" t="s">
        <v>150</v>
      </c>
      <c r="F327" s="66" t="s">
        <v>158</v>
      </c>
      <c r="G327" s="66">
        <v>101</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row>
    <row r="328" spans="1:23" x14ac:dyDescent="0.3">
      <c r="A328" s="66" t="s">
        <v>76</v>
      </c>
      <c r="B328" s="66" t="s">
        <v>1561</v>
      </c>
      <c r="C328" s="66">
        <v>3.5</v>
      </c>
      <c r="D328" s="66" t="s">
        <v>250</v>
      </c>
      <c r="E328" s="66" t="s">
        <v>104</v>
      </c>
      <c r="F328" s="66" t="s">
        <v>120</v>
      </c>
      <c r="G328" s="66">
        <v>107</v>
      </c>
      <c r="H328" s="66">
        <v>1</v>
      </c>
      <c r="I328" s="66">
        <v>1</v>
      </c>
      <c r="J328" s="66">
        <v>1</v>
      </c>
      <c r="K328" s="66">
        <v>0</v>
      </c>
      <c r="L328" s="66">
        <v>0</v>
      </c>
      <c r="M328" s="66">
        <v>0</v>
      </c>
      <c r="N328" s="66">
        <v>0</v>
      </c>
      <c r="O328" s="66">
        <v>0</v>
      </c>
      <c r="P328" s="66">
        <v>0</v>
      </c>
      <c r="Q328" s="66">
        <v>0</v>
      </c>
      <c r="R328" s="66">
        <v>1</v>
      </c>
      <c r="S328" s="66">
        <v>1</v>
      </c>
      <c r="T328" s="66">
        <v>0</v>
      </c>
      <c r="U328" s="66">
        <v>0</v>
      </c>
      <c r="V328" s="66">
        <v>1</v>
      </c>
      <c r="W328" s="66">
        <v>0</v>
      </c>
    </row>
    <row r="329" spans="1:23" x14ac:dyDescent="0.3">
      <c r="A329" s="66" t="s">
        <v>76</v>
      </c>
      <c r="B329" s="66" t="s">
        <v>1559</v>
      </c>
      <c r="C329" s="66">
        <v>4.7</v>
      </c>
      <c r="D329" s="66" t="s">
        <v>242</v>
      </c>
      <c r="E329" s="66" t="s">
        <v>118</v>
      </c>
      <c r="F329" s="66" t="s">
        <v>114</v>
      </c>
      <c r="G329" s="66">
        <v>112.5</v>
      </c>
      <c r="H329" s="66">
        <v>1</v>
      </c>
      <c r="I329" s="66">
        <v>0</v>
      </c>
      <c r="J329" s="66">
        <v>0</v>
      </c>
      <c r="K329" s="66">
        <v>1</v>
      </c>
      <c r="L329" s="66">
        <v>0</v>
      </c>
      <c r="M329" s="66">
        <v>0</v>
      </c>
      <c r="N329" s="66">
        <v>0</v>
      </c>
      <c r="O329" s="66">
        <v>0</v>
      </c>
      <c r="P329" s="66">
        <v>0</v>
      </c>
      <c r="Q329" s="66">
        <v>0</v>
      </c>
      <c r="R329" s="66">
        <v>0</v>
      </c>
      <c r="S329" s="66">
        <v>0</v>
      </c>
      <c r="T329" s="66">
        <v>0</v>
      </c>
      <c r="U329" s="66">
        <v>0</v>
      </c>
      <c r="V329" s="66">
        <v>0</v>
      </c>
      <c r="W329" s="66">
        <v>0</v>
      </c>
    </row>
    <row r="330" spans="1:23" x14ac:dyDescent="0.3">
      <c r="A330" s="66" t="s">
        <v>735</v>
      </c>
      <c r="B330" s="66" t="s">
        <v>1696</v>
      </c>
      <c r="C330" s="66">
        <v>3.9</v>
      </c>
      <c r="D330" s="66" t="s">
        <v>737</v>
      </c>
      <c r="E330" s="66" t="s">
        <v>118</v>
      </c>
      <c r="F330" s="66" t="s">
        <v>209</v>
      </c>
      <c r="G330" s="66">
        <v>181</v>
      </c>
      <c r="H330" s="66">
        <v>1</v>
      </c>
      <c r="I330" s="66">
        <v>1</v>
      </c>
      <c r="J330" s="66">
        <v>0</v>
      </c>
      <c r="K330" s="66">
        <v>0</v>
      </c>
      <c r="L330" s="66">
        <v>1</v>
      </c>
      <c r="M330" s="66">
        <v>0</v>
      </c>
      <c r="N330" s="66">
        <v>0</v>
      </c>
      <c r="O330" s="66">
        <v>0</v>
      </c>
      <c r="P330" s="66">
        <v>1</v>
      </c>
      <c r="Q330" s="66">
        <v>1</v>
      </c>
      <c r="R330" s="66">
        <v>0</v>
      </c>
      <c r="S330" s="66">
        <v>0</v>
      </c>
      <c r="T330" s="66">
        <v>0</v>
      </c>
      <c r="U330" s="66">
        <v>0</v>
      </c>
      <c r="V330" s="66">
        <v>0</v>
      </c>
      <c r="W330" s="66">
        <v>0</v>
      </c>
    </row>
    <row r="331" spans="1:23" x14ac:dyDescent="0.3">
      <c r="A331" s="66" t="s">
        <v>897</v>
      </c>
      <c r="B331" s="66" t="s">
        <v>1772</v>
      </c>
      <c r="C331" s="66">
        <v>3.7</v>
      </c>
      <c r="D331" s="66" t="s">
        <v>982</v>
      </c>
      <c r="E331" s="66" t="s">
        <v>90</v>
      </c>
      <c r="F331" s="66" t="s">
        <v>223</v>
      </c>
      <c r="G331" s="66">
        <v>61</v>
      </c>
      <c r="H331" s="66">
        <v>1</v>
      </c>
      <c r="I331" s="66">
        <v>1</v>
      </c>
      <c r="J331" s="66">
        <v>0</v>
      </c>
      <c r="K331" s="66">
        <v>0</v>
      </c>
      <c r="L331" s="66">
        <v>1</v>
      </c>
      <c r="M331" s="66">
        <v>0</v>
      </c>
      <c r="N331" s="66">
        <v>0</v>
      </c>
      <c r="O331" s="66">
        <v>0</v>
      </c>
      <c r="P331" s="66">
        <v>0</v>
      </c>
      <c r="Q331" s="66">
        <v>0</v>
      </c>
      <c r="R331" s="66">
        <v>1</v>
      </c>
      <c r="S331" s="66">
        <v>0</v>
      </c>
      <c r="T331" s="66">
        <v>0</v>
      </c>
      <c r="U331" s="66">
        <v>0</v>
      </c>
      <c r="V331" s="66">
        <v>0</v>
      </c>
      <c r="W331" s="66">
        <v>0</v>
      </c>
    </row>
    <row r="332" spans="1:23" x14ac:dyDescent="0.3">
      <c r="A332" s="66" t="s">
        <v>740</v>
      </c>
      <c r="B332" s="66" t="s">
        <v>1697</v>
      </c>
      <c r="C332" s="66">
        <v>4.0999999999999996</v>
      </c>
      <c r="D332" s="66" t="s">
        <v>742</v>
      </c>
      <c r="E332" s="66" t="s">
        <v>112</v>
      </c>
      <c r="F332" s="66" t="s">
        <v>82</v>
      </c>
      <c r="G332" s="66">
        <v>205</v>
      </c>
      <c r="H332" s="66">
        <v>1</v>
      </c>
      <c r="I332" s="66">
        <v>1</v>
      </c>
      <c r="J332" s="66">
        <v>1</v>
      </c>
      <c r="K332" s="66">
        <v>0</v>
      </c>
      <c r="L332" s="66">
        <v>1</v>
      </c>
      <c r="M332" s="66">
        <v>0</v>
      </c>
      <c r="N332" s="66">
        <v>0</v>
      </c>
      <c r="O332" s="66">
        <v>0</v>
      </c>
      <c r="P332" s="66">
        <v>0</v>
      </c>
      <c r="Q332" s="66">
        <v>0</v>
      </c>
      <c r="R332" s="66">
        <v>0</v>
      </c>
      <c r="S332" s="66">
        <v>0</v>
      </c>
      <c r="T332" s="66">
        <v>0</v>
      </c>
      <c r="U332" s="66">
        <v>0</v>
      </c>
      <c r="V332" s="66">
        <v>0</v>
      </c>
      <c r="W332" s="66">
        <v>0</v>
      </c>
    </row>
    <row r="333" spans="1:23" x14ac:dyDescent="0.3">
      <c r="A333" s="66" t="s">
        <v>983</v>
      </c>
      <c r="B333" s="66" t="s">
        <v>1773</v>
      </c>
      <c r="C333" s="66">
        <v>3.1</v>
      </c>
      <c r="D333" s="66" t="s">
        <v>987</v>
      </c>
      <c r="E333" s="66" t="s">
        <v>150</v>
      </c>
      <c r="F333" s="66" t="s">
        <v>158</v>
      </c>
      <c r="G333" s="66">
        <v>103.5</v>
      </c>
      <c r="H333" s="66">
        <v>0</v>
      </c>
      <c r="I333" s="66">
        <v>0</v>
      </c>
      <c r="J333" s="66">
        <v>0</v>
      </c>
      <c r="K333" s="66">
        <v>0</v>
      </c>
      <c r="L333" s="66">
        <v>0</v>
      </c>
      <c r="M333" s="66">
        <v>0</v>
      </c>
      <c r="N333" s="66">
        <v>0</v>
      </c>
      <c r="O333" s="66">
        <v>0</v>
      </c>
      <c r="P333" s="66">
        <v>0</v>
      </c>
      <c r="Q333" s="66">
        <v>0</v>
      </c>
      <c r="R333" s="66">
        <v>0</v>
      </c>
      <c r="S333" s="66">
        <v>0</v>
      </c>
      <c r="T333" s="66">
        <v>0</v>
      </c>
      <c r="U333" s="66">
        <v>0</v>
      </c>
      <c r="V333" s="66">
        <v>0</v>
      </c>
      <c r="W333" s="66">
        <v>0</v>
      </c>
    </row>
    <row r="334" spans="1:23" x14ac:dyDescent="0.3">
      <c r="A334" s="66" t="s">
        <v>988</v>
      </c>
      <c r="B334" s="66" t="s">
        <v>1774</v>
      </c>
      <c r="C334" s="66">
        <v>3.6</v>
      </c>
      <c r="D334" s="66" t="s">
        <v>625</v>
      </c>
      <c r="E334" s="66" t="s">
        <v>150</v>
      </c>
      <c r="F334" s="66" t="s">
        <v>158</v>
      </c>
      <c r="G334" s="66">
        <v>63</v>
      </c>
      <c r="H334" s="66">
        <v>0</v>
      </c>
      <c r="I334" s="66">
        <v>0</v>
      </c>
      <c r="J334" s="66">
        <v>0</v>
      </c>
      <c r="K334" s="66">
        <v>1</v>
      </c>
      <c r="L334" s="66">
        <v>0</v>
      </c>
      <c r="M334" s="66">
        <v>0</v>
      </c>
      <c r="N334" s="66">
        <v>0</v>
      </c>
      <c r="O334" s="66">
        <v>0</v>
      </c>
      <c r="P334" s="66">
        <v>0</v>
      </c>
      <c r="Q334" s="66">
        <v>0</v>
      </c>
      <c r="R334" s="66">
        <v>0</v>
      </c>
      <c r="S334" s="66">
        <v>0</v>
      </c>
      <c r="T334" s="66">
        <v>0</v>
      </c>
      <c r="U334" s="66">
        <v>0</v>
      </c>
      <c r="V334" s="66">
        <v>0</v>
      </c>
      <c r="W334" s="66">
        <v>0</v>
      </c>
    </row>
    <row r="335" spans="1:23" x14ac:dyDescent="0.3">
      <c r="A335" s="66" t="s">
        <v>990</v>
      </c>
      <c r="B335" s="66" t="s">
        <v>1775</v>
      </c>
      <c r="C335" s="66">
        <v>3</v>
      </c>
      <c r="D335" s="66" t="s">
        <v>994</v>
      </c>
      <c r="E335" s="66" t="s">
        <v>90</v>
      </c>
      <c r="F335" s="66" t="s">
        <v>158</v>
      </c>
      <c r="G335" s="66">
        <v>62.5</v>
      </c>
      <c r="H335" s="66">
        <v>0</v>
      </c>
      <c r="I335" s="66">
        <v>0</v>
      </c>
      <c r="J335" s="66">
        <v>0</v>
      </c>
      <c r="K335" s="66">
        <v>1</v>
      </c>
      <c r="L335" s="66">
        <v>0</v>
      </c>
      <c r="M335" s="66">
        <v>0</v>
      </c>
      <c r="N335" s="66">
        <v>0</v>
      </c>
      <c r="O335" s="66">
        <v>0</v>
      </c>
      <c r="P335" s="66">
        <v>0</v>
      </c>
      <c r="Q335" s="66">
        <v>0</v>
      </c>
      <c r="R335" s="66">
        <v>0</v>
      </c>
      <c r="S335" s="66">
        <v>0</v>
      </c>
      <c r="T335" s="66">
        <v>0</v>
      </c>
      <c r="U335" s="66">
        <v>0</v>
      </c>
      <c r="V335" s="66">
        <v>0</v>
      </c>
      <c r="W335" s="66">
        <v>0</v>
      </c>
    </row>
    <row r="336" spans="1:23" x14ac:dyDescent="0.3">
      <c r="A336" s="66" t="s">
        <v>259</v>
      </c>
      <c r="B336" s="66" t="s">
        <v>1776</v>
      </c>
      <c r="C336" s="66">
        <v>3.5</v>
      </c>
      <c r="D336" s="66" t="s">
        <v>997</v>
      </c>
      <c r="E336" s="66" t="s">
        <v>80</v>
      </c>
      <c r="F336" s="66" t="s">
        <v>114</v>
      </c>
      <c r="G336" s="66">
        <v>94.5</v>
      </c>
      <c r="H336" s="66">
        <v>1</v>
      </c>
      <c r="I336" s="66">
        <v>1</v>
      </c>
      <c r="J336" s="66">
        <v>1</v>
      </c>
      <c r="K336" s="66">
        <v>1</v>
      </c>
      <c r="L336" s="66">
        <v>1</v>
      </c>
      <c r="M336" s="66">
        <v>0</v>
      </c>
      <c r="N336" s="66">
        <v>0</v>
      </c>
      <c r="O336" s="66">
        <v>0</v>
      </c>
      <c r="P336" s="66">
        <v>0</v>
      </c>
      <c r="Q336" s="66">
        <v>0</v>
      </c>
      <c r="R336" s="66">
        <v>1</v>
      </c>
      <c r="S336" s="66">
        <v>0</v>
      </c>
      <c r="T336" s="66">
        <v>0</v>
      </c>
      <c r="U336" s="66">
        <v>0</v>
      </c>
      <c r="V336" s="66">
        <v>0</v>
      </c>
      <c r="W336" s="66">
        <v>0</v>
      </c>
    </row>
    <row r="337" spans="1:23" x14ac:dyDescent="0.3">
      <c r="A337" s="66" t="s">
        <v>743</v>
      </c>
      <c r="B337" s="66" t="s">
        <v>1698</v>
      </c>
      <c r="C337" s="66">
        <v>3.6</v>
      </c>
      <c r="D337" s="66" t="s">
        <v>748</v>
      </c>
      <c r="E337" s="66" t="s">
        <v>104</v>
      </c>
      <c r="F337" s="66" t="s">
        <v>100</v>
      </c>
      <c r="G337" s="66">
        <v>48.5</v>
      </c>
      <c r="H337" s="66">
        <v>0</v>
      </c>
      <c r="I337" s="66">
        <v>0</v>
      </c>
      <c r="J337" s="66">
        <v>0</v>
      </c>
      <c r="K337" s="66">
        <v>1</v>
      </c>
      <c r="L337" s="66">
        <v>1</v>
      </c>
      <c r="M337" s="66">
        <v>1</v>
      </c>
      <c r="N337" s="66">
        <v>0</v>
      </c>
      <c r="O337" s="66">
        <v>0</v>
      </c>
      <c r="P337" s="66">
        <v>0</v>
      </c>
      <c r="Q337" s="66">
        <v>0</v>
      </c>
      <c r="R337" s="66">
        <v>0</v>
      </c>
      <c r="S337" s="66">
        <v>1</v>
      </c>
      <c r="T337" s="66">
        <v>0</v>
      </c>
      <c r="U337" s="66">
        <v>0</v>
      </c>
      <c r="V337" s="66">
        <v>0</v>
      </c>
      <c r="W337" s="66">
        <v>1</v>
      </c>
    </row>
    <row r="338" spans="1:23" x14ac:dyDescent="0.3">
      <c r="A338" s="66" t="s">
        <v>998</v>
      </c>
      <c r="B338" s="66" t="s">
        <v>1777</v>
      </c>
      <c r="C338" s="66">
        <v>3.5</v>
      </c>
      <c r="D338" s="66" t="s">
        <v>645</v>
      </c>
      <c r="E338" s="66" t="s">
        <v>104</v>
      </c>
      <c r="F338" s="66" t="s">
        <v>120</v>
      </c>
      <c r="G338" s="66">
        <v>154.5</v>
      </c>
      <c r="H338" s="66">
        <v>1</v>
      </c>
      <c r="I338" s="66">
        <v>0</v>
      </c>
      <c r="J338" s="66">
        <v>0</v>
      </c>
      <c r="K338" s="66">
        <v>1</v>
      </c>
      <c r="L338" s="66">
        <v>0</v>
      </c>
      <c r="M338" s="66">
        <v>0</v>
      </c>
      <c r="N338" s="66">
        <v>0</v>
      </c>
      <c r="O338" s="66">
        <v>0</v>
      </c>
      <c r="P338" s="66">
        <v>0</v>
      </c>
      <c r="Q338" s="66">
        <v>0</v>
      </c>
      <c r="R338" s="66">
        <v>0</v>
      </c>
      <c r="S338" s="66">
        <v>0</v>
      </c>
      <c r="T338" s="66">
        <v>0</v>
      </c>
      <c r="U338" s="66">
        <v>0</v>
      </c>
      <c r="V338" s="66">
        <v>0</v>
      </c>
      <c r="W338" s="66">
        <v>0</v>
      </c>
    </row>
    <row r="339" spans="1:23" x14ac:dyDescent="0.3">
      <c r="A339" s="66" t="s">
        <v>749</v>
      </c>
      <c r="B339" s="66" t="s">
        <v>1699</v>
      </c>
      <c r="C339" s="66">
        <v>4</v>
      </c>
      <c r="D339" s="66" t="s">
        <v>753</v>
      </c>
      <c r="E339" s="66" t="s">
        <v>104</v>
      </c>
      <c r="F339" s="66" t="s">
        <v>82</v>
      </c>
      <c r="G339" s="66">
        <v>44.5</v>
      </c>
      <c r="H339" s="66">
        <v>0</v>
      </c>
      <c r="I339" s="66">
        <v>0</v>
      </c>
      <c r="J339" s="66">
        <v>1</v>
      </c>
      <c r="K339" s="66">
        <v>0</v>
      </c>
      <c r="L339" s="66">
        <v>0</v>
      </c>
      <c r="M339" s="66">
        <v>0</v>
      </c>
      <c r="N339" s="66">
        <v>0</v>
      </c>
      <c r="O339" s="66">
        <v>0</v>
      </c>
      <c r="P339" s="66">
        <v>0</v>
      </c>
      <c r="Q339" s="66">
        <v>0</v>
      </c>
      <c r="R339" s="66">
        <v>0</v>
      </c>
      <c r="S339" s="66">
        <v>0</v>
      </c>
      <c r="T339" s="66">
        <v>0</v>
      </c>
      <c r="U339" s="66">
        <v>0</v>
      </c>
      <c r="V339" s="66">
        <v>0</v>
      </c>
      <c r="W339" s="66">
        <v>0</v>
      </c>
    </row>
    <row r="340" spans="1:23" x14ac:dyDescent="0.3">
      <c r="A340" s="66" t="s">
        <v>1000</v>
      </c>
      <c r="B340" s="66" t="s">
        <v>1778</v>
      </c>
      <c r="C340" s="66">
        <v>3.7</v>
      </c>
      <c r="D340" s="66" t="s">
        <v>1004</v>
      </c>
      <c r="E340" s="66" t="s">
        <v>80</v>
      </c>
      <c r="F340" s="66" t="s">
        <v>108</v>
      </c>
      <c r="G340" s="66">
        <v>87</v>
      </c>
      <c r="H340" s="66">
        <v>1</v>
      </c>
      <c r="I340" s="66">
        <v>0</v>
      </c>
      <c r="J340" s="66">
        <v>0</v>
      </c>
      <c r="K340" s="66">
        <v>1</v>
      </c>
      <c r="L340" s="66">
        <v>1</v>
      </c>
      <c r="M340" s="66">
        <v>0</v>
      </c>
      <c r="N340" s="66">
        <v>0</v>
      </c>
      <c r="O340" s="66">
        <v>0</v>
      </c>
      <c r="P340" s="66">
        <v>0</v>
      </c>
      <c r="Q340" s="66">
        <v>0</v>
      </c>
      <c r="R340" s="66">
        <v>1</v>
      </c>
      <c r="S340" s="66">
        <v>0</v>
      </c>
      <c r="T340" s="66">
        <v>0</v>
      </c>
      <c r="U340" s="66">
        <v>0</v>
      </c>
      <c r="V340" s="66">
        <v>0</v>
      </c>
      <c r="W340" s="66">
        <v>0</v>
      </c>
    </row>
    <row r="341" spans="1:23" x14ac:dyDescent="0.3">
      <c r="A341" s="66" t="s">
        <v>754</v>
      </c>
      <c r="B341" s="66" t="s">
        <v>1700</v>
      </c>
      <c r="C341" s="66">
        <v>2.4</v>
      </c>
      <c r="D341" s="66" t="s">
        <v>759</v>
      </c>
      <c r="E341" s="66" t="s">
        <v>80</v>
      </c>
      <c r="F341" s="66" t="s">
        <v>100</v>
      </c>
      <c r="G341" s="66">
        <v>52.5</v>
      </c>
      <c r="H341" s="66">
        <v>0</v>
      </c>
      <c r="I341" s="66">
        <v>0</v>
      </c>
      <c r="J341" s="66">
        <v>0</v>
      </c>
      <c r="K341" s="66">
        <v>0</v>
      </c>
      <c r="L341" s="66">
        <v>0</v>
      </c>
      <c r="M341" s="66">
        <v>0</v>
      </c>
      <c r="N341" s="66">
        <v>0</v>
      </c>
      <c r="O341" s="66">
        <v>0</v>
      </c>
      <c r="P341" s="66">
        <v>0</v>
      </c>
      <c r="Q341" s="66">
        <v>0</v>
      </c>
      <c r="R341" s="66">
        <v>0</v>
      </c>
      <c r="S341" s="66">
        <v>0</v>
      </c>
      <c r="T341" s="66">
        <v>0</v>
      </c>
      <c r="U341" s="66">
        <v>0</v>
      </c>
      <c r="V341" s="66">
        <v>0</v>
      </c>
      <c r="W341" s="66">
        <v>0</v>
      </c>
    </row>
    <row r="342" spans="1:23" x14ac:dyDescent="0.3">
      <c r="A342" s="66" t="s">
        <v>259</v>
      </c>
      <c r="B342" s="66" t="s">
        <v>1779</v>
      </c>
      <c r="C342" s="66">
        <v>3.2</v>
      </c>
      <c r="D342" s="66" t="s">
        <v>1006</v>
      </c>
      <c r="E342" s="66" t="s">
        <v>80</v>
      </c>
      <c r="F342" s="66" t="s">
        <v>114</v>
      </c>
      <c r="G342" s="66">
        <v>64.5</v>
      </c>
      <c r="H342" s="66">
        <v>1</v>
      </c>
      <c r="I342" s="66">
        <v>0</v>
      </c>
      <c r="J342" s="66">
        <v>1</v>
      </c>
      <c r="K342" s="66">
        <v>1</v>
      </c>
      <c r="L342" s="66">
        <v>1</v>
      </c>
      <c r="M342" s="66">
        <v>0</v>
      </c>
      <c r="N342" s="66">
        <v>0</v>
      </c>
      <c r="O342" s="66">
        <v>0</v>
      </c>
      <c r="P342" s="66">
        <v>0</v>
      </c>
      <c r="Q342" s="66">
        <v>0</v>
      </c>
      <c r="R342" s="66">
        <v>0</v>
      </c>
      <c r="S342" s="66">
        <v>0</v>
      </c>
      <c r="T342" s="66">
        <v>0</v>
      </c>
      <c r="U342" s="66">
        <v>0</v>
      </c>
      <c r="V342" s="66">
        <v>0</v>
      </c>
      <c r="W342" s="66">
        <v>0</v>
      </c>
    </row>
    <row r="343" spans="1:23" x14ac:dyDescent="0.3">
      <c r="A343" s="66" t="s">
        <v>1007</v>
      </c>
      <c r="B343" s="66" t="s">
        <v>1780</v>
      </c>
      <c r="C343" s="66">
        <v>2.1</v>
      </c>
      <c r="D343" s="66" t="s">
        <v>1010</v>
      </c>
      <c r="E343" s="66" t="s">
        <v>118</v>
      </c>
      <c r="F343" s="66" t="s">
        <v>130</v>
      </c>
      <c r="G343" s="66">
        <v>111.5</v>
      </c>
      <c r="H343" s="66">
        <v>0</v>
      </c>
      <c r="I343" s="66">
        <v>0</v>
      </c>
      <c r="J343" s="66">
        <v>0</v>
      </c>
      <c r="K343" s="66">
        <v>1</v>
      </c>
      <c r="L343" s="66">
        <v>0</v>
      </c>
      <c r="M343" s="66">
        <v>0</v>
      </c>
      <c r="N343" s="66">
        <v>0</v>
      </c>
      <c r="O343" s="66">
        <v>0</v>
      </c>
      <c r="P343" s="66">
        <v>0</v>
      </c>
      <c r="Q343" s="66">
        <v>0</v>
      </c>
      <c r="R343" s="66">
        <v>0</v>
      </c>
      <c r="S343" s="66">
        <v>0</v>
      </c>
      <c r="T343" s="66">
        <v>0</v>
      </c>
      <c r="U343" s="66">
        <v>0</v>
      </c>
      <c r="V343" s="66">
        <v>0</v>
      </c>
      <c r="W343" s="66">
        <v>0</v>
      </c>
    </row>
    <row r="344" spans="1:23" x14ac:dyDescent="0.3">
      <c r="A344" s="66" t="s">
        <v>1011</v>
      </c>
      <c r="B344" s="66" t="s">
        <v>1781</v>
      </c>
      <c r="C344" s="66">
        <v>3.7</v>
      </c>
      <c r="D344" s="66" t="s">
        <v>167</v>
      </c>
      <c r="E344" s="66" t="s">
        <v>90</v>
      </c>
      <c r="F344" s="66" t="s">
        <v>158</v>
      </c>
      <c r="G344" s="66">
        <v>154.5</v>
      </c>
      <c r="H344" s="66">
        <v>0</v>
      </c>
      <c r="I344" s="66">
        <v>1</v>
      </c>
      <c r="J344" s="66">
        <v>1</v>
      </c>
      <c r="K344" s="66">
        <v>1</v>
      </c>
      <c r="L344" s="66">
        <v>1</v>
      </c>
      <c r="M344" s="66">
        <v>0</v>
      </c>
      <c r="N344" s="66">
        <v>0</v>
      </c>
      <c r="O344" s="66">
        <v>0</v>
      </c>
      <c r="P344" s="66">
        <v>0</v>
      </c>
      <c r="Q344" s="66">
        <v>0</v>
      </c>
      <c r="R344" s="66">
        <v>1</v>
      </c>
      <c r="S344" s="66">
        <v>0</v>
      </c>
      <c r="T344" s="66">
        <v>0</v>
      </c>
      <c r="U344" s="66">
        <v>0</v>
      </c>
      <c r="V344" s="66">
        <v>1</v>
      </c>
      <c r="W344" s="66">
        <v>0</v>
      </c>
    </row>
    <row r="345" spans="1:23" x14ac:dyDescent="0.3">
      <c r="A345" s="66" t="s">
        <v>760</v>
      </c>
      <c r="B345" s="66" t="s">
        <v>1652</v>
      </c>
      <c r="C345" s="66">
        <v>2.6</v>
      </c>
      <c r="D345" s="66" t="s">
        <v>599</v>
      </c>
      <c r="E345" s="66" t="s">
        <v>80</v>
      </c>
      <c r="F345" s="66" t="s">
        <v>114</v>
      </c>
      <c r="G345" s="66">
        <v>124</v>
      </c>
      <c r="H345" s="66">
        <v>0</v>
      </c>
      <c r="I345" s="66">
        <v>0</v>
      </c>
      <c r="J345" s="66">
        <v>0</v>
      </c>
      <c r="K345" s="66">
        <v>0</v>
      </c>
      <c r="L345" s="66">
        <v>0</v>
      </c>
      <c r="M345" s="66">
        <v>0</v>
      </c>
      <c r="N345" s="66">
        <v>0</v>
      </c>
      <c r="O345" s="66">
        <v>0</v>
      </c>
      <c r="P345" s="66">
        <v>0</v>
      </c>
      <c r="Q345" s="66">
        <v>0</v>
      </c>
      <c r="R345" s="66">
        <v>0</v>
      </c>
      <c r="S345" s="66">
        <v>0</v>
      </c>
      <c r="T345" s="66">
        <v>0</v>
      </c>
      <c r="U345" s="66">
        <v>0</v>
      </c>
      <c r="V345" s="66">
        <v>0</v>
      </c>
      <c r="W345" s="66">
        <v>0</v>
      </c>
    </row>
    <row r="346" spans="1:23" x14ac:dyDescent="0.3">
      <c r="A346" s="66" t="s">
        <v>254</v>
      </c>
      <c r="B346" s="66" t="s">
        <v>1782</v>
      </c>
      <c r="C346" s="66">
        <v>4.4000000000000004</v>
      </c>
      <c r="D346" s="66" t="s">
        <v>553</v>
      </c>
      <c r="E346" s="66" t="s">
        <v>118</v>
      </c>
      <c r="F346" s="66" t="s">
        <v>82</v>
      </c>
      <c r="G346" s="66">
        <v>128.5</v>
      </c>
      <c r="H346" s="66">
        <v>1</v>
      </c>
      <c r="I346" s="66">
        <v>0</v>
      </c>
      <c r="J346" s="66">
        <v>1</v>
      </c>
      <c r="K346" s="66">
        <v>1</v>
      </c>
      <c r="L346" s="66">
        <v>1</v>
      </c>
      <c r="M346" s="66">
        <v>0</v>
      </c>
      <c r="N346" s="66">
        <v>0</v>
      </c>
      <c r="O346" s="66">
        <v>0</v>
      </c>
      <c r="P346" s="66">
        <v>0</v>
      </c>
      <c r="Q346" s="66">
        <v>0</v>
      </c>
      <c r="R346" s="66">
        <v>1</v>
      </c>
      <c r="S346" s="66">
        <v>1</v>
      </c>
      <c r="T346" s="66">
        <v>0</v>
      </c>
      <c r="U346" s="66">
        <v>0</v>
      </c>
      <c r="V346" s="66">
        <v>0</v>
      </c>
      <c r="W346" s="66">
        <v>0</v>
      </c>
    </row>
    <row r="347" spans="1:23" x14ac:dyDescent="0.3">
      <c r="A347" s="66" t="s">
        <v>1014</v>
      </c>
      <c r="B347" s="66" t="s">
        <v>1783</v>
      </c>
      <c r="C347" s="66">
        <v>3.7</v>
      </c>
      <c r="D347" s="66" t="s">
        <v>1017</v>
      </c>
      <c r="E347" s="66" t="s">
        <v>80</v>
      </c>
      <c r="F347" s="66" t="s">
        <v>100</v>
      </c>
      <c r="G347" s="66">
        <v>65</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row>
    <row r="348" spans="1:23" x14ac:dyDescent="0.3">
      <c r="A348" s="66" t="s">
        <v>762</v>
      </c>
      <c r="B348" s="66" t="s">
        <v>1701</v>
      </c>
      <c r="C348" s="66">
        <v>3.5</v>
      </c>
      <c r="D348" s="66" t="s">
        <v>765</v>
      </c>
      <c r="E348" s="66" t="s">
        <v>80</v>
      </c>
      <c r="F348" s="66" t="s">
        <v>108</v>
      </c>
      <c r="G348" s="66">
        <v>64</v>
      </c>
      <c r="H348" s="66">
        <v>0</v>
      </c>
      <c r="I348" s="66">
        <v>0</v>
      </c>
      <c r="J348" s="66">
        <v>0</v>
      </c>
      <c r="K348" s="66">
        <v>0</v>
      </c>
      <c r="L348" s="66">
        <v>1</v>
      </c>
      <c r="M348" s="66">
        <v>0</v>
      </c>
      <c r="N348" s="66">
        <v>0</v>
      </c>
      <c r="O348" s="66">
        <v>0</v>
      </c>
      <c r="P348" s="66">
        <v>0</v>
      </c>
      <c r="Q348" s="66">
        <v>0</v>
      </c>
      <c r="R348" s="66">
        <v>0</v>
      </c>
      <c r="S348" s="66">
        <v>1</v>
      </c>
      <c r="T348" s="66">
        <v>0</v>
      </c>
      <c r="U348" s="66">
        <v>0</v>
      </c>
      <c r="V348" s="66">
        <v>0</v>
      </c>
      <c r="W348" s="66">
        <v>0</v>
      </c>
    </row>
    <row r="349" spans="1:23" x14ac:dyDescent="0.3">
      <c r="A349" s="66" t="s">
        <v>766</v>
      </c>
      <c r="B349" s="66" t="s">
        <v>1702</v>
      </c>
      <c r="C349" s="66">
        <v>3</v>
      </c>
      <c r="D349" s="66" t="s">
        <v>770</v>
      </c>
      <c r="E349" s="66" t="s">
        <v>90</v>
      </c>
      <c r="F349" s="66" t="s">
        <v>158</v>
      </c>
      <c r="G349" s="66">
        <v>98</v>
      </c>
      <c r="H349" s="66">
        <v>1</v>
      </c>
      <c r="I349" s="66">
        <v>0</v>
      </c>
      <c r="J349" s="66">
        <v>0</v>
      </c>
      <c r="K349" s="66">
        <v>0</v>
      </c>
      <c r="L349" s="66">
        <v>1</v>
      </c>
      <c r="M349" s="66">
        <v>0</v>
      </c>
      <c r="N349" s="66">
        <v>0</v>
      </c>
      <c r="O349" s="66">
        <v>0</v>
      </c>
      <c r="P349" s="66">
        <v>0</v>
      </c>
      <c r="Q349" s="66">
        <v>0</v>
      </c>
      <c r="R349" s="66">
        <v>0</v>
      </c>
      <c r="S349" s="66">
        <v>0</v>
      </c>
      <c r="T349" s="66">
        <v>0</v>
      </c>
      <c r="U349" s="66">
        <v>0</v>
      </c>
      <c r="V349" s="66">
        <v>0</v>
      </c>
      <c r="W349" s="66">
        <v>0</v>
      </c>
    </row>
    <row r="350" spans="1:23" x14ac:dyDescent="0.3">
      <c r="A350" s="66" t="s">
        <v>270</v>
      </c>
      <c r="B350" s="66" t="s">
        <v>1547</v>
      </c>
      <c r="C350" s="66">
        <v>4.2</v>
      </c>
      <c r="D350" s="66" t="s">
        <v>186</v>
      </c>
      <c r="E350" s="66" t="s">
        <v>112</v>
      </c>
      <c r="F350" s="66" t="s">
        <v>114</v>
      </c>
      <c r="G350" s="66">
        <v>142.5</v>
      </c>
      <c r="H350" s="66">
        <v>0</v>
      </c>
      <c r="I350" s="66">
        <v>0</v>
      </c>
      <c r="J350" s="66">
        <v>0</v>
      </c>
      <c r="K350" s="66">
        <v>0</v>
      </c>
      <c r="L350" s="66">
        <v>0</v>
      </c>
      <c r="M350" s="66">
        <v>0</v>
      </c>
      <c r="N350" s="66">
        <v>0</v>
      </c>
      <c r="O350" s="66">
        <v>0</v>
      </c>
      <c r="P350" s="66">
        <v>0</v>
      </c>
      <c r="Q350" s="66">
        <v>0</v>
      </c>
      <c r="R350" s="66">
        <v>0</v>
      </c>
      <c r="S350" s="66">
        <v>0</v>
      </c>
      <c r="T350" s="66">
        <v>0</v>
      </c>
      <c r="U350" s="66">
        <v>0</v>
      </c>
      <c r="V350" s="66">
        <v>0</v>
      </c>
      <c r="W350" s="66">
        <v>0</v>
      </c>
    </row>
    <row r="351" spans="1:23" x14ac:dyDescent="0.3">
      <c r="A351" s="66" t="s">
        <v>1018</v>
      </c>
      <c r="B351" s="66" t="s">
        <v>1784</v>
      </c>
      <c r="C351" s="66">
        <v>3.9</v>
      </c>
      <c r="D351" s="66" t="s">
        <v>1021</v>
      </c>
      <c r="E351" s="66" t="s">
        <v>90</v>
      </c>
      <c r="F351" s="66" t="s">
        <v>158</v>
      </c>
      <c r="G351" s="66">
        <v>137</v>
      </c>
      <c r="H351" s="66">
        <v>1</v>
      </c>
      <c r="I351" s="66">
        <v>0</v>
      </c>
      <c r="J351" s="66">
        <v>0</v>
      </c>
      <c r="K351" s="66">
        <v>0</v>
      </c>
      <c r="L351" s="66">
        <v>0</v>
      </c>
      <c r="M351" s="66">
        <v>0</v>
      </c>
      <c r="N351" s="66">
        <v>0</v>
      </c>
      <c r="O351" s="66">
        <v>0</v>
      </c>
      <c r="P351" s="66">
        <v>0</v>
      </c>
      <c r="Q351" s="66">
        <v>0</v>
      </c>
      <c r="R351" s="66">
        <v>0</v>
      </c>
      <c r="S351" s="66">
        <v>0</v>
      </c>
      <c r="T351" s="66">
        <v>0</v>
      </c>
      <c r="U351" s="66">
        <v>0</v>
      </c>
      <c r="V351" s="66">
        <v>0</v>
      </c>
      <c r="W351" s="66">
        <v>0</v>
      </c>
    </row>
    <row r="352" spans="1:23" x14ac:dyDescent="0.3">
      <c r="A352" s="66" t="s">
        <v>259</v>
      </c>
      <c r="B352" s="66" t="s">
        <v>1613</v>
      </c>
      <c r="C352" s="66">
        <v>4</v>
      </c>
      <c r="D352" s="66" t="s">
        <v>192</v>
      </c>
      <c r="E352" s="66" t="s">
        <v>80</v>
      </c>
      <c r="F352" s="66" t="s">
        <v>108</v>
      </c>
      <c r="G352" s="66">
        <v>99</v>
      </c>
      <c r="H352" s="66">
        <v>1</v>
      </c>
      <c r="I352" s="66">
        <v>0</v>
      </c>
      <c r="J352" s="66">
        <v>1</v>
      </c>
      <c r="K352" s="66">
        <v>0</v>
      </c>
      <c r="L352" s="66">
        <v>1</v>
      </c>
      <c r="M352" s="66">
        <v>0</v>
      </c>
      <c r="N352" s="66">
        <v>0</v>
      </c>
      <c r="O352" s="66">
        <v>0</v>
      </c>
      <c r="P352" s="66">
        <v>0</v>
      </c>
      <c r="Q352" s="66">
        <v>0</v>
      </c>
      <c r="R352" s="66">
        <v>0</v>
      </c>
      <c r="S352" s="66">
        <v>0</v>
      </c>
      <c r="T352" s="66">
        <v>0</v>
      </c>
      <c r="U352" s="66">
        <v>0</v>
      </c>
      <c r="V352" s="66">
        <v>0</v>
      </c>
      <c r="W352" s="66">
        <v>0</v>
      </c>
    </row>
    <row r="353" spans="1:23" x14ac:dyDescent="0.3">
      <c r="A353" s="66" t="s">
        <v>774</v>
      </c>
      <c r="B353" s="66" t="s">
        <v>1703</v>
      </c>
      <c r="C353" s="66">
        <v>3.3</v>
      </c>
      <c r="D353" s="66" t="s">
        <v>776</v>
      </c>
      <c r="E353" s="66" t="s">
        <v>80</v>
      </c>
      <c r="F353" s="66" t="s">
        <v>114</v>
      </c>
      <c r="G353" s="66">
        <v>54</v>
      </c>
      <c r="H353" s="66">
        <v>0</v>
      </c>
      <c r="I353" s="66">
        <v>0</v>
      </c>
      <c r="J353" s="66">
        <v>0</v>
      </c>
      <c r="K353" s="66">
        <v>0</v>
      </c>
      <c r="L353" s="66">
        <v>0</v>
      </c>
      <c r="M353" s="66">
        <v>0</v>
      </c>
      <c r="N353" s="66">
        <v>0</v>
      </c>
      <c r="O353" s="66">
        <v>0</v>
      </c>
      <c r="P353" s="66">
        <v>0</v>
      </c>
      <c r="Q353" s="66">
        <v>0</v>
      </c>
      <c r="R353" s="66">
        <v>0</v>
      </c>
      <c r="S353" s="66">
        <v>0</v>
      </c>
      <c r="T353" s="66">
        <v>0</v>
      </c>
      <c r="U353" s="66">
        <v>0</v>
      </c>
      <c r="V353" s="66">
        <v>0</v>
      </c>
      <c r="W353" s="66">
        <v>0</v>
      </c>
    </row>
    <row r="354" spans="1:23" x14ac:dyDescent="0.3">
      <c r="A354" s="66" t="s">
        <v>254</v>
      </c>
      <c r="B354" s="66" t="s">
        <v>1785</v>
      </c>
      <c r="C354" s="66">
        <v>4.4000000000000004</v>
      </c>
      <c r="D354" s="66" t="s">
        <v>1025</v>
      </c>
      <c r="E354" s="66" t="s">
        <v>104</v>
      </c>
      <c r="F354" s="66" t="s">
        <v>120</v>
      </c>
      <c r="G354" s="66">
        <v>139.5</v>
      </c>
      <c r="H354" s="66">
        <v>1</v>
      </c>
      <c r="I354" s="66">
        <v>0</v>
      </c>
      <c r="J354" s="66">
        <v>0</v>
      </c>
      <c r="K354" s="66">
        <v>0</v>
      </c>
      <c r="L354" s="66">
        <v>1</v>
      </c>
      <c r="M354" s="66">
        <v>0</v>
      </c>
      <c r="N354" s="66">
        <v>0</v>
      </c>
      <c r="O354" s="66">
        <v>0</v>
      </c>
      <c r="P354" s="66">
        <v>0</v>
      </c>
      <c r="Q354" s="66">
        <v>0</v>
      </c>
      <c r="R354" s="66">
        <v>0</v>
      </c>
      <c r="S354" s="66">
        <v>1</v>
      </c>
      <c r="T354" s="66">
        <v>1</v>
      </c>
      <c r="U354" s="66">
        <v>0</v>
      </c>
      <c r="V354" s="66">
        <v>0</v>
      </c>
      <c r="W354" s="66">
        <v>0</v>
      </c>
    </row>
    <row r="355" spans="1:23" x14ac:dyDescent="0.3">
      <c r="A355" s="66" t="s">
        <v>259</v>
      </c>
      <c r="B355" s="66" t="s">
        <v>1786</v>
      </c>
      <c r="C355" s="66">
        <v>3.4</v>
      </c>
      <c r="D355" s="66" t="s">
        <v>1027</v>
      </c>
      <c r="E355" s="66" t="s">
        <v>118</v>
      </c>
      <c r="F355" s="66" t="s">
        <v>130</v>
      </c>
      <c r="G355" s="66">
        <v>109</v>
      </c>
      <c r="H355" s="66">
        <v>0</v>
      </c>
      <c r="I355" s="66">
        <v>0</v>
      </c>
      <c r="J355" s="66">
        <v>1</v>
      </c>
      <c r="K355" s="66">
        <v>0</v>
      </c>
      <c r="L355" s="66">
        <v>0</v>
      </c>
      <c r="M355" s="66">
        <v>0</v>
      </c>
      <c r="N355" s="66">
        <v>0</v>
      </c>
      <c r="O355" s="66">
        <v>0</v>
      </c>
      <c r="P355" s="66">
        <v>0</v>
      </c>
      <c r="Q355" s="66">
        <v>0</v>
      </c>
      <c r="R355" s="66">
        <v>0</v>
      </c>
      <c r="S355" s="66">
        <v>0</v>
      </c>
      <c r="T355" s="66">
        <v>0</v>
      </c>
      <c r="U355" s="66">
        <v>0</v>
      </c>
      <c r="V355" s="66">
        <v>0</v>
      </c>
      <c r="W355" s="66">
        <v>0</v>
      </c>
    </row>
    <row r="356" spans="1:23" x14ac:dyDescent="0.3">
      <c r="A356" s="66" t="s">
        <v>1028</v>
      </c>
      <c r="B356" s="66" t="s">
        <v>1787</v>
      </c>
      <c r="C356" s="66">
        <v>3.3</v>
      </c>
      <c r="D356" s="66" t="s">
        <v>311</v>
      </c>
      <c r="E356" s="66" t="s">
        <v>90</v>
      </c>
      <c r="F356" s="66" t="s">
        <v>158</v>
      </c>
      <c r="G356" s="66">
        <v>254</v>
      </c>
      <c r="H356" s="66">
        <v>1</v>
      </c>
      <c r="I356" s="66">
        <v>0</v>
      </c>
      <c r="J356" s="66">
        <v>0</v>
      </c>
      <c r="K356" s="66">
        <v>0</v>
      </c>
      <c r="L356" s="66">
        <v>0</v>
      </c>
      <c r="M356" s="66">
        <v>1</v>
      </c>
      <c r="N356" s="66">
        <v>0</v>
      </c>
      <c r="O356" s="66">
        <v>0</v>
      </c>
      <c r="P356" s="66">
        <v>0</v>
      </c>
      <c r="Q356" s="66">
        <v>0</v>
      </c>
      <c r="R356" s="66">
        <v>0</v>
      </c>
      <c r="S356" s="66">
        <v>0</v>
      </c>
      <c r="T356" s="66">
        <v>0</v>
      </c>
      <c r="U356" s="66">
        <v>0</v>
      </c>
      <c r="V356" s="66">
        <v>0</v>
      </c>
      <c r="W356" s="66">
        <v>0</v>
      </c>
    </row>
    <row r="357" spans="1:23" x14ac:dyDescent="0.3">
      <c r="A357" s="66" t="s">
        <v>1030</v>
      </c>
      <c r="B357" s="66" t="s">
        <v>1788</v>
      </c>
      <c r="C357" s="66">
        <v>2.9</v>
      </c>
      <c r="D357" s="66" t="s">
        <v>1032</v>
      </c>
      <c r="E357" s="66" t="s">
        <v>118</v>
      </c>
      <c r="F357" s="66" t="s">
        <v>114</v>
      </c>
      <c r="G357" s="66">
        <v>73</v>
      </c>
      <c r="H357" s="66">
        <v>0</v>
      </c>
      <c r="I357" s="66">
        <v>0</v>
      </c>
      <c r="J357" s="66">
        <v>0</v>
      </c>
      <c r="K357" s="66">
        <v>0</v>
      </c>
      <c r="L357" s="66">
        <v>0</v>
      </c>
      <c r="M357" s="66">
        <v>0</v>
      </c>
      <c r="N357" s="66">
        <v>0</v>
      </c>
      <c r="O357" s="66">
        <v>0</v>
      </c>
      <c r="P357" s="66">
        <v>0</v>
      </c>
      <c r="Q357" s="66">
        <v>0</v>
      </c>
      <c r="R357" s="66">
        <v>0</v>
      </c>
      <c r="S357" s="66">
        <v>0</v>
      </c>
      <c r="T357" s="66">
        <v>0</v>
      </c>
      <c r="U357" s="66">
        <v>0</v>
      </c>
      <c r="V357" s="66">
        <v>0</v>
      </c>
      <c r="W357" s="66">
        <v>0</v>
      </c>
    </row>
    <row r="358" spans="1:23" x14ac:dyDescent="0.3">
      <c r="A358" s="66" t="s">
        <v>777</v>
      </c>
      <c r="B358" s="66" t="s">
        <v>1704</v>
      </c>
      <c r="C358" s="66">
        <v>2.7</v>
      </c>
      <c r="D358" s="66" t="s">
        <v>779</v>
      </c>
      <c r="E358" s="66" t="s">
        <v>118</v>
      </c>
      <c r="F358" s="66" t="s">
        <v>130</v>
      </c>
      <c r="G358" s="66">
        <v>81</v>
      </c>
      <c r="H358" s="66">
        <v>0</v>
      </c>
      <c r="I358" s="66">
        <v>0</v>
      </c>
      <c r="J358" s="66">
        <v>0</v>
      </c>
      <c r="K358" s="66">
        <v>1</v>
      </c>
      <c r="L358" s="66">
        <v>0</v>
      </c>
      <c r="M358" s="66">
        <v>0</v>
      </c>
      <c r="N358" s="66">
        <v>0</v>
      </c>
      <c r="O358" s="66">
        <v>0</v>
      </c>
      <c r="P358" s="66">
        <v>0</v>
      </c>
      <c r="Q358" s="66">
        <v>0</v>
      </c>
      <c r="R358" s="66">
        <v>0</v>
      </c>
      <c r="S358" s="66">
        <v>0</v>
      </c>
      <c r="T358" s="66">
        <v>0</v>
      </c>
      <c r="U358" s="66">
        <v>0</v>
      </c>
      <c r="V358" s="66">
        <v>0</v>
      </c>
      <c r="W358" s="66">
        <v>0</v>
      </c>
    </row>
    <row r="359" spans="1:23" x14ac:dyDescent="0.3">
      <c r="A359" s="66" t="s">
        <v>771</v>
      </c>
      <c r="B359" s="66" t="s">
        <v>1681</v>
      </c>
      <c r="C359" s="66">
        <v>3.6</v>
      </c>
      <c r="D359" s="66" t="s">
        <v>688</v>
      </c>
      <c r="E359" s="66" t="s">
        <v>104</v>
      </c>
      <c r="F359" s="66" t="s">
        <v>100</v>
      </c>
      <c r="G359" s="66">
        <v>56.5</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row>
    <row r="360" spans="1:23" x14ac:dyDescent="0.3">
      <c r="A360" s="66" t="s">
        <v>1033</v>
      </c>
      <c r="B360" s="66" t="s">
        <v>1789</v>
      </c>
      <c r="C360" s="66">
        <v>3.1</v>
      </c>
      <c r="D360" s="66" t="s">
        <v>216</v>
      </c>
      <c r="E360" s="66" t="s">
        <v>150</v>
      </c>
      <c r="F360" s="66" t="s">
        <v>158</v>
      </c>
      <c r="G360" s="66">
        <v>99.5</v>
      </c>
      <c r="H360" s="66">
        <v>0</v>
      </c>
      <c r="I360" s="66">
        <v>0</v>
      </c>
      <c r="J360" s="66">
        <v>0</v>
      </c>
      <c r="K360" s="66">
        <v>1</v>
      </c>
      <c r="L360" s="66">
        <v>0</v>
      </c>
      <c r="M360" s="66">
        <v>0</v>
      </c>
      <c r="N360" s="66">
        <v>0</v>
      </c>
      <c r="O360" s="66">
        <v>0</v>
      </c>
      <c r="P360" s="66">
        <v>0</v>
      </c>
      <c r="Q360" s="66">
        <v>0</v>
      </c>
      <c r="R360" s="66">
        <v>0</v>
      </c>
      <c r="S360" s="66">
        <v>0</v>
      </c>
      <c r="T360" s="66">
        <v>0</v>
      </c>
      <c r="U360" s="66">
        <v>0</v>
      </c>
      <c r="V360" s="66">
        <v>0</v>
      </c>
      <c r="W360" s="66">
        <v>0</v>
      </c>
    </row>
    <row r="361" spans="1:23" x14ac:dyDescent="0.3">
      <c r="A361" s="66" t="s">
        <v>1035</v>
      </c>
      <c r="B361" s="66" t="s">
        <v>1790</v>
      </c>
      <c r="C361" s="66">
        <v>3.3</v>
      </c>
      <c r="D361" s="66" t="s">
        <v>1038</v>
      </c>
      <c r="E361" s="66" t="s">
        <v>80</v>
      </c>
      <c r="F361" s="66" t="s">
        <v>108</v>
      </c>
      <c r="G361" s="66">
        <v>45.5</v>
      </c>
      <c r="H361" s="66">
        <v>0</v>
      </c>
      <c r="I361" s="66">
        <v>0</v>
      </c>
      <c r="J361" s="66">
        <v>0</v>
      </c>
      <c r="K361" s="66">
        <v>0</v>
      </c>
      <c r="L361" s="66">
        <v>0</v>
      </c>
      <c r="M361" s="66">
        <v>0</v>
      </c>
      <c r="N361" s="66">
        <v>0</v>
      </c>
      <c r="O361" s="66">
        <v>0</v>
      </c>
      <c r="P361" s="66">
        <v>0</v>
      </c>
      <c r="Q361" s="66">
        <v>0</v>
      </c>
      <c r="R361" s="66">
        <v>0</v>
      </c>
      <c r="S361" s="66">
        <v>0</v>
      </c>
      <c r="T361" s="66">
        <v>0</v>
      </c>
      <c r="U361" s="66">
        <v>0</v>
      </c>
      <c r="V361" s="66">
        <v>0</v>
      </c>
      <c r="W361" s="66">
        <v>0</v>
      </c>
    </row>
    <row r="362" spans="1:23" x14ac:dyDescent="0.3">
      <c r="A362" s="66" t="s">
        <v>780</v>
      </c>
      <c r="B362" s="66" t="s">
        <v>1791</v>
      </c>
      <c r="C362" s="66">
        <v>4.5</v>
      </c>
      <c r="D362" s="66" t="s">
        <v>1040</v>
      </c>
      <c r="E362" s="66" t="s">
        <v>112</v>
      </c>
      <c r="F362" s="66" t="s">
        <v>130</v>
      </c>
      <c r="G362" s="66">
        <v>122.5</v>
      </c>
      <c r="H362" s="66">
        <v>1</v>
      </c>
      <c r="I362" s="66">
        <v>1</v>
      </c>
      <c r="J362" s="66">
        <v>1</v>
      </c>
      <c r="K362" s="66">
        <v>0</v>
      </c>
      <c r="L362" s="66">
        <v>1</v>
      </c>
      <c r="M362" s="66">
        <v>0</v>
      </c>
      <c r="N362" s="66">
        <v>0</v>
      </c>
      <c r="O362" s="66">
        <v>0</v>
      </c>
      <c r="P362" s="66">
        <v>0</v>
      </c>
      <c r="Q362" s="66">
        <v>0</v>
      </c>
      <c r="R362" s="66">
        <v>1</v>
      </c>
      <c r="S362" s="66">
        <v>0</v>
      </c>
      <c r="T362" s="66">
        <v>0</v>
      </c>
      <c r="U362" s="66">
        <v>0</v>
      </c>
      <c r="V362" s="66">
        <v>1</v>
      </c>
      <c r="W362" s="66">
        <v>0</v>
      </c>
    </row>
    <row r="363" spans="1:23" x14ac:dyDescent="0.3">
      <c r="A363" s="66" t="s">
        <v>1041</v>
      </c>
      <c r="B363" s="66" t="s">
        <v>1792</v>
      </c>
      <c r="C363" s="66">
        <v>3.9</v>
      </c>
      <c r="D363" s="66" t="s">
        <v>436</v>
      </c>
      <c r="E363" s="66" t="s">
        <v>150</v>
      </c>
      <c r="F363" s="66" t="s">
        <v>120</v>
      </c>
      <c r="G363" s="66">
        <v>140</v>
      </c>
      <c r="H363" s="66">
        <v>1</v>
      </c>
      <c r="I363" s="66">
        <v>0</v>
      </c>
      <c r="J363" s="66">
        <v>0</v>
      </c>
      <c r="K363" s="66">
        <v>1</v>
      </c>
      <c r="L363" s="66">
        <v>1</v>
      </c>
      <c r="M363" s="66">
        <v>1</v>
      </c>
      <c r="N363" s="66">
        <v>0</v>
      </c>
      <c r="O363" s="66">
        <v>0</v>
      </c>
      <c r="P363" s="66">
        <v>0</v>
      </c>
      <c r="Q363" s="66">
        <v>0</v>
      </c>
      <c r="R363" s="66">
        <v>0</v>
      </c>
      <c r="S363" s="66">
        <v>0</v>
      </c>
      <c r="T363" s="66">
        <v>0</v>
      </c>
      <c r="U363" s="66">
        <v>0</v>
      </c>
      <c r="V363" s="66">
        <v>0</v>
      </c>
      <c r="W363" s="66">
        <v>0</v>
      </c>
    </row>
    <row r="364" spans="1:23" x14ac:dyDescent="0.3">
      <c r="A364" s="66" t="s">
        <v>1043</v>
      </c>
      <c r="B364" s="66" t="s">
        <v>1793</v>
      </c>
      <c r="C364" s="66">
        <v>3.2</v>
      </c>
      <c r="D364" s="66" t="s">
        <v>454</v>
      </c>
      <c r="E364" s="66" t="s">
        <v>150</v>
      </c>
      <c r="F364" s="66" t="s">
        <v>120</v>
      </c>
      <c r="G364" s="66">
        <v>77.5</v>
      </c>
      <c r="H364" s="66">
        <v>0</v>
      </c>
      <c r="I364" s="66">
        <v>0</v>
      </c>
      <c r="J364" s="66">
        <v>0</v>
      </c>
      <c r="K364" s="66">
        <v>0</v>
      </c>
      <c r="L364" s="66">
        <v>0</v>
      </c>
      <c r="M364" s="66">
        <v>0</v>
      </c>
      <c r="N364" s="66">
        <v>0</v>
      </c>
      <c r="O364" s="66">
        <v>0</v>
      </c>
      <c r="P364" s="66">
        <v>0</v>
      </c>
      <c r="Q364" s="66">
        <v>0</v>
      </c>
      <c r="R364" s="66">
        <v>0</v>
      </c>
      <c r="S364" s="66">
        <v>0</v>
      </c>
      <c r="T364" s="66">
        <v>0</v>
      </c>
      <c r="U364" s="66">
        <v>0</v>
      </c>
      <c r="V364" s="66">
        <v>0</v>
      </c>
      <c r="W364" s="66">
        <v>0</v>
      </c>
    </row>
    <row r="365" spans="1:23" x14ac:dyDescent="0.3">
      <c r="A365" s="66" t="s">
        <v>1046</v>
      </c>
      <c r="B365" s="66" t="s">
        <v>1794</v>
      </c>
      <c r="C365" s="66">
        <v>3.3</v>
      </c>
      <c r="D365" s="66" t="s">
        <v>1050</v>
      </c>
      <c r="E365" s="67">
        <v>18264</v>
      </c>
      <c r="F365" s="66" t="s">
        <v>114</v>
      </c>
      <c r="G365" s="66">
        <v>55</v>
      </c>
      <c r="H365" s="66">
        <v>0</v>
      </c>
      <c r="I365" s="66">
        <v>0</v>
      </c>
      <c r="J365" s="66">
        <v>0</v>
      </c>
      <c r="K365" s="66">
        <v>1</v>
      </c>
      <c r="L365" s="66">
        <v>0</v>
      </c>
      <c r="M365" s="66">
        <v>0</v>
      </c>
      <c r="N365" s="66">
        <v>0</v>
      </c>
      <c r="O365" s="66">
        <v>0</v>
      </c>
      <c r="P365" s="66">
        <v>0</v>
      </c>
      <c r="Q365" s="66">
        <v>0</v>
      </c>
      <c r="R365" s="66">
        <v>0</v>
      </c>
      <c r="S365" s="66">
        <v>0</v>
      </c>
      <c r="T365" s="66">
        <v>0</v>
      </c>
      <c r="U365" s="66">
        <v>0</v>
      </c>
      <c r="V365" s="66">
        <v>0</v>
      </c>
      <c r="W365" s="66">
        <v>0</v>
      </c>
    </row>
    <row r="366" spans="1:23" x14ac:dyDescent="0.3">
      <c r="A366" s="66" t="s">
        <v>1051</v>
      </c>
      <c r="B366" s="66" t="s">
        <v>1795</v>
      </c>
      <c r="C366" s="66">
        <v>3.1</v>
      </c>
      <c r="D366" s="66" t="s">
        <v>987</v>
      </c>
      <c r="E366" s="66" t="s">
        <v>150</v>
      </c>
      <c r="F366" s="66" t="s">
        <v>158</v>
      </c>
      <c r="G366" s="66">
        <v>117.5</v>
      </c>
      <c r="H366" s="66">
        <v>0</v>
      </c>
      <c r="I366" s="66">
        <v>0</v>
      </c>
      <c r="J366" s="66">
        <v>0</v>
      </c>
      <c r="K366" s="66">
        <v>1</v>
      </c>
      <c r="L366" s="66">
        <v>0</v>
      </c>
      <c r="M366" s="66">
        <v>0</v>
      </c>
      <c r="N366" s="66">
        <v>0</v>
      </c>
      <c r="O366" s="66">
        <v>0</v>
      </c>
      <c r="P366" s="66">
        <v>0</v>
      </c>
      <c r="Q366" s="66">
        <v>0</v>
      </c>
      <c r="R366" s="66">
        <v>0</v>
      </c>
      <c r="S366" s="66">
        <v>0</v>
      </c>
      <c r="T366" s="66">
        <v>0</v>
      </c>
      <c r="U366" s="66">
        <v>0</v>
      </c>
      <c r="V366" s="66">
        <v>0</v>
      </c>
      <c r="W366" s="66">
        <v>0</v>
      </c>
    </row>
    <row r="367" spans="1:23" x14ac:dyDescent="0.3">
      <c r="A367" s="66" t="s">
        <v>1053</v>
      </c>
      <c r="B367" s="66" t="s">
        <v>1796</v>
      </c>
      <c r="C367" s="66">
        <v>2.4</v>
      </c>
      <c r="D367" s="66" t="s">
        <v>1055</v>
      </c>
      <c r="E367" s="66" t="s">
        <v>80</v>
      </c>
      <c r="F367" s="66" t="s">
        <v>82</v>
      </c>
      <c r="G367" s="66">
        <v>70.5</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row>
    <row r="368" spans="1:23" x14ac:dyDescent="0.3">
      <c r="A368" s="66" t="s">
        <v>1056</v>
      </c>
      <c r="B368" s="66" t="s">
        <v>1797</v>
      </c>
      <c r="C368" s="66">
        <v>4.8</v>
      </c>
      <c r="D368" s="66" t="s">
        <v>1058</v>
      </c>
      <c r="E368" s="66" t="s">
        <v>112</v>
      </c>
      <c r="F368" s="66" t="s">
        <v>130</v>
      </c>
      <c r="G368" s="66">
        <v>61.5</v>
      </c>
      <c r="H368" s="66">
        <v>0</v>
      </c>
      <c r="I368" s="66">
        <v>0</v>
      </c>
      <c r="J368" s="66">
        <v>0</v>
      </c>
      <c r="K368" s="66">
        <v>1</v>
      </c>
      <c r="L368" s="66">
        <v>1</v>
      </c>
      <c r="M368" s="66">
        <v>0</v>
      </c>
      <c r="N368" s="66">
        <v>0</v>
      </c>
      <c r="O368" s="66">
        <v>0</v>
      </c>
      <c r="P368" s="66">
        <v>0</v>
      </c>
      <c r="Q368" s="66">
        <v>0</v>
      </c>
      <c r="R368" s="66">
        <v>0</v>
      </c>
      <c r="S368" s="66">
        <v>1</v>
      </c>
      <c r="T368" s="66">
        <v>0</v>
      </c>
      <c r="U368" s="66">
        <v>0</v>
      </c>
      <c r="V368" s="66">
        <v>0</v>
      </c>
      <c r="W368" s="66">
        <v>0</v>
      </c>
    </row>
    <row r="369" spans="1:23" x14ac:dyDescent="0.3">
      <c r="A369" s="66" t="s">
        <v>1059</v>
      </c>
      <c r="B369" s="66" t="s">
        <v>1798</v>
      </c>
      <c r="C369" s="66">
        <v>2.9</v>
      </c>
      <c r="D369" s="66" t="s">
        <v>1063</v>
      </c>
      <c r="E369" s="66" t="s">
        <v>104</v>
      </c>
      <c r="F369" s="66" t="s">
        <v>114</v>
      </c>
      <c r="G369" s="66">
        <v>70</v>
      </c>
      <c r="H369" s="66">
        <v>0</v>
      </c>
      <c r="I369" s="66">
        <v>0</v>
      </c>
      <c r="J369" s="66">
        <v>0</v>
      </c>
      <c r="K369" s="66">
        <v>1</v>
      </c>
      <c r="L369" s="66">
        <v>0</v>
      </c>
      <c r="M369" s="66">
        <v>0</v>
      </c>
      <c r="N369" s="66">
        <v>0</v>
      </c>
      <c r="O369" s="66">
        <v>0</v>
      </c>
      <c r="P369" s="66">
        <v>0</v>
      </c>
      <c r="Q369" s="66">
        <v>0</v>
      </c>
      <c r="R369" s="66">
        <v>0</v>
      </c>
      <c r="S369" s="66">
        <v>0</v>
      </c>
      <c r="T369" s="66">
        <v>0</v>
      </c>
      <c r="U369" s="66">
        <v>0</v>
      </c>
      <c r="V369" s="66">
        <v>0</v>
      </c>
      <c r="W369" s="66">
        <v>0</v>
      </c>
    </row>
    <row r="370" spans="1:23" x14ac:dyDescent="0.3">
      <c r="A370" s="66" t="s">
        <v>1064</v>
      </c>
      <c r="B370" s="66" t="s">
        <v>1799</v>
      </c>
      <c r="C370" s="66">
        <v>2.9</v>
      </c>
      <c r="D370" s="66" t="s">
        <v>1063</v>
      </c>
      <c r="E370" s="66" t="s">
        <v>104</v>
      </c>
      <c r="F370" s="66" t="s">
        <v>114</v>
      </c>
      <c r="G370" s="66">
        <v>80</v>
      </c>
      <c r="H370" s="66">
        <v>0</v>
      </c>
      <c r="I370" s="66">
        <v>0</v>
      </c>
      <c r="J370" s="66">
        <v>0</v>
      </c>
      <c r="K370" s="66">
        <v>1</v>
      </c>
      <c r="L370" s="66">
        <v>0</v>
      </c>
      <c r="M370" s="66">
        <v>0</v>
      </c>
      <c r="N370" s="66">
        <v>0</v>
      </c>
      <c r="O370" s="66">
        <v>0</v>
      </c>
      <c r="P370" s="66">
        <v>0</v>
      </c>
      <c r="Q370" s="66">
        <v>0</v>
      </c>
      <c r="R370" s="66">
        <v>0</v>
      </c>
      <c r="S370" s="66">
        <v>0</v>
      </c>
      <c r="T370" s="66">
        <v>0</v>
      </c>
      <c r="U370" s="66">
        <v>0</v>
      </c>
      <c r="V370" s="66">
        <v>0</v>
      </c>
      <c r="W370" s="66">
        <v>0</v>
      </c>
    </row>
    <row r="371" spans="1:23" x14ac:dyDescent="0.3">
      <c r="A371" s="66" t="s">
        <v>1067</v>
      </c>
      <c r="B371" s="66" t="s">
        <v>1800</v>
      </c>
      <c r="C371" s="66">
        <v>3.4</v>
      </c>
      <c r="D371" s="66" t="s">
        <v>1070</v>
      </c>
      <c r="E371" s="66" t="s">
        <v>104</v>
      </c>
      <c r="F371" s="66" t="s">
        <v>100</v>
      </c>
      <c r="G371" s="66">
        <v>90</v>
      </c>
      <c r="H371" s="66">
        <v>0</v>
      </c>
      <c r="I371" s="66">
        <v>1</v>
      </c>
      <c r="J371" s="66">
        <v>0</v>
      </c>
      <c r="K371" s="66">
        <v>1</v>
      </c>
      <c r="L371" s="66">
        <v>1</v>
      </c>
      <c r="M371" s="66">
        <v>0</v>
      </c>
      <c r="N371" s="66">
        <v>0</v>
      </c>
      <c r="O371" s="66">
        <v>0</v>
      </c>
      <c r="P371" s="66">
        <v>0</v>
      </c>
      <c r="Q371" s="66">
        <v>0</v>
      </c>
      <c r="R371" s="66">
        <v>1</v>
      </c>
      <c r="S371" s="66">
        <v>0</v>
      </c>
      <c r="T371" s="66">
        <v>0</v>
      </c>
      <c r="U371" s="66">
        <v>0</v>
      </c>
      <c r="V371" s="66">
        <v>0</v>
      </c>
      <c r="W371" s="66">
        <v>0</v>
      </c>
    </row>
    <row r="372" spans="1:23" x14ac:dyDescent="0.3">
      <c r="A372" s="66" t="s">
        <v>1071</v>
      </c>
      <c r="B372" s="66" t="s">
        <v>1801</v>
      </c>
      <c r="C372" s="66">
        <v>-1</v>
      </c>
      <c r="D372" s="66" t="s">
        <v>1073</v>
      </c>
      <c r="E372" s="66" t="s">
        <v>284</v>
      </c>
      <c r="F372" s="66" t="s">
        <v>114</v>
      </c>
      <c r="G372" s="66">
        <v>120</v>
      </c>
      <c r="H372" s="66">
        <v>0</v>
      </c>
      <c r="I372" s="66">
        <v>0</v>
      </c>
      <c r="J372" s="66">
        <v>0</v>
      </c>
      <c r="K372" s="66">
        <v>1</v>
      </c>
      <c r="L372" s="66">
        <v>0</v>
      </c>
      <c r="M372" s="66">
        <v>0</v>
      </c>
      <c r="N372" s="66">
        <v>0</v>
      </c>
      <c r="O372" s="66">
        <v>0</v>
      </c>
      <c r="P372" s="66">
        <v>0</v>
      </c>
      <c r="Q372" s="66">
        <v>0</v>
      </c>
      <c r="R372" s="66">
        <v>0</v>
      </c>
      <c r="S372" s="66">
        <v>0</v>
      </c>
      <c r="T372" s="66">
        <v>0</v>
      </c>
      <c r="U372" s="66">
        <v>0</v>
      </c>
      <c r="V372" s="66">
        <v>0</v>
      </c>
      <c r="W372" s="66">
        <v>0</v>
      </c>
    </row>
    <row r="373" spans="1:23" x14ac:dyDescent="0.3">
      <c r="A373" s="66" t="s">
        <v>1074</v>
      </c>
      <c r="B373" s="66" t="s">
        <v>1802</v>
      </c>
      <c r="C373" s="66">
        <v>2.6</v>
      </c>
      <c r="D373" s="66" t="s">
        <v>599</v>
      </c>
      <c r="E373" s="66" t="s">
        <v>80</v>
      </c>
      <c r="F373" s="66" t="s">
        <v>114</v>
      </c>
      <c r="G373" s="66">
        <v>73.5</v>
      </c>
      <c r="H373" s="66">
        <v>0</v>
      </c>
      <c r="I373" s="66">
        <v>0</v>
      </c>
      <c r="J373" s="66">
        <v>0</v>
      </c>
      <c r="K373" s="66">
        <v>1</v>
      </c>
      <c r="L373" s="66">
        <v>0</v>
      </c>
      <c r="M373" s="66">
        <v>0</v>
      </c>
      <c r="N373" s="66">
        <v>0</v>
      </c>
      <c r="O373" s="66">
        <v>0</v>
      </c>
      <c r="P373" s="66">
        <v>0</v>
      </c>
      <c r="Q373" s="66">
        <v>0</v>
      </c>
      <c r="R373" s="66">
        <v>0</v>
      </c>
      <c r="S373" s="66">
        <v>0</v>
      </c>
      <c r="T373" s="66">
        <v>0</v>
      </c>
      <c r="U373" s="66">
        <v>0</v>
      </c>
      <c r="V373" s="66">
        <v>0</v>
      </c>
      <c r="W373" s="66">
        <v>0</v>
      </c>
    </row>
    <row r="374" spans="1:23" x14ac:dyDescent="0.3">
      <c r="A374" s="66" t="s">
        <v>76</v>
      </c>
      <c r="B374" s="66" t="s">
        <v>1574</v>
      </c>
      <c r="C374" s="66">
        <v>3.8</v>
      </c>
      <c r="D374" s="66" t="s">
        <v>307</v>
      </c>
      <c r="E374" s="66" t="s">
        <v>80</v>
      </c>
      <c r="F374" s="66" t="s">
        <v>114</v>
      </c>
      <c r="G374" s="66">
        <v>91</v>
      </c>
      <c r="H374" s="66">
        <v>1</v>
      </c>
      <c r="I374" s="66">
        <v>0</v>
      </c>
      <c r="J374" s="66">
        <v>0</v>
      </c>
      <c r="K374" s="66">
        <v>1</v>
      </c>
      <c r="L374" s="66">
        <v>1</v>
      </c>
      <c r="M374" s="66">
        <v>0</v>
      </c>
      <c r="N374" s="66">
        <v>0</v>
      </c>
      <c r="O374" s="66">
        <v>0</v>
      </c>
      <c r="P374" s="66">
        <v>0</v>
      </c>
      <c r="Q374" s="66">
        <v>0</v>
      </c>
      <c r="R374" s="66">
        <v>1</v>
      </c>
      <c r="S374" s="66">
        <v>1</v>
      </c>
      <c r="T374" s="66">
        <v>0</v>
      </c>
      <c r="U374" s="66">
        <v>0</v>
      </c>
      <c r="V374" s="66">
        <v>0</v>
      </c>
      <c r="W374" s="66">
        <v>0</v>
      </c>
    </row>
    <row r="375" spans="1:23" x14ac:dyDescent="0.3">
      <c r="A375" s="66" t="s">
        <v>76</v>
      </c>
      <c r="B375" s="66" t="s">
        <v>1569</v>
      </c>
      <c r="C375" s="66">
        <v>5</v>
      </c>
      <c r="D375" s="66" t="s">
        <v>285</v>
      </c>
      <c r="E375" s="66" t="s">
        <v>284</v>
      </c>
      <c r="F375" s="66" t="s">
        <v>114</v>
      </c>
      <c r="G375" s="66">
        <v>155</v>
      </c>
      <c r="H375" s="66">
        <v>0</v>
      </c>
      <c r="I375" s="66">
        <v>0</v>
      </c>
      <c r="J375" s="66">
        <v>1</v>
      </c>
      <c r="K375" s="66">
        <v>1</v>
      </c>
      <c r="L375" s="66">
        <v>0</v>
      </c>
      <c r="M375" s="66">
        <v>0</v>
      </c>
      <c r="N375" s="66">
        <v>0</v>
      </c>
      <c r="O375" s="66">
        <v>0</v>
      </c>
      <c r="P375" s="66">
        <v>0</v>
      </c>
      <c r="Q375" s="66">
        <v>0</v>
      </c>
      <c r="R375" s="66">
        <v>0</v>
      </c>
      <c r="S375" s="66">
        <v>0</v>
      </c>
      <c r="T375" s="66">
        <v>0</v>
      </c>
      <c r="U375" s="66">
        <v>0</v>
      </c>
      <c r="V375" s="66">
        <v>0</v>
      </c>
      <c r="W375" s="66">
        <v>0</v>
      </c>
    </row>
    <row r="376" spans="1:23" x14ac:dyDescent="0.3">
      <c r="A376" s="66" t="s">
        <v>1076</v>
      </c>
      <c r="B376" s="66" t="s">
        <v>1803</v>
      </c>
      <c r="C376" s="66">
        <v>3.6</v>
      </c>
      <c r="D376" s="66" t="s">
        <v>625</v>
      </c>
      <c r="E376" s="66" t="s">
        <v>150</v>
      </c>
      <c r="F376" s="66" t="s">
        <v>158</v>
      </c>
      <c r="G376" s="66">
        <v>129.5</v>
      </c>
      <c r="H376" s="66">
        <v>1</v>
      </c>
      <c r="I376" s="66">
        <v>1</v>
      </c>
      <c r="J376" s="66">
        <v>1</v>
      </c>
      <c r="K376" s="66">
        <v>1</v>
      </c>
      <c r="L376" s="66">
        <v>1</v>
      </c>
      <c r="M376" s="66">
        <v>0</v>
      </c>
      <c r="N376" s="66">
        <v>0</v>
      </c>
      <c r="O376" s="66">
        <v>0</v>
      </c>
      <c r="P376" s="66">
        <v>0</v>
      </c>
      <c r="Q376" s="66">
        <v>0</v>
      </c>
      <c r="R376" s="66">
        <v>1</v>
      </c>
      <c r="S376" s="66">
        <v>1</v>
      </c>
      <c r="T376" s="66">
        <v>1</v>
      </c>
      <c r="U376" s="66">
        <v>0</v>
      </c>
      <c r="V376" s="66">
        <v>0</v>
      </c>
      <c r="W376" s="66">
        <v>0</v>
      </c>
    </row>
    <row r="377" spans="1:23" x14ac:dyDescent="0.3">
      <c r="A377" s="66" t="s">
        <v>1078</v>
      </c>
      <c r="B377" s="66" t="s">
        <v>1804</v>
      </c>
      <c r="C377" s="66">
        <v>4</v>
      </c>
      <c r="D377" s="66" t="s">
        <v>216</v>
      </c>
      <c r="E377" s="66" t="s">
        <v>90</v>
      </c>
      <c r="F377" s="66" t="s">
        <v>158</v>
      </c>
      <c r="G377" s="66">
        <v>167.5</v>
      </c>
      <c r="H377" s="66">
        <v>0</v>
      </c>
      <c r="I377" s="66">
        <v>0</v>
      </c>
      <c r="J377" s="66">
        <v>1</v>
      </c>
      <c r="K377" s="66">
        <v>1</v>
      </c>
      <c r="L377" s="66">
        <v>0</v>
      </c>
      <c r="M377" s="66">
        <v>0</v>
      </c>
      <c r="N377" s="66">
        <v>0</v>
      </c>
      <c r="O377" s="66">
        <v>0</v>
      </c>
      <c r="P377" s="66">
        <v>0</v>
      </c>
      <c r="Q377" s="66">
        <v>0</v>
      </c>
      <c r="R377" s="66">
        <v>0</v>
      </c>
      <c r="S377" s="66">
        <v>0</v>
      </c>
      <c r="T377" s="66">
        <v>0</v>
      </c>
      <c r="U377" s="66">
        <v>0</v>
      </c>
      <c r="V377" s="66">
        <v>0</v>
      </c>
      <c r="W377" s="66">
        <v>0</v>
      </c>
    </row>
    <row r="378" spans="1:23" x14ac:dyDescent="0.3">
      <c r="A378" s="66" t="s">
        <v>1080</v>
      </c>
      <c r="B378" s="66" t="s">
        <v>1805</v>
      </c>
      <c r="C378" s="66">
        <v>3.8</v>
      </c>
      <c r="D378" s="66" t="s">
        <v>1083</v>
      </c>
      <c r="E378" s="66" t="s">
        <v>104</v>
      </c>
      <c r="F378" s="66" t="s">
        <v>120</v>
      </c>
      <c r="G378" s="66">
        <v>60</v>
      </c>
      <c r="H378" s="66">
        <v>0</v>
      </c>
      <c r="I378" s="66">
        <v>0</v>
      </c>
      <c r="J378" s="66">
        <v>1</v>
      </c>
      <c r="K378" s="66">
        <v>1</v>
      </c>
      <c r="L378" s="66">
        <v>0</v>
      </c>
      <c r="M378" s="66">
        <v>0</v>
      </c>
      <c r="N378" s="66">
        <v>0</v>
      </c>
      <c r="O378" s="66">
        <v>0</v>
      </c>
      <c r="P378" s="66">
        <v>0</v>
      </c>
      <c r="Q378" s="66">
        <v>0</v>
      </c>
      <c r="R378" s="66">
        <v>0</v>
      </c>
      <c r="S378" s="66">
        <v>0</v>
      </c>
      <c r="T378" s="66">
        <v>0</v>
      </c>
      <c r="U378" s="66">
        <v>0</v>
      </c>
      <c r="V378" s="66">
        <v>0</v>
      </c>
      <c r="W378" s="66">
        <v>0</v>
      </c>
    </row>
    <row r="379" spans="1:23" x14ac:dyDescent="0.3">
      <c r="A379" s="66" t="s">
        <v>286</v>
      </c>
      <c r="B379" s="66" t="s">
        <v>1806</v>
      </c>
      <c r="C379" s="66">
        <v>3.9</v>
      </c>
      <c r="D379" s="66" t="s">
        <v>708</v>
      </c>
      <c r="E379" s="66" t="s">
        <v>112</v>
      </c>
      <c r="F379" s="66" t="s">
        <v>82</v>
      </c>
      <c r="G379" s="66">
        <v>180</v>
      </c>
      <c r="H379" s="66">
        <v>1</v>
      </c>
      <c r="I379" s="66">
        <v>0</v>
      </c>
      <c r="J379" s="66">
        <v>0</v>
      </c>
      <c r="K379" s="66">
        <v>1</v>
      </c>
      <c r="L379" s="66">
        <v>1</v>
      </c>
      <c r="M379" s="66">
        <v>0</v>
      </c>
      <c r="N379" s="66">
        <v>0</v>
      </c>
      <c r="O379" s="66">
        <v>0</v>
      </c>
      <c r="P379" s="66">
        <v>0</v>
      </c>
      <c r="Q379" s="66">
        <v>0</v>
      </c>
      <c r="R379" s="66">
        <v>0</v>
      </c>
      <c r="S379" s="66">
        <v>0</v>
      </c>
      <c r="T379" s="66">
        <v>0</v>
      </c>
      <c r="U379" s="66">
        <v>0</v>
      </c>
      <c r="V379" s="66">
        <v>0</v>
      </c>
      <c r="W379" s="66">
        <v>0</v>
      </c>
    </row>
    <row r="380" spans="1:23" x14ac:dyDescent="0.3">
      <c r="A380" s="66" t="s">
        <v>1085</v>
      </c>
      <c r="B380" s="66" t="s">
        <v>1708</v>
      </c>
      <c r="C380" s="66">
        <v>3.8</v>
      </c>
      <c r="D380" s="66" t="s">
        <v>793</v>
      </c>
      <c r="E380" s="66" t="s">
        <v>104</v>
      </c>
      <c r="F380" s="66" t="s">
        <v>94</v>
      </c>
      <c r="G380" s="66">
        <v>65</v>
      </c>
      <c r="H380" s="66">
        <v>0</v>
      </c>
      <c r="I380" s="66">
        <v>0</v>
      </c>
      <c r="J380" s="66">
        <v>0</v>
      </c>
      <c r="K380" s="66">
        <v>1</v>
      </c>
      <c r="L380" s="66">
        <v>1</v>
      </c>
      <c r="M380" s="66">
        <v>1</v>
      </c>
      <c r="N380" s="66">
        <v>0</v>
      </c>
      <c r="O380" s="66">
        <v>0</v>
      </c>
      <c r="P380" s="66">
        <v>0</v>
      </c>
      <c r="Q380" s="66">
        <v>0</v>
      </c>
      <c r="R380" s="66">
        <v>0</v>
      </c>
      <c r="S380" s="66">
        <v>0</v>
      </c>
      <c r="T380" s="66">
        <v>0</v>
      </c>
      <c r="U380" s="66">
        <v>0</v>
      </c>
      <c r="V380" s="66">
        <v>0</v>
      </c>
      <c r="W380" s="66">
        <v>0</v>
      </c>
    </row>
    <row r="381" spans="1:23" x14ac:dyDescent="0.3">
      <c r="A381" s="66" t="s">
        <v>521</v>
      </c>
      <c r="B381" s="66" t="s">
        <v>1807</v>
      </c>
      <c r="C381" s="66">
        <v>4.3</v>
      </c>
      <c r="D381" s="66" t="s">
        <v>1090</v>
      </c>
      <c r="E381" s="66" t="s">
        <v>150</v>
      </c>
      <c r="F381" s="66" t="s">
        <v>120</v>
      </c>
      <c r="G381" s="66">
        <v>112.5</v>
      </c>
      <c r="H381" s="66">
        <v>1</v>
      </c>
      <c r="I381" s="66">
        <v>1</v>
      </c>
      <c r="J381" s="66">
        <v>1</v>
      </c>
      <c r="K381" s="66">
        <v>0</v>
      </c>
      <c r="L381" s="66">
        <v>0</v>
      </c>
      <c r="M381" s="66">
        <v>0</v>
      </c>
      <c r="N381" s="66">
        <v>0</v>
      </c>
      <c r="O381" s="66">
        <v>0</v>
      </c>
      <c r="P381" s="66">
        <v>0</v>
      </c>
      <c r="Q381" s="66">
        <v>0</v>
      </c>
      <c r="R381" s="66">
        <v>1</v>
      </c>
      <c r="S381" s="66">
        <v>0</v>
      </c>
      <c r="T381" s="66">
        <v>0</v>
      </c>
      <c r="U381" s="66">
        <v>1</v>
      </c>
      <c r="V381" s="66">
        <v>0</v>
      </c>
      <c r="W381" s="66">
        <v>0</v>
      </c>
    </row>
    <row r="382" spans="1:23" x14ac:dyDescent="0.3">
      <c r="A382" s="66" t="s">
        <v>489</v>
      </c>
      <c r="B382" s="66" t="s">
        <v>1618</v>
      </c>
      <c r="C382" s="66">
        <v>1.9</v>
      </c>
      <c r="D382" s="66" t="s">
        <v>1092</v>
      </c>
      <c r="E382" s="66" t="s">
        <v>118</v>
      </c>
      <c r="F382" s="66" t="s">
        <v>100</v>
      </c>
      <c r="G382" s="66">
        <v>87.5</v>
      </c>
      <c r="H382" s="66">
        <v>1</v>
      </c>
      <c r="I382" s="66">
        <v>0</v>
      </c>
      <c r="J382" s="66">
        <v>0</v>
      </c>
      <c r="K382" s="66">
        <v>1</v>
      </c>
      <c r="L382" s="66">
        <v>1</v>
      </c>
      <c r="M382" s="66">
        <v>0</v>
      </c>
      <c r="N382" s="66">
        <v>0</v>
      </c>
      <c r="O382" s="66">
        <v>0</v>
      </c>
      <c r="P382" s="66">
        <v>0</v>
      </c>
      <c r="Q382" s="66">
        <v>0</v>
      </c>
      <c r="R382" s="66">
        <v>0</v>
      </c>
      <c r="S382" s="66">
        <v>0</v>
      </c>
      <c r="T382" s="66">
        <v>0</v>
      </c>
      <c r="U382" s="66">
        <v>0</v>
      </c>
      <c r="V382" s="66">
        <v>0</v>
      </c>
      <c r="W382" s="66">
        <v>1</v>
      </c>
    </row>
    <row r="383" spans="1:23" x14ac:dyDescent="0.3">
      <c r="A383" s="66" t="s">
        <v>1093</v>
      </c>
      <c r="B383" s="66" t="s">
        <v>1808</v>
      </c>
      <c r="C383" s="66">
        <v>3.3</v>
      </c>
      <c r="D383" s="66" t="s">
        <v>311</v>
      </c>
      <c r="E383" s="66" t="s">
        <v>90</v>
      </c>
      <c r="F383" s="66" t="s">
        <v>158</v>
      </c>
      <c r="G383" s="66">
        <v>51.5</v>
      </c>
      <c r="H383" s="66">
        <v>1</v>
      </c>
      <c r="I383" s="66">
        <v>0</v>
      </c>
      <c r="J383" s="66">
        <v>0</v>
      </c>
      <c r="K383" s="66">
        <v>1</v>
      </c>
      <c r="L383" s="66">
        <v>1</v>
      </c>
      <c r="M383" s="66">
        <v>0</v>
      </c>
      <c r="N383" s="66">
        <v>0</v>
      </c>
      <c r="O383" s="66">
        <v>0</v>
      </c>
      <c r="P383" s="66">
        <v>0</v>
      </c>
      <c r="Q383" s="66">
        <v>0</v>
      </c>
      <c r="R383" s="66">
        <v>0</v>
      </c>
      <c r="S383" s="66">
        <v>0</v>
      </c>
      <c r="T383" s="66">
        <v>1</v>
      </c>
      <c r="U383" s="66">
        <v>0</v>
      </c>
      <c r="V383" s="66">
        <v>0</v>
      </c>
      <c r="W383" s="66">
        <v>0</v>
      </c>
    </row>
    <row r="384" spans="1:23" x14ac:dyDescent="0.3">
      <c r="A384" s="66" t="s">
        <v>1095</v>
      </c>
      <c r="B384" s="66" t="s">
        <v>1809</v>
      </c>
      <c r="C384" s="66">
        <v>4.7</v>
      </c>
      <c r="D384" s="66" t="s">
        <v>1099</v>
      </c>
      <c r="E384" s="66" t="s">
        <v>112</v>
      </c>
      <c r="F384" s="66" t="s">
        <v>209</v>
      </c>
      <c r="G384" s="66">
        <v>51</v>
      </c>
      <c r="H384" s="66">
        <v>0</v>
      </c>
      <c r="I384" s="66">
        <v>0</v>
      </c>
      <c r="J384" s="66">
        <v>0</v>
      </c>
      <c r="K384" s="66">
        <v>1</v>
      </c>
      <c r="L384" s="66">
        <v>0</v>
      </c>
      <c r="M384" s="66">
        <v>0</v>
      </c>
      <c r="N384" s="66">
        <v>0</v>
      </c>
      <c r="O384" s="66">
        <v>0</v>
      </c>
      <c r="P384" s="66">
        <v>0</v>
      </c>
      <c r="Q384" s="66">
        <v>0</v>
      </c>
      <c r="R384" s="66">
        <v>0</v>
      </c>
      <c r="S384" s="66">
        <v>0</v>
      </c>
      <c r="T384" s="66">
        <v>0</v>
      </c>
      <c r="U384" s="66">
        <v>0</v>
      </c>
      <c r="V384" s="66">
        <v>0</v>
      </c>
      <c r="W384" s="66">
        <v>0</v>
      </c>
    </row>
    <row r="385" spans="1:23" x14ac:dyDescent="0.3">
      <c r="A385" s="66" t="s">
        <v>1100</v>
      </c>
      <c r="B385" s="66" t="s">
        <v>1810</v>
      </c>
      <c r="C385" s="66">
        <v>3.1</v>
      </c>
      <c r="D385" s="66" t="s">
        <v>1103</v>
      </c>
      <c r="E385" s="66" t="s">
        <v>90</v>
      </c>
      <c r="F385" s="66" t="s">
        <v>158</v>
      </c>
      <c r="G385" s="66">
        <v>62.5</v>
      </c>
      <c r="H385" s="66">
        <v>1</v>
      </c>
      <c r="I385" s="66">
        <v>0</v>
      </c>
      <c r="J385" s="66">
        <v>0</v>
      </c>
      <c r="K385" s="66">
        <v>1</v>
      </c>
      <c r="L385" s="66">
        <v>1</v>
      </c>
      <c r="M385" s="66">
        <v>1</v>
      </c>
      <c r="N385" s="66">
        <v>0</v>
      </c>
      <c r="O385" s="66">
        <v>0</v>
      </c>
      <c r="P385" s="66">
        <v>0</v>
      </c>
      <c r="Q385" s="66">
        <v>0</v>
      </c>
      <c r="R385" s="66">
        <v>0</v>
      </c>
      <c r="S385" s="66">
        <v>0</v>
      </c>
      <c r="T385" s="66">
        <v>0</v>
      </c>
      <c r="U385" s="66">
        <v>0</v>
      </c>
      <c r="V385" s="66">
        <v>0</v>
      </c>
      <c r="W385" s="66">
        <v>0</v>
      </c>
    </row>
    <row r="386" spans="1:23" x14ac:dyDescent="0.3">
      <c r="A386" s="66" t="s">
        <v>1104</v>
      </c>
      <c r="B386" s="66" t="s">
        <v>1811</v>
      </c>
      <c r="C386" s="66">
        <v>3.4</v>
      </c>
      <c r="D386" s="66" t="s">
        <v>1108</v>
      </c>
      <c r="E386" s="66" t="s">
        <v>80</v>
      </c>
      <c r="F386" s="66" t="s">
        <v>114</v>
      </c>
      <c r="G386" s="66">
        <v>100</v>
      </c>
      <c r="H386" s="66">
        <v>0</v>
      </c>
      <c r="I386" s="66">
        <v>0</v>
      </c>
      <c r="J386" s="66">
        <v>0</v>
      </c>
      <c r="K386" s="66">
        <v>0</v>
      </c>
      <c r="L386" s="66">
        <v>1</v>
      </c>
      <c r="M386" s="66">
        <v>0</v>
      </c>
      <c r="N386" s="66">
        <v>0</v>
      </c>
      <c r="O386" s="66">
        <v>0</v>
      </c>
      <c r="P386" s="66">
        <v>0</v>
      </c>
      <c r="Q386" s="66">
        <v>0</v>
      </c>
      <c r="R386" s="66">
        <v>1</v>
      </c>
      <c r="S386" s="66">
        <v>0</v>
      </c>
      <c r="T386" s="66">
        <v>0</v>
      </c>
      <c r="U386" s="66">
        <v>0</v>
      </c>
      <c r="V386" s="66">
        <v>0</v>
      </c>
      <c r="W386" s="66">
        <v>0</v>
      </c>
    </row>
    <row r="387" spans="1:23" x14ac:dyDescent="0.3">
      <c r="A387" s="66" t="s">
        <v>259</v>
      </c>
      <c r="B387" s="66" t="s">
        <v>1584</v>
      </c>
      <c r="C387" s="66">
        <v>4.4000000000000004</v>
      </c>
      <c r="D387" s="66" t="s">
        <v>216</v>
      </c>
      <c r="E387" s="66" t="s">
        <v>112</v>
      </c>
      <c r="F387" s="66" t="s">
        <v>114</v>
      </c>
      <c r="G387" s="66">
        <v>85</v>
      </c>
      <c r="H387" s="66">
        <v>1</v>
      </c>
      <c r="I387" s="66">
        <v>1</v>
      </c>
      <c r="J387" s="66">
        <v>1</v>
      </c>
      <c r="K387" s="66">
        <v>0</v>
      </c>
      <c r="L387" s="66">
        <v>0</v>
      </c>
      <c r="M387" s="66">
        <v>0</v>
      </c>
      <c r="N387" s="66">
        <v>0</v>
      </c>
      <c r="O387" s="66">
        <v>0</v>
      </c>
      <c r="P387" s="66">
        <v>0</v>
      </c>
      <c r="Q387" s="66">
        <v>0</v>
      </c>
      <c r="R387" s="66">
        <v>1</v>
      </c>
      <c r="S387" s="66">
        <v>0</v>
      </c>
      <c r="T387" s="66">
        <v>0</v>
      </c>
      <c r="U387" s="66">
        <v>0</v>
      </c>
      <c r="V387" s="66">
        <v>0</v>
      </c>
      <c r="W387" s="66">
        <v>0</v>
      </c>
    </row>
    <row r="388" spans="1:23" x14ac:dyDescent="0.3">
      <c r="A388" s="66" t="s">
        <v>1111</v>
      </c>
      <c r="B388" s="66" t="s">
        <v>1812</v>
      </c>
      <c r="C388" s="66">
        <v>3.9</v>
      </c>
      <c r="D388" s="66" t="s">
        <v>1114</v>
      </c>
      <c r="E388" s="66" t="s">
        <v>118</v>
      </c>
      <c r="F388" s="66" t="s">
        <v>114</v>
      </c>
      <c r="G388" s="66">
        <v>122</v>
      </c>
      <c r="H388" s="66">
        <v>1</v>
      </c>
      <c r="I388" s="66">
        <v>0</v>
      </c>
      <c r="J388" s="66">
        <v>1</v>
      </c>
      <c r="K388" s="66">
        <v>0</v>
      </c>
      <c r="L388" s="66">
        <v>0</v>
      </c>
      <c r="M388" s="66">
        <v>0</v>
      </c>
      <c r="N388" s="66">
        <v>0</v>
      </c>
      <c r="O388" s="66">
        <v>0</v>
      </c>
      <c r="P388" s="66">
        <v>0</v>
      </c>
      <c r="Q388" s="66">
        <v>0</v>
      </c>
      <c r="R388" s="66">
        <v>0</v>
      </c>
      <c r="S388" s="66">
        <v>0</v>
      </c>
      <c r="T388" s="66">
        <v>0</v>
      </c>
      <c r="U388" s="66">
        <v>0</v>
      </c>
      <c r="V388" s="66">
        <v>0</v>
      </c>
      <c r="W388" s="66">
        <v>0</v>
      </c>
    </row>
    <row r="389" spans="1:23" x14ac:dyDescent="0.3">
      <c r="A389" s="66" t="s">
        <v>1115</v>
      </c>
      <c r="B389" s="66" t="s">
        <v>1590</v>
      </c>
      <c r="C389" s="66">
        <v>3.9</v>
      </c>
      <c r="D389" s="66" t="s">
        <v>1118</v>
      </c>
      <c r="E389" s="66" t="s">
        <v>80</v>
      </c>
      <c r="F389" s="66" t="s">
        <v>100</v>
      </c>
      <c r="G389" s="66">
        <v>66.5</v>
      </c>
      <c r="H389" s="66">
        <v>1</v>
      </c>
      <c r="I389" s="66">
        <v>0</v>
      </c>
      <c r="J389" s="66">
        <v>0</v>
      </c>
      <c r="K389" s="66">
        <v>0</v>
      </c>
      <c r="L389" s="66">
        <v>1</v>
      </c>
      <c r="M389" s="66">
        <v>1</v>
      </c>
      <c r="N389" s="66">
        <v>0</v>
      </c>
      <c r="O389" s="66">
        <v>0</v>
      </c>
      <c r="P389" s="66">
        <v>0</v>
      </c>
      <c r="Q389" s="66">
        <v>0</v>
      </c>
      <c r="R389" s="66">
        <v>0</v>
      </c>
      <c r="S389" s="66">
        <v>1</v>
      </c>
      <c r="T389" s="66">
        <v>1</v>
      </c>
      <c r="U389" s="66">
        <v>0</v>
      </c>
      <c r="V389" s="66">
        <v>0</v>
      </c>
      <c r="W389" s="66">
        <v>0</v>
      </c>
    </row>
    <row r="390" spans="1:23" x14ac:dyDescent="0.3">
      <c r="A390" s="66" t="s">
        <v>1119</v>
      </c>
      <c r="B390" s="66" t="s">
        <v>1813</v>
      </c>
      <c r="C390" s="66">
        <v>4.7</v>
      </c>
      <c r="D390" s="66" t="s">
        <v>1122</v>
      </c>
      <c r="E390" s="66" t="s">
        <v>104</v>
      </c>
      <c r="F390" s="66" t="s">
        <v>114</v>
      </c>
      <c r="G390" s="66">
        <v>70.5</v>
      </c>
      <c r="H390" s="66">
        <v>0</v>
      </c>
      <c r="I390" s="66">
        <v>1</v>
      </c>
      <c r="J390" s="66">
        <v>0</v>
      </c>
      <c r="K390" s="66">
        <v>1</v>
      </c>
      <c r="L390" s="66">
        <v>1</v>
      </c>
      <c r="M390" s="66">
        <v>0</v>
      </c>
      <c r="N390" s="66">
        <v>0</v>
      </c>
      <c r="O390" s="66">
        <v>0</v>
      </c>
      <c r="P390" s="66">
        <v>0</v>
      </c>
      <c r="Q390" s="66">
        <v>0</v>
      </c>
      <c r="R390" s="66">
        <v>1</v>
      </c>
      <c r="S390" s="66">
        <v>1</v>
      </c>
      <c r="T390" s="66">
        <v>0</v>
      </c>
      <c r="U390" s="66">
        <v>0</v>
      </c>
      <c r="V390" s="66">
        <v>1</v>
      </c>
      <c r="W390" s="66">
        <v>0</v>
      </c>
    </row>
    <row r="391" spans="1:23" x14ac:dyDescent="0.3">
      <c r="A391" s="66" t="s">
        <v>521</v>
      </c>
      <c r="B391" s="66" t="s">
        <v>1814</v>
      </c>
      <c r="C391" s="66">
        <v>4.7</v>
      </c>
      <c r="D391" s="66" t="s">
        <v>1124</v>
      </c>
      <c r="E391" s="66" t="s">
        <v>112</v>
      </c>
      <c r="F391" s="66" t="s">
        <v>209</v>
      </c>
      <c r="G391" s="66">
        <v>138.5</v>
      </c>
      <c r="H391" s="66">
        <v>1</v>
      </c>
      <c r="I391" s="66">
        <v>1</v>
      </c>
      <c r="J391" s="66">
        <v>0</v>
      </c>
      <c r="K391" s="66">
        <v>0</v>
      </c>
      <c r="L391" s="66">
        <v>1</v>
      </c>
      <c r="M391" s="66">
        <v>0</v>
      </c>
      <c r="N391" s="66">
        <v>0</v>
      </c>
      <c r="O391" s="66">
        <v>0</v>
      </c>
      <c r="P391" s="66">
        <v>0</v>
      </c>
      <c r="Q391" s="66">
        <v>1</v>
      </c>
      <c r="R391" s="66">
        <v>0</v>
      </c>
      <c r="S391" s="66">
        <v>0</v>
      </c>
      <c r="T391" s="66">
        <v>0</v>
      </c>
      <c r="U391" s="66">
        <v>0</v>
      </c>
      <c r="V391" s="66">
        <v>0</v>
      </c>
      <c r="W391" s="66">
        <v>0</v>
      </c>
    </row>
    <row r="392" spans="1:23" x14ac:dyDescent="0.3">
      <c r="A392" s="66" t="s">
        <v>1125</v>
      </c>
      <c r="B392" s="66" t="s">
        <v>1815</v>
      </c>
      <c r="C392" s="66">
        <v>3.4</v>
      </c>
      <c r="D392" s="66" t="s">
        <v>575</v>
      </c>
      <c r="E392" s="66" t="s">
        <v>104</v>
      </c>
      <c r="F392" s="66" t="s">
        <v>100</v>
      </c>
      <c r="G392" s="66">
        <v>107.5</v>
      </c>
      <c r="H392" s="66">
        <v>0</v>
      </c>
      <c r="I392" s="66">
        <v>1</v>
      </c>
      <c r="J392" s="66">
        <v>0</v>
      </c>
      <c r="K392" s="66">
        <v>1</v>
      </c>
      <c r="L392" s="66">
        <v>1</v>
      </c>
      <c r="M392" s="66">
        <v>0</v>
      </c>
      <c r="N392" s="66">
        <v>0</v>
      </c>
      <c r="O392" s="66">
        <v>0</v>
      </c>
      <c r="P392" s="66">
        <v>0</v>
      </c>
      <c r="Q392" s="66">
        <v>0</v>
      </c>
      <c r="R392" s="66">
        <v>1</v>
      </c>
      <c r="S392" s="66">
        <v>1</v>
      </c>
      <c r="T392" s="66">
        <v>0</v>
      </c>
      <c r="U392" s="66">
        <v>0</v>
      </c>
      <c r="V392" s="66">
        <v>1</v>
      </c>
      <c r="W392" s="66">
        <v>0</v>
      </c>
    </row>
    <row r="393" spans="1:23" x14ac:dyDescent="0.3">
      <c r="A393" s="66" t="s">
        <v>1127</v>
      </c>
      <c r="B393" s="66" t="s">
        <v>1816</v>
      </c>
      <c r="C393" s="66">
        <v>3.8</v>
      </c>
      <c r="D393" s="66" t="s">
        <v>1129</v>
      </c>
      <c r="E393" s="66" t="s">
        <v>80</v>
      </c>
      <c r="F393" s="66" t="s">
        <v>82</v>
      </c>
      <c r="G393" s="66">
        <v>120.5</v>
      </c>
      <c r="H393" s="66">
        <v>0</v>
      </c>
      <c r="I393" s="66">
        <v>0</v>
      </c>
      <c r="J393" s="66">
        <v>0</v>
      </c>
      <c r="K393" s="66">
        <v>0</v>
      </c>
      <c r="L393" s="66">
        <v>0</v>
      </c>
      <c r="M393" s="66">
        <v>1</v>
      </c>
      <c r="N393" s="66">
        <v>0</v>
      </c>
      <c r="O393" s="66">
        <v>0</v>
      </c>
      <c r="P393" s="66">
        <v>0</v>
      </c>
      <c r="Q393" s="66">
        <v>0</v>
      </c>
      <c r="R393" s="66">
        <v>0</v>
      </c>
      <c r="S393" s="66">
        <v>0</v>
      </c>
      <c r="T393" s="66">
        <v>0</v>
      </c>
      <c r="U393" s="66">
        <v>0</v>
      </c>
      <c r="V393" s="66">
        <v>0</v>
      </c>
      <c r="W393" s="66">
        <v>0</v>
      </c>
    </row>
    <row r="394" spans="1:23" x14ac:dyDescent="0.3">
      <c r="A394" s="66" t="s">
        <v>1130</v>
      </c>
      <c r="B394" s="66" t="s">
        <v>1704</v>
      </c>
      <c r="C394" s="66">
        <v>2.7</v>
      </c>
      <c r="D394" s="66" t="s">
        <v>779</v>
      </c>
      <c r="E394" s="66" t="s">
        <v>118</v>
      </c>
      <c r="F394" s="66" t="s">
        <v>130</v>
      </c>
      <c r="G394" s="66">
        <v>81</v>
      </c>
      <c r="H394" s="66">
        <v>0</v>
      </c>
      <c r="I394" s="66">
        <v>0</v>
      </c>
      <c r="J394" s="66">
        <v>0</v>
      </c>
      <c r="K394" s="66">
        <v>0</v>
      </c>
      <c r="L394" s="66">
        <v>0</v>
      </c>
      <c r="M394" s="66">
        <v>0</v>
      </c>
      <c r="N394" s="66">
        <v>0</v>
      </c>
      <c r="O394" s="66">
        <v>0</v>
      </c>
      <c r="P394" s="66">
        <v>0</v>
      </c>
      <c r="Q394" s="66">
        <v>0</v>
      </c>
      <c r="R394" s="66">
        <v>0</v>
      </c>
      <c r="S394" s="66">
        <v>0</v>
      </c>
      <c r="T394" s="66">
        <v>0</v>
      </c>
      <c r="U394" s="66">
        <v>0</v>
      </c>
      <c r="V394" s="66">
        <v>0</v>
      </c>
      <c r="W394" s="66">
        <v>0</v>
      </c>
    </row>
    <row r="395" spans="1:23" x14ac:dyDescent="0.3">
      <c r="A395" s="66" t="s">
        <v>1132</v>
      </c>
      <c r="B395" s="66" t="s">
        <v>1773</v>
      </c>
      <c r="C395" s="66">
        <v>3.1</v>
      </c>
      <c r="D395" s="66" t="s">
        <v>987</v>
      </c>
      <c r="E395" s="66" t="s">
        <v>150</v>
      </c>
      <c r="F395" s="66" t="s">
        <v>158</v>
      </c>
      <c r="G395" s="66">
        <v>103.5</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row>
    <row r="396" spans="1:23" x14ac:dyDescent="0.3">
      <c r="A396" s="66" t="s">
        <v>780</v>
      </c>
      <c r="B396" s="66" t="s">
        <v>1705</v>
      </c>
      <c r="C396" s="66">
        <v>3.4</v>
      </c>
      <c r="D396" s="66" t="s">
        <v>783</v>
      </c>
      <c r="E396" s="66" t="s">
        <v>104</v>
      </c>
      <c r="F396" s="66" t="s">
        <v>94</v>
      </c>
      <c r="G396" s="66">
        <v>107.5</v>
      </c>
      <c r="H396" s="66">
        <v>0</v>
      </c>
      <c r="I396" s="66">
        <v>0</v>
      </c>
      <c r="J396" s="66">
        <v>0</v>
      </c>
      <c r="K396" s="66">
        <v>0</v>
      </c>
      <c r="L396" s="66">
        <v>1</v>
      </c>
      <c r="M396" s="66">
        <v>0</v>
      </c>
      <c r="N396" s="66">
        <v>0</v>
      </c>
      <c r="O396" s="66">
        <v>0</v>
      </c>
      <c r="P396" s="66">
        <v>0</v>
      </c>
      <c r="Q396" s="66">
        <v>0</v>
      </c>
      <c r="R396" s="66">
        <v>0</v>
      </c>
      <c r="S396" s="66">
        <v>0</v>
      </c>
      <c r="T396" s="66">
        <v>0</v>
      </c>
      <c r="U396" s="66">
        <v>0</v>
      </c>
      <c r="V396" s="66">
        <v>0</v>
      </c>
      <c r="W396" s="66">
        <v>0</v>
      </c>
    </row>
    <row r="397" spans="1:23" x14ac:dyDescent="0.3">
      <c r="A397" s="66" t="s">
        <v>1134</v>
      </c>
      <c r="B397" s="66" t="s">
        <v>1817</v>
      </c>
      <c r="C397" s="66">
        <v>4</v>
      </c>
      <c r="D397" s="66" t="s">
        <v>1137</v>
      </c>
      <c r="E397" s="66" t="s">
        <v>104</v>
      </c>
      <c r="F397" s="66" t="s">
        <v>114</v>
      </c>
      <c r="G397" s="66">
        <v>162</v>
      </c>
      <c r="H397" s="66">
        <v>1</v>
      </c>
      <c r="I397" s="66">
        <v>1</v>
      </c>
      <c r="J397" s="66">
        <v>1</v>
      </c>
      <c r="K397" s="66">
        <v>1</v>
      </c>
      <c r="L397" s="66">
        <v>0</v>
      </c>
      <c r="M397" s="66">
        <v>0</v>
      </c>
      <c r="N397" s="66">
        <v>0</v>
      </c>
      <c r="O397" s="66">
        <v>0</v>
      </c>
      <c r="P397" s="66">
        <v>0</v>
      </c>
      <c r="Q397" s="66">
        <v>0</v>
      </c>
      <c r="R397" s="66">
        <v>1</v>
      </c>
      <c r="S397" s="66">
        <v>0</v>
      </c>
      <c r="T397" s="66">
        <v>0</v>
      </c>
      <c r="U397" s="66">
        <v>0</v>
      </c>
      <c r="V397" s="66">
        <v>0</v>
      </c>
      <c r="W397" s="66">
        <v>0</v>
      </c>
    </row>
    <row r="398" spans="1:23" x14ac:dyDescent="0.3">
      <c r="A398" s="66" t="s">
        <v>1138</v>
      </c>
      <c r="B398" s="66" t="s">
        <v>1818</v>
      </c>
      <c r="C398" s="66">
        <v>3.5</v>
      </c>
      <c r="D398" s="66" t="s">
        <v>250</v>
      </c>
      <c r="E398" s="66" t="s">
        <v>104</v>
      </c>
      <c r="F398" s="66" t="s">
        <v>120</v>
      </c>
      <c r="G398" s="66">
        <v>68.5</v>
      </c>
      <c r="H398" s="66">
        <v>1</v>
      </c>
      <c r="I398" s="66">
        <v>1</v>
      </c>
      <c r="J398" s="66">
        <v>0</v>
      </c>
      <c r="K398" s="66">
        <v>1</v>
      </c>
      <c r="L398" s="66">
        <v>0</v>
      </c>
      <c r="M398" s="66">
        <v>0</v>
      </c>
      <c r="N398" s="66">
        <v>0</v>
      </c>
      <c r="O398" s="66">
        <v>1</v>
      </c>
      <c r="P398" s="66">
        <v>1</v>
      </c>
      <c r="Q398" s="66">
        <v>1</v>
      </c>
      <c r="R398" s="66">
        <v>0</v>
      </c>
      <c r="S398" s="66">
        <v>0</v>
      </c>
      <c r="T398" s="66">
        <v>0</v>
      </c>
      <c r="U398" s="66">
        <v>0</v>
      </c>
      <c r="V398" s="66">
        <v>0</v>
      </c>
      <c r="W398" s="66">
        <v>0</v>
      </c>
    </row>
    <row r="399" spans="1:23" x14ac:dyDescent="0.3">
      <c r="A399" s="66" t="s">
        <v>1140</v>
      </c>
      <c r="B399" s="66" t="s">
        <v>1819</v>
      </c>
      <c r="C399" s="66">
        <v>3.4</v>
      </c>
      <c r="D399" s="66" t="s">
        <v>1143</v>
      </c>
      <c r="E399" s="66" t="s">
        <v>90</v>
      </c>
      <c r="F399" s="66" t="s">
        <v>223</v>
      </c>
      <c r="G399" s="66">
        <v>110.5</v>
      </c>
      <c r="H399" s="66">
        <v>0</v>
      </c>
      <c r="I399" s="66">
        <v>0</v>
      </c>
      <c r="J399" s="66">
        <v>0</v>
      </c>
      <c r="K399" s="66">
        <v>1</v>
      </c>
      <c r="L399" s="66">
        <v>1</v>
      </c>
      <c r="M399" s="66">
        <v>0</v>
      </c>
      <c r="N399" s="66">
        <v>0</v>
      </c>
      <c r="O399" s="66">
        <v>1</v>
      </c>
      <c r="P399" s="66">
        <v>0</v>
      </c>
      <c r="Q399" s="66">
        <v>1</v>
      </c>
      <c r="R399" s="66">
        <v>0</v>
      </c>
      <c r="S399" s="66">
        <v>0</v>
      </c>
      <c r="T399" s="66">
        <v>0</v>
      </c>
      <c r="U399" s="66">
        <v>0</v>
      </c>
      <c r="V399" s="66">
        <v>0</v>
      </c>
      <c r="W399" s="66">
        <v>0</v>
      </c>
    </row>
    <row r="400" spans="1:23" x14ac:dyDescent="0.3">
      <c r="A400" s="66" t="s">
        <v>299</v>
      </c>
      <c r="B400" s="66" t="s">
        <v>1573</v>
      </c>
      <c r="C400" s="66">
        <v>3.7</v>
      </c>
      <c r="D400" s="66" t="s">
        <v>304</v>
      </c>
      <c r="E400" s="66" t="s">
        <v>90</v>
      </c>
      <c r="F400" s="66" t="s">
        <v>158</v>
      </c>
      <c r="G400" s="66">
        <v>81</v>
      </c>
      <c r="H400" s="66">
        <v>0</v>
      </c>
      <c r="I400" s="66">
        <v>0</v>
      </c>
      <c r="J400" s="66">
        <v>0</v>
      </c>
      <c r="K400" s="66">
        <v>0</v>
      </c>
      <c r="L400" s="66">
        <v>0</v>
      </c>
      <c r="M400" s="66">
        <v>0</v>
      </c>
      <c r="N400" s="66">
        <v>0</v>
      </c>
      <c r="O400" s="66">
        <v>0</v>
      </c>
      <c r="P400" s="66">
        <v>0</v>
      </c>
      <c r="Q400" s="66">
        <v>0</v>
      </c>
      <c r="R400" s="66">
        <v>0</v>
      </c>
      <c r="S400" s="66">
        <v>1</v>
      </c>
      <c r="T400" s="66">
        <v>0</v>
      </c>
      <c r="U400" s="66">
        <v>0</v>
      </c>
      <c r="V400" s="66">
        <v>0</v>
      </c>
      <c r="W400" s="66">
        <v>0</v>
      </c>
    </row>
    <row r="401" spans="1:23" x14ac:dyDescent="0.3">
      <c r="A401" s="66" t="s">
        <v>254</v>
      </c>
      <c r="B401" s="66" t="s">
        <v>1568</v>
      </c>
      <c r="C401" s="66">
        <v>4.3</v>
      </c>
      <c r="D401" s="66" t="s">
        <v>280</v>
      </c>
      <c r="E401" s="66" t="s">
        <v>104</v>
      </c>
      <c r="F401" s="66" t="s">
        <v>94</v>
      </c>
      <c r="G401" s="66">
        <v>130</v>
      </c>
      <c r="H401" s="66">
        <v>1</v>
      </c>
      <c r="I401" s="66">
        <v>1</v>
      </c>
      <c r="J401" s="66">
        <v>0</v>
      </c>
      <c r="K401" s="66">
        <v>1</v>
      </c>
      <c r="L401" s="66">
        <v>1</v>
      </c>
      <c r="M401" s="66">
        <v>0</v>
      </c>
      <c r="N401" s="66">
        <v>0</v>
      </c>
      <c r="O401" s="66">
        <v>0</v>
      </c>
      <c r="P401" s="66">
        <v>1</v>
      </c>
      <c r="Q401" s="66">
        <v>0</v>
      </c>
      <c r="R401" s="66">
        <v>1</v>
      </c>
      <c r="S401" s="66">
        <v>1</v>
      </c>
      <c r="T401" s="66">
        <v>1</v>
      </c>
      <c r="U401" s="66">
        <v>0</v>
      </c>
      <c r="V401" s="66">
        <v>0</v>
      </c>
      <c r="W401" s="66">
        <v>0</v>
      </c>
    </row>
    <row r="402" spans="1:23" x14ac:dyDescent="0.3">
      <c r="A402" s="66" t="s">
        <v>1144</v>
      </c>
      <c r="B402" s="66" t="s">
        <v>1820</v>
      </c>
      <c r="C402" s="66">
        <v>3.7</v>
      </c>
      <c r="D402" s="66" t="s">
        <v>1147</v>
      </c>
      <c r="E402" s="66" t="s">
        <v>118</v>
      </c>
      <c r="F402" s="66" t="s">
        <v>100</v>
      </c>
      <c r="G402" s="66">
        <v>115.5</v>
      </c>
      <c r="H402" s="66">
        <v>1</v>
      </c>
      <c r="I402" s="66">
        <v>0</v>
      </c>
      <c r="J402" s="66">
        <v>0</v>
      </c>
      <c r="K402" s="66">
        <v>1</v>
      </c>
      <c r="L402" s="66">
        <v>1</v>
      </c>
      <c r="M402" s="66">
        <v>0</v>
      </c>
      <c r="N402" s="66">
        <v>0</v>
      </c>
      <c r="O402" s="66">
        <v>0</v>
      </c>
      <c r="P402" s="66">
        <v>0</v>
      </c>
      <c r="Q402" s="66">
        <v>0</v>
      </c>
      <c r="R402" s="66">
        <v>0</v>
      </c>
      <c r="S402" s="66">
        <v>1</v>
      </c>
      <c r="T402" s="66">
        <v>0</v>
      </c>
      <c r="U402" s="66">
        <v>0</v>
      </c>
      <c r="V402" s="66">
        <v>0</v>
      </c>
      <c r="W402" s="66">
        <v>0</v>
      </c>
    </row>
    <row r="403" spans="1:23" x14ac:dyDescent="0.3">
      <c r="A403" s="66" t="s">
        <v>1148</v>
      </c>
      <c r="B403" s="66" t="s">
        <v>1628</v>
      </c>
      <c r="C403" s="66">
        <v>3.8</v>
      </c>
      <c r="D403" s="66" t="s">
        <v>109</v>
      </c>
      <c r="E403" s="66" t="s">
        <v>104</v>
      </c>
      <c r="F403" s="66" t="s">
        <v>108</v>
      </c>
      <c r="G403" s="66">
        <v>80.5</v>
      </c>
      <c r="H403" s="66">
        <v>0</v>
      </c>
      <c r="I403" s="66">
        <v>0</v>
      </c>
      <c r="J403" s="66">
        <v>0</v>
      </c>
      <c r="K403" s="66">
        <v>0</v>
      </c>
      <c r="L403" s="66">
        <v>0</v>
      </c>
      <c r="M403" s="66">
        <v>0</v>
      </c>
      <c r="N403" s="66">
        <v>0</v>
      </c>
      <c r="O403" s="66">
        <v>1</v>
      </c>
      <c r="P403" s="66">
        <v>0</v>
      </c>
      <c r="Q403" s="66">
        <v>1</v>
      </c>
      <c r="R403" s="66">
        <v>0</v>
      </c>
      <c r="S403" s="66">
        <v>0</v>
      </c>
      <c r="T403" s="66">
        <v>0</v>
      </c>
      <c r="U403" s="66">
        <v>0</v>
      </c>
      <c r="V403" s="66">
        <v>0</v>
      </c>
      <c r="W403" s="66">
        <v>0</v>
      </c>
    </row>
    <row r="404" spans="1:23" x14ac:dyDescent="0.3">
      <c r="A404" s="66" t="s">
        <v>1150</v>
      </c>
      <c r="B404" s="66" t="s">
        <v>1821</v>
      </c>
      <c r="C404" s="66">
        <v>4.5999999999999996</v>
      </c>
      <c r="D404" s="66" t="s">
        <v>1153</v>
      </c>
      <c r="E404" s="66" t="s">
        <v>80</v>
      </c>
      <c r="F404" s="66" t="s">
        <v>100</v>
      </c>
      <c r="G404" s="66">
        <v>43</v>
      </c>
      <c r="H404" s="66">
        <v>0</v>
      </c>
      <c r="I404" s="66">
        <v>0</v>
      </c>
      <c r="J404" s="66">
        <v>0</v>
      </c>
      <c r="K404" s="66">
        <v>1</v>
      </c>
      <c r="L404" s="66">
        <v>1</v>
      </c>
      <c r="M404" s="66">
        <v>0</v>
      </c>
      <c r="N404" s="66">
        <v>0</v>
      </c>
      <c r="O404" s="66">
        <v>0</v>
      </c>
      <c r="P404" s="66">
        <v>0</v>
      </c>
      <c r="Q404" s="66">
        <v>0</v>
      </c>
      <c r="R404" s="66">
        <v>0</v>
      </c>
      <c r="S404" s="66">
        <v>1</v>
      </c>
      <c r="T404" s="66">
        <v>0</v>
      </c>
      <c r="U404" s="66">
        <v>0</v>
      </c>
      <c r="V404" s="66">
        <v>0</v>
      </c>
      <c r="W404" s="66">
        <v>0</v>
      </c>
    </row>
    <row r="405" spans="1:23" x14ac:dyDescent="0.3">
      <c r="A405" s="66" t="s">
        <v>1154</v>
      </c>
      <c r="B405" s="66" t="s">
        <v>1822</v>
      </c>
      <c r="C405" s="66">
        <v>4.4000000000000004</v>
      </c>
      <c r="D405" s="66" t="s">
        <v>1156</v>
      </c>
      <c r="E405" s="66" t="s">
        <v>118</v>
      </c>
      <c r="F405" s="66" t="s">
        <v>114</v>
      </c>
      <c r="G405" s="66">
        <v>140</v>
      </c>
      <c r="H405" s="66">
        <v>0</v>
      </c>
      <c r="I405" s="66">
        <v>0</v>
      </c>
      <c r="J405" s="66">
        <v>0</v>
      </c>
      <c r="K405" s="66">
        <v>1</v>
      </c>
      <c r="L405" s="66">
        <v>0</v>
      </c>
      <c r="M405" s="66">
        <v>0</v>
      </c>
      <c r="N405" s="66">
        <v>0</v>
      </c>
      <c r="O405" s="66">
        <v>0</v>
      </c>
      <c r="P405" s="66">
        <v>0</v>
      </c>
      <c r="Q405" s="66">
        <v>0</v>
      </c>
      <c r="R405" s="66">
        <v>0</v>
      </c>
      <c r="S405" s="66">
        <v>0</v>
      </c>
      <c r="T405" s="66">
        <v>0</v>
      </c>
      <c r="U405" s="66">
        <v>0</v>
      </c>
      <c r="V405" s="66">
        <v>0</v>
      </c>
      <c r="W405" s="66">
        <v>0</v>
      </c>
    </row>
    <row r="406" spans="1:23" x14ac:dyDescent="0.3">
      <c r="A406" s="66" t="s">
        <v>1157</v>
      </c>
      <c r="B406" s="66" t="s">
        <v>1823</v>
      </c>
      <c r="C406" s="66">
        <v>-1</v>
      </c>
      <c r="D406" s="66" t="s">
        <v>1073</v>
      </c>
      <c r="E406" s="66" t="s">
        <v>284</v>
      </c>
      <c r="F406" s="66" t="s">
        <v>114</v>
      </c>
      <c r="G406" s="66">
        <v>120</v>
      </c>
      <c r="H406" s="66">
        <v>0</v>
      </c>
      <c r="I406" s="66">
        <v>0</v>
      </c>
      <c r="J406" s="66">
        <v>0</v>
      </c>
      <c r="K406" s="66">
        <v>0</v>
      </c>
      <c r="L406" s="66">
        <v>0</v>
      </c>
      <c r="M406" s="66">
        <v>0</v>
      </c>
      <c r="N406" s="66">
        <v>0</v>
      </c>
      <c r="O406" s="66">
        <v>0</v>
      </c>
      <c r="P406" s="66">
        <v>0</v>
      </c>
      <c r="Q406" s="66">
        <v>0</v>
      </c>
      <c r="R406" s="66">
        <v>0</v>
      </c>
      <c r="S406" s="66">
        <v>0</v>
      </c>
      <c r="T406" s="66">
        <v>0</v>
      </c>
      <c r="U406" s="66">
        <v>0</v>
      </c>
      <c r="V406" s="66">
        <v>0</v>
      </c>
      <c r="W406" s="66">
        <v>0</v>
      </c>
    </row>
    <row r="407" spans="1:23" x14ac:dyDescent="0.3">
      <c r="A407" s="66" t="s">
        <v>1159</v>
      </c>
      <c r="B407" s="66" t="s">
        <v>1824</v>
      </c>
      <c r="C407" s="66">
        <v>3</v>
      </c>
      <c r="D407" s="66" t="s">
        <v>1161</v>
      </c>
      <c r="E407" s="66" t="s">
        <v>150</v>
      </c>
      <c r="F407" s="66" t="s">
        <v>223</v>
      </c>
      <c r="G407" s="66">
        <v>66.5</v>
      </c>
      <c r="H407" s="66">
        <v>0</v>
      </c>
      <c r="I407" s="66">
        <v>0</v>
      </c>
      <c r="J407" s="66">
        <v>0</v>
      </c>
      <c r="K407" s="66">
        <v>1</v>
      </c>
      <c r="L407" s="66">
        <v>1</v>
      </c>
      <c r="M407" s="66">
        <v>1</v>
      </c>
      <c r="N407" s="66">
        <v>0</v>
      </c>
      <c r="O407" s="66">
        <v>0</v>
      </c>
      <c r="P407" s="66">
        <v>0</v>
      </c>
      <c r="Q407" s="66">
        <v>0</v>
      </c>
      <c r="R407" s="66">
        <v>0</v>
      </c>
      <c r="S407" s="66">
        <v>1</v>
      </c>
      <c r="T407" s="66">
        <v>0</v>
      </c>
      <c r="U407" s="66">
        <v>0</v>
      </c>
      <c r="V407" s="66">
        <v>0</v>
      </c>
      <c r="W407" s="66">
        <v>0</v>
      </c>
    </row>
    <row r="408" spans="1:23" x14ac:dyDescent="0.3">
      <c r="A408" s="66" t="s">
        <v>1162</v>
      </c>
      <c r="B408" s="66" t="s">
        <v>1825</v>
      </c>
      <c r="C408" s="66">
        <v>4.7</v>
      </c>
      <c r="D408" s="66" t="s">
        <v>1164</v>
      </c>
      <c r="E408" s="66" t="s">
        <v>112</v>
      </c>
      <c r="F408" s="66" t="s">
        <v>177</v>
      </c>
      <c r="G408" s="66">
        <v>94.5</v>
      </c>
      <c r="H408" s="66">
        <v>1</v>
      </c>
      <c r="I408" s="66">
        <v>0</v>
      </c>
      <c r="J408" s="66">
        <v>1</v>
      </c>
      <c r="K408" s="66">
        <v>0</v>
      </c>
      <c r="L408" s="66">
        <v>0</v>
      </c>
      <c r="M408" s="66">
        <v>0</v>
      </c>
      <c r="N408" s="66">
        <v>0</v>
      </c>
      <c r="O408" s="66">
        <v>0</v>
      </c>
      <c r="P408" s="66">
        <v>0</v>
      </c>
      <c r="Q408" s="66">
        <v>0</v>
      </c>
      <c r="R408" s="66">
        <v>0</v>
      </c>
      <c r="S408" s="66">
        <v>0</v>
      </c>
      <c r="T408" s="66">
        <v>0</v>
      </c>
      <c r="U408" s="66">
        <v>0</v>
      </c>
      <c r="V408" s="66">
        <v>0</v>
      </c>
      <c r="W408" s="66">
        <v>0</v>
      </c>
    </row>
    <row r="409" spans="1:23" x14ac:dyDescent="0.3">
      <c r="A409" s="66" t="s">
        <v>1165</v>
      </c>
      <c r="B409" s="66" t="s">
        <v>1826</v>
      </c>
      <c r="C409" s="66">
        <v>3.8</v>
      </c>
      <c r="D409" s="66" t="s">
        <v>109</v>
      </c>
      <c r="E409" s="66" t="s">
        <v>104</v>
      </c>
      <c r="F409" s="66" t="s">
        <v>108</v>
      </c>
      <c r="G409" s="66">
        <v>119</v>
      </c>
      <c r="H409" s="66">
        <v>0</v>
      </c>
      <c r="I409" s="66">
        <v>0</v>
      </c>
      <c r="J409" s="66">
        <v>0</v>
      </c>
      <c r="K409" s="66">
        <v>0</v>
      </c>
      <c r="L409" s="66">
        <v>0</v>
      </c>
      <c r="M409" s="66">
        <v>0</v>
      </c>
      <c r="N409" s="66">
        <v>0</v>
      </c>
      <c r="O409" s="66">
        <v>1</v>
      </c>
      <c r="P409" s="66">
        <v>0</v>
      </c>
      <c r="Q409" s="66">
        <v>1</v>
      </c>
      <c r="R409" s="66">
        <v>0</v>
      </c>
      <c r="S409" s="66">
        <v>0</v>
      </c>
      <c r="T409" s="66">
        <v>0</v>
      </c>
      <c r="U409" s="66">
        <v>0</v>
      </c>
      <c r="V409" s="66">
        <v>0</v>
      </c>
      <c r="W409" s="66">
        <v>0</v>
      </c>
    </row>
    <row r="410" spans="1:23" x14ac:dyDescent="0.3">
      <c r="A410" s="66" t="s">
        <v>1167</v>
      </c>
      <c r="B410" s="66" t="s">
        <v>1827</v>
      </c>
      <c r="C410" s="66">
        <v>3.2</v>
      </c>
      <c r="D410" s="66" t="s">
        <v>1170</v>
      </c>
      <c r="E410" s="66" t="s">
        <v>90</v>
      </c>
      <c r="F410" s="66" t="s">
        <v>158</v>
      </c>
      <c r="G410" s="66">
        <v>51.5</v>
      </c>
      <c r="H410" s="66">
        <v>0</v>
      </c>
      <c r="I410" s="66">
        <v>0</v>
      </c>
      <c r="J410" s="66">
        <v>0</v>
      </c>
      <c r="K410" s="66">
        <v>0</v>
      </c>
      <c r="L410" s="66">
        <v>0</v>
      </c>
      <c r="M410" s="66">
        <v>0</v>
      </c>
      <c r="N410" s="66">
        <v>0</v>
      </c>
      <c r="O410" s="66">
        <v>0</v>
      </c>
      <c r="P410" s="66">
        <v>0</v>
      </c>
      <c r="Q410" s="66">
        <v>0</v>
      </c>
      <c r="R410" s="66">
        <v>0</v>
      </c>
      <c r="S410" s="66">
        <v>0</v>
      </c>
      <c r="T410" s="66">
        <v>0</v>
      </c>
      <c r="U410" s="66">
        <v>0</v>
      </c>
      <c r="V410" s="66">
        <v>0</v>
      </c>
      <c r="W410" s="66">
        <v>0</v>
      </c>
    </row>
    <row r="411" spans="1:23" x14ac:dyDescent="0.3">
      <c r="A411" s="66" t="s">
        <v>1171</v>
      </c>
      <c r="B411" s="67">
        <v>43009</v>
      </c>
      <c r="C411" s="66">
        <v>2.7</v>
      </c>
      <c r="D411" s="66" t="s">
        <v>1174</v>
      </c>
      <c r="E411" s="66" t="s">
        <v>150</v>
      </c>
      <c r="F411" s="66" t="s">
        <v>94</v>
      </c>
      <c r="G411" s="66">
        <v>27.5</v>
      </c>
      <c r="H411" s="66">
        <v>0</v>
      </c>
      <c r="I411" s="66">
        <v>0</v>
      </c>
      <c r="J411" s="66">
        <v>0</v>
      </c>
      <c r="K411" s="66">
        <v>1</v>
      </c>
      <c r="L411" s="66">
        <v>0</v>
      </c>
      <c r="M411" s="66">
        <v>0</v>
      </c>
      <c r="N411" s="66">
        <v>0</v>
      </c>
      <c r="O411" s="66">
        <v>0</v>
      </c>
      <c r="P411" s="66">
        <v>0</v>
      </c>
      <c r="Q411" s="66">
        <v>0</v>
      </c>
      <c r="R411" s="66">
        <v>0</v>
      </c>
      <c r="S411" s="66">
        <v>1</v>
      </c>
      <c r="T411" s="66">
        <v>0</v>
      </c>
      <c r="U411" s="66">
        <v>0</v>
      </c>
      <c r="V411" s="66">
        <v>0</v>
      </c>
      <c r="W411" s="66">
        <v>0</v>
      </c>
    </row>
    <row r="412" spans="1:23" x14ac:dyDescent="0.3">
      <c r="A412" s="66" t="s">
        <v>1175</v>
      </c>
      <c r="B412" s="66" t="s">
        <v>1828</v>
      </c>
      <c r="C412" s="66">
        <v>3.3</v>
      </c>
      <c r="D412" s="66" t="s">
        <v>311</v>
      </c>
      <c r="E412" s="66" t="s">
        <v>90</v>
      </c>
      <c r="F412" s="66" t="s">
        <v>158</v>
      </c>
      <c r="G412" s="66">
        <v>194.5</v>
      </c>
      <c r="H412" s="66">
        <v>1</v>
      </c>
      <c r="I412" s="66">
        <v>0</v>
      </c>
      <c r="J412" s="66">
        <v>0</v>
      </c>
      <c r="K412" s="66">
        <v>0</v>
      </c>
      <c r="L412" s="66">
        <v>0</v>
      </c>
      <c r="M412" s="66">
        <v>1</v>
      </c>
      <c r="N412" s="66">
        <v>0</v>
      </c>
      <c r="O412" s="66">
        <v>0</v>
      </c>
      <c r="P412" s="66">
        <v>0</v>
      </c>
      <c r="Q412" s="66">
        <v>0</v>
      </c>
      <c r="R412" s="66">
        <v>0</v>
      </c>
      <c r="S412" s="66">
        <v>0</v>
      </c>
      <c r="T412" s="66">
        <v>0</v>
      </c>
      <c r="U412" s="66">
        <v>0</v>
      </c>
      <c r="V412" s="66">
        <v>0</v>
      </c>
      <c r="W412" s="66">
        <v>0</v>
      </c>
    </row>
    <row r="413" spans="1:23" x14ac:dyDescent="0.3">
      <c r="A413" s="66" t="s">
        <v>1177</v>
      </c>
      <c r="B413" s="66" t="s">
        <v>1829</v>
      </c>
      <c r="C413" s="66">
        <v>3.9</v>
      </c>
      <c r="D413" s="66" t="s">
        <v>939</v>
      </c>
      <c r="E413" s="66" t="s">
        <v>104</v>
      </c>
      <c r="F413" s="66" t="s">
        <v>108</v>
      </c>
      <c r="G413" s="66">
        <v>71.5</v>
      </c>
      <c r="H413" s="66">
        <v>1</v>
      </c>
      <c r="I413" s="66">
        <v>0</v>
      </c>
      <c r="J413" s="66">
        <v>1</v>
      </c>
      <c r="K413" s="66">
        <v>1</v>
      </c>
      <c r="L413" s="66">
        <v>1</v>
      </c>
      <c r="M413" s="66">
        <v>0</v>
      </c>
      <c r="N413" s="66">
        <v>0</v>
      </c>
      <c r="O413" s="66">
        <v>0</v>
      </c>
      <c r="P413" s="66">
        <v>0</v>
      </c>
      <c r="Q413" s="66">
        <v>0</v>
      </c>
      <c r="R413" s="66">
        <v>0</v>
      </c>
      <c r="S413" s="66">
        <v>0</v>
      </c>
      <c r="T413" s="66">
        <v>0</v>
      </c>
      <c r="U413" s="66">
        <v>0</v>
      </c>
      <c r="V413" s="66">
        <v>0</v>
      </c>
      <c r="W413" s="66">
        <v>0</v>
      </c>
    </row>
    <row r="414" spans="1:23" x14ac:dyDescent="0.3">
      <c r="A414" s="66" t="s">
        <v>1179</v>
      </c>
      <c r="B414" s="66" t="s">
        <v>1830</v>
      </c>
      <c r="C414" s="66">
        <v>3.7</v>
      </c>
      <c r="D414" s="66" t="s">
        <v>1181</v>
      </c>
      <c r="E414" s="66" t="s">
        <v>80</v>
      </c>
      <c r="F414" s="66" t="s">
        <v>114</v>
      </c>
      <c r="G414" s="66">
        <v>105.5</v>
      </c>
      <c r="H414" s="66">
        <v>1</v>
      </c>
      <c r="I414" s="66">
        <v>0</v>
      </c>
      <c r="J414" s="66">
        <v>1</v>
      </c>
      <c r="K414" s="66">
        <v>0</v>
      </c>
      <c r="L414" s="66">
        <v>0</v>
      </c>
      <c r="M414" s="66">
        <v>0</v>
      </c>
      <c r="N414" s="66">
        <v>1</v>
      </c>
      <c r="O414" s="66">
        <v>1</v>
      </c>
      <c r="P414" s="66">
        <v>1</v>
      </c>
      <c r="Q414" s="66">
        <v>1</v>
      </c>
      <c r="R414" s="66">
        <v>0</v>
      </c>
      <c r="S414" s="66">
        <v>0</v>
      </c>
      <c r="T414" s="66">
        <v>0</v>
      </c>
      <c r="U414" s="66">
        <v>0</v>
      </c>
      <c r="V414" s="66">
        <v>0</v>
      </c>
      <c r="W414" s="66">
        <v>0</v>
      </c>
    </row>
    <row r="415" spans="1:23" x14ac:dyDescent="0.3">
      <c r="A415" s="66" t="s">
        <v>1182</v>
      </c>
      <c r="B415" s="66" t="s">
        <v>1831</v>
      </c>
      <c r="C415" s="66">
        <v>3.1</v>
      </c>
      <c r="D415" s="66" t="s">
        <v>987</v>
      </c>
      <c r="E415" s="66" t="s">
        <v>150</v>
      </c>
      <c r="F415" s="66" t="s">
        <v>158</v>
      </c>
      <c r="G415" s="66">
        <v>74</v>
      </c>
      <c r="H415" s="66">
        <v>0</v>
      </c>
      <c r="I415" s="66">
        <v>0</v>
      </c>
      <c r="J415" s="66">
        <v>0</v>
      </c>
      <c r="K415" s="66">
        <v>1</v>
      </c>
      <c r="L415" s="66">
        <v>0</v>
      </c>
      <c r="M415" s="66">
        <v>0</v>
      </c>
      <c r="N415" s="66">
        <v>0</v>
      </c>
      <c r="O415" s="66">
        <v>0</v>
      </c>
      <c r="P415" s="66">
        <v>0</v>
      </c>
      <c r="Q415" s="66">
        <v>0</v>
      </c>
      <c r="R415" s="66">
        <v>0</v>
      </c>
      <c r="S415" s="66">
        <v>0</v>
      </c>
      <c r="T415" s="66">
        <v>0</v>
      </c>
      <c r="U415" s="66">
        <v>0</v>
      </c>
      <c r="V415" s="66">
        <v>0</v>
      </c>
      <c r="W415" s="66">
        <v>0</v>
      </c>
    </row>
    <row r="416" spans="1:23" x14ac:dyDescent="0.3">
      <c r="A416" s="66" t="s">
        <v>1184</v>
      </c>
      <c r="B416" s="66" t="s">
        <v>1832</v>
      </c>
      <c r="C416" s="66">
        <v>3.7</v>
      </c>
      <c r="D416" s="66" t="s">
        <v>1186</v>
      </c>
      <c r="E416" s="66" t="s">
        <v>90</v>
      </c>
      <c r="F416" s="66" t="s">
        <v>158</v>
      </c>
      <c r="G416" s="66">
        <v>62.5</v>
      </c>
      <c r="H416" s="66">
        <v>0</v>
      </c>
      <c r="I416" s="66">
        <v>0</v>
      </c>
      <c r="J416" s="66">
        <v>0</v>
      </c>
      <c r="K416" s="66">
        <v>1</v>
      </c>
      <c r="L416" s="66">
        <v>0</v>
      </c>
      <c r="M416" s="66">
        <v>0</v>
      </c>
      <c r="N416" s="66">
        <v>0</v>
      </c>
      <c r="O416" s="66">
        <v>0</v>
      </c>
      <c r="P416" s="66">
        <v>0</v>
      </c>
      <c r="Q416" s="66">
        <v>0</v>
      </c>
      <c r="R416" s="66">
        <v>0</v>
      </c>
      <c r="S416" s="66">
        <v>0</v>
      </c>
      <c r="T416" s="66">
        <v>0</v>
      </c>
      <c r="U416" s="66">
        <v>0</v>
      </c>
      <c r="V416" s="66">
        <v>0</v>
      </c>
      <c r="W416" s="66">
        <v>0</v>
      </c>
    </row>
    <row r="417" spans="1:23" x14ac:dyDescent="0.3">
      <c r="A417" s="66" t="s">
        <v>1187</v>
      </c>
      <c r="B417" s="66" t="s">
        <v>1833</v>
      </c>
      <c r="C417" s="66">
        <v>4.3</v>
      </c>
      <c r="D417" s="66" t="s">
        <v>1190</v>
      </c>
      <c r="E417" s="66" t="s">
        <v>104</v>
      </c>
      <c r="F417" s="66" t="s">
        <v>108</v>
      </c>
      <c r="G417" s="66">
        <v>65.5</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row>
    <row r="418" spans="1:23" x14ac:dyDescent="0.3">
      <c r="A418" s="66" t="s">
        <v>1191</v>
      </c>
      <c r="B418" s="66" t="s">
        <v>1834</v>
      </c>
      <c r="C418" s="66">
        <v>3.6</v>
      </c>
      <c r="D418" s="66" t="s">
        <v>1194</v>
      </c>
      <c r="E418" s="66" t="s">
        <v>104</v>
      </c>
      <c r="F418" s="66" t="s">
        <v>114</v>
      </c>
      <c r="G418" s="66">
        <v>161.5</v>
      </c>
      <c r="H418" s="66">
        <v>1</v>
      </c>
      <c r="I418" s="66">
        <v>0</v>
      </c>
      <c r="J418" s="66">
        <v>1</v>
      </c>
      <c r="K418" s="66">
        <v>1</v>
      </c>
      <c r="L418" s="66">
        <v>1</v>
      </c>
      <c r="M418" s="66">
        <v>0</v>
      </c>
      <c r="N418" s="66">
        <v>0</v>
      </c>
      <c r="O418" s="66">
        <v>0</v>
      </c>
      <c r="P418" s="66">
        <v>0</v>
      </c>
      <c r="Q418" s="66">
        <v>0</v>
      </c>
      <c r="R418" s="66">
        <v>0</v>
      </c>
      <c r="S418" s="66">
        <v>1</v>
      </c>
      <c r="T418" s="66">
        <v>1</v>
      </c>
      <c r="U418" s="66">
        <v>0</v>
      </c>
      <c r="V418" s="66">
        <v>0</v>
      </c>
      <c r="W418" s="66">
        <v>0</v>
      </c>
    </row>
    <row r="419" spans="1:23" x14ac:dyDescent="0.3">
      <c r="A419" s="66" t="s">
        <v>1195</v>
      </c>
      <c r="B419" s="66" t="s">
        <v>1610</v>
      </c>
      <c r="C419" s="66">
        <v>2.1</v>
      </c>
      <c r="D419" s="66" t="s">
        <v>1198</v>
      </c>
      <c r="E419" s="66" t="s">
        <v>104</v>
      </c>
      <c r="F419" s="66" t="s">
        <v>100</v>
      </c>
      <c r="G419" s="66">
        <v>72.5</v>
      </c>
      <c r="H419" s="66">
        <v>0</v>
      </c>
      <c r="I419" s="66">
        <v>0</v>
      </c>
      <c r="J419" s="66">
        <v>0</v>
      </c>
      <c r="K419" s="66">
        <v>1</v>
      </c>
      <c r="L419" s="66">
        <v>1</v>
      </c>
      <c r="M419" s="66">
        <v>0</v>
      </c>
      <c r="N419" s="66">
        <v>0</v>
      </c>
      <c r="O419" s="66">
        <v>0</v>
      </c>
      <c r="P419" s="66">
        <v>0</v>
      </c>
      <c r="Q419" s="66">
        <v>0</v>
      </c>
      <c r="R419" s="66">
        <v>0</v>
      </c>
      <c r="S419" s="66">
        <v>1</v>
      </c>
      <c r="T419" s="66">
        <v>0</v>
      </c>
      <c r="U419" s="66">
        <v>0</v>
      </c>
      <c r="V419" s="66">
        <v>0</v>
      </c>
      <c r="W419" s="66">
        <v>0</v>
      </c>
    </row>
    <row r="420" spans="1:23" x14ac:dyDescent="0.3">
      <c r="A420" s="66" t="s">
        <v>521</v>
      </c>
      <c r="B420" s="66" t="s">
        <v>1835</v>
      </c>
      <c r="C420" s="66">
        <v>3.9</v>
      </c>
      <c r="D420" s="66" t="s">
        <v>1200</v>
      </c>
      <c r="E420" s="66" t="s">
        <v>112</v>
      </c>
      <c r="F420" s="66" t="s">
        <v>209</v>
      </c>
      <c r="G420" s="66">
        <v>139</v>
      </c>
      <c r="H420" s="66">
        <v>1</v>
      </c>
      <c r="I420" s="66">
        <v>0</v>
      </c>
      <c r="J420" s="66">
        <v>1</v>
      </c>
      <c r="K420" s="66">
        <v>1</v>
      </c>
      <c r="L420" s="66">
        <v>0</v>
      </c>
      <c r="M420" s="66">
        <v>0</v>
      </c>
      <c r="N420" s="66">
        <v>0</v>
      </c>
      <c r="O420" s="66">
        <v>0</v>
      </c>
      <c r="P420" s="66">
        <v>0</v>
      </c>
      <c r="Q420" s="66">
        <v>0</v>
      </c>
      <c r="R420" s="66">
        <v>0</v>
      </c>
      <c r="S420" s="66">
        <v>0</v>
      </c>
      <c r="T420" s="66">
        <v>0</v>
      </c>
      <c r="U420" s="66">
        <v>0</v>
      </c>
      <c r="V420" s="66">
        <v>0</v>
      </c>
      <c r="W420" s="66">
        <v>0</v>
      </c>
    </row>
    <row r="421" spans="1:23" x14ac:dyDescent="0.3">
      <c r="A421" s="66" t="s">
        <v>521</v>
      </c>
      <c r="B421" s="66" t="s">
        <v>1836</v>
      </c>
      <c r="C421" s="66">
        <v>3.9</v>
      </c>
      <c r="D421" s="66" t="s">
        <v>737</v>
      </c>
      <c r="E421" s="66" t="s">
        <v>118</v>
      </c>
      <c r="F421" s="66" t="s">
        <v>209</v>
      </c>
      <c r="G421" s="66">
        <v>136.5</v>
      </c>
      <c r="H421" s="66">
        <v>0</v>
      </c>
      <c r="I421" s="66">
        <v>0</v>
      </c>
      <c r="J421" s="66">
        <v>0</v>
      </c>
      <c r="K421" s="66">
        <v>0</v>
      </c>
      <c r="L421" s="66">
        <v>1</v>
      </c>
      <c r="M421" s="66">
        <v>0</v>
      </c>
      <c r="N421" s="66">
        <v>0</v>
      </c>
      <c r="O421" s="66">
        <v>0</v>
      </c>
      <c r="P421" s="66">
        <v>0</v>
      </c>
      <c r="Q421" s="66">
        <v>0</v>
      </c>
      <c r="R421" s="66">
        <v>0</v>
      </c>
      <c r="S421" s="66">
        <v>0</v>
      </c>
      <c r="T421" s="66">
        <v>0</v>
      </c>
      <c r="U421" s="66">
        <v>0</v>
      </c>
      <c r="V421" s="66">
        <v>0</v>
      </c>
      <c r="W421" s="66">
        <v>0</v>
      </c>
    </row>
    <row r="422" spans="1:23" x14ac:dyDescent="0.3">
      <c r="A422" s="66" t="s">
        <v>1202</v>
      </c>
      <c r="B422" s="66" t="s">
        <v>1837</v>
      </c>
      <c r="C422" s="66">
        <v>3.8</v>
      </c>
      <c r="D422" s="66" t="s">
        <v>793</v>
      </c>
      <c r="E422" s="66" t="s">
        <v>104</v>
      </c>
      <c r="F422" s="66" t="s">
        <v>94</v>
      </c>
      <c r="G422" s="66">
        <v>74.5</v>
      </c>
      <c r="H422" s="66">
        <v>1</v>
      </c>
      <c r="I422" s="66">
        <v>1</v>
      </c>
      <c r="J422" s="66">
        <v>0</v>
      </c>
      <c r="K422" s="66">
        <v>0</v>
      </c>
      <c r="L422" s="66">
        <v>0</v>
      </c>
      <c r="M422" s="66">
        <v>0</v>
      </c>
      <c r="N422" s="66">
        <v>0</v>
      </c>
      <c r="O422" s="66">
        <v>0</v>
      </c>
      <c r="P422" s="66">
        <v>0</v>
      </c>
      <c r="Q422" s="66">
        <v>0</v>
      </c>
      <c r="R422" s="66">
        <v>0</v>
      </c>
      <c r="S422" s="66">
        <v>0</v>
      </c>
      <c r="T422" s="66">
        <v>0</v>
      </c>
      <c r="U422" s="66">
        <v>0</v>
      </c>
      <c r="V422" s="66">
        <v>0</v>
      </c>
      <c r="W422" s="66">
        <v>0</v>
      </c>
    </row>
    <row r="423" spans="1:23" x14ac:dyDescent="0.3">
      <c r="A423" s="66" t="s">
        <v>1204</v>
      </c>
      <c r="B423" s="66" t="s">
        <v>1838</v>
      </c>
      <c r="C423" s="66">
        <v>3.1</v>
      </c>
      <c r="D423" s="66" t="s">
        <v>216</v>
      </c>
      <c r="E423" s="66" t="s">
        <v>150</v>
      </c>
      <c r="F423" s="66" t="s">
        <v>158</v>
      </c>
      <c r="G423" s="66">
        <v>80.5</v>
      </c>
      <c r="H423" s="66">
        <v>0</v>
      </c>
      <c r="I423" s="66">
        <v>0</v>
      </c>
      <c r="J423" s="66">
        <v>0</v>
      </c>
      <c r="K423" s="66">
        <v>1</v>
      </c>
      <c r="L423" s="66">
        <v>0</v>
      </c>
      <c r="M423" s="66">
        <v>0</v>
      </c>
      <c r="N423" s="66">
        <v>0</v>
      </c>
      <c r="O423" s="66">
        <v>0</v>
      </c>
      <c r="P423" s="66">
        <v>0</v>
      </c>
      <c r="Q423" s="66">
        <v>0</v>
      </c>
      <c r="R423" s="66">
        <v>0</v>
      </c>
      <c r="S423" s="66">
        <v>0</v>
      </c>
      <c r="T423" s="66">
        <v>0</v>
      </c>
      <c r="U423" s="66">
        <v>0</v>
      </c>
      <c r="V423" s="66">
        <v>0</v>
      </c>
      <c r="W423" s="66">
        <v>0</v>
      </c>
    </row>
    <row r="424" spans="1:23" x14ac:dyDescent="0.3">
      <c r="A424" s="66" t="s">
        <v>76</v>
      </c>
      <c r="B424" s="66" t="s">
        <v>1578</v>
      </c>
      <c r="C424" s="66">
        <v>3.5</v>
      </c>
      <c r="D424" s="66" t="s">
        <v>258</v>
      </c>
      <c r="E424" s="66" t="s">
        <v>150</v>
      </c>
      <c r="F424" s="66" t="s">
        <v>120</v>
      </c>
      <c r="G424" s="66">
        <v>75.5</v>
      </c>
      <c r="H424" s="66">
        <v>1</v>
      </c>
      <c r="I424" s="66">
        <v>0</v>
      </c>
      <c r="J424" s="66">
        <v>0</v>
      </c>
      <c r="K424" s="66">
        <v>1</v>
      </c>
      <c r="L424" s="66">
        <v>0</v>
      </c>
      <c r="M424" s="66">
        <v>0</v>
      </c>
      <c r="N424" s="66">
        <v>0</v>
      </c>
      <c r="O424" s="66">
        <v>0</v>
      </c>
      <c r="P424" s="66">
        <v>0</v>
      </c>
      <c r="Q424" s="66">
        <v>0</v>
      </c>
      <c r="R424" s="66">
        <v>0</v>
      </c>
      <c r="S424" s="66">
        <v>0</v>
      </c>
      <c r="T424" s="66">
        <v>0</v>
      </c>
      <c r="U424" s="66">
        <v>0</v>
      </c>
      <c r="V424" s="66">
        <v>0</v>
      </c>
      <c r="W424" s="66">
        <v>0</v>
      </c>
    </row>
    <row r="425" spans="1:23" x14ac:dyDescent="0.3">
      <c r="A425" s="66" t="s">
        <v>76</v>
      </c>
      <c r="B425" s="66" t="s">
        <v>1580</v>
      </c>
      <c r="C425" s="66">
        <v>4.7</v>
      </c>
      <c r="D425" s="66" t="s">
        <v>330</v>
      </c>
      <c r="E425" s="66" t="s">
        <v>112</v>
      </c>
      <c r="F425" s="66" t="s">
        <v>114</v>
      </c>
      <c r="G425" s="66">
        <v>143.5</v>
      </c>
      <c r="H425" s="66">
        <v>1</v>
      </c>
      <c r="I425" s="66">
        <v>1</v>
      </c>
      <c r="J425" s="66">
        <v>0</v>
      </c>
      <c r="K425" s="66">
        <v>0</v>
      </c>
      <c r="L425" s="66">
        <v>1</v>
      </c>
      <c r="M425" s="66">
        <v>0</v>
      </c>
      <c r="N425" s="66">
        <v>1</v>
      </c>
      <c r="O425" s="66">
        <v>0</v>
      </c>
      <c r="P425" s="66">
        <v>1</v>
      </c>
      <c r="Q425" s="66">
        <v>1</v>
      </c>
      <c r="R425" s="66">
        <v>0</v>
      </c>
      <c r="S425" s="66">
        <v>0</v>
      </c>
      <c r="T425" s="66">
        <v>0</v>
      </c>
      <c r="U425" s="66">
        <v>0</v>
      </c>
      <c r="V425" s="66">
        <v>0</v>
      </c>
      <c r="W425" s="66">
        <v>0</v>
      </c>
    </row>
    <row r="426" spans="1:23" x14ac:dyDescent="0.3">
      <c r="A426" s="66" t="s">
        <v>76</v>
      </c>
      <c r="B426" s="66" t="s">
        <v>1839</v>
      </c>
      <c r="C426" s="66">
        <v>5</v>
      </c>
      <c r="D426" s="66" t="s">
        <v>1208</v>
      </c>
      <c r="E426" s="66" t="s">
        <v>112</v>
      </c>
      <c r="F426" s="66" t="s">
        <v>209</v>
      </c>
      <c r="G426" s="66">
        <v>101</v>
      </c>
      <c r="H426" s="66">
        <v>1</v>
      </c>
      <c r="I426" s="66">
        <v>0</v>
      </c>
      <c r="J426" s="66">
        <v>0</v>
      </c>
      <c r="K426" s="66">
        <v>0</v>
      </c>
      <c r="L426" s="66">
        <v>1</v>
      </c>
      <c r="M426" s="66">
        <v>1</v>
      </c>
      <c r="N426" s="66">
        <v>0</v>
      </c>
      <c r="O426" s="66">
        <v>0</v>
      </c>
      <c r="P426" s="66">
        <v>0</v>
      </c>
      <c r="Q426" s="66">
        <v>0</v>
      </c>
      <c r="R426" s="66">
        <v>0</v>
      </c>
      <c r="S426" s="66">
        <v>0</v>
      </c>
      <c r="T426" s="66">
        <v>0</v>
      </c>
      <c r="U426" s="66">
        <v>0</v>
      </c>
      <c r="V426" s="66">
        <v>0</v>
      </c>
      <c r="W426" s="66">
        <v>0</v>
      </c>
    </row>
    <row r="427" spans="1:23" x14ac:dyDescent="0.3">
      <c r="A427" s="66" t="s">
        <v>259</v>
      </c>
      <c r="B427" s="66" t="s">
        <v>1760</v>
      </c>
      <c r="C427" s="66">
        <v>3.6</v>
      </c>
      <c r="D427" s="66" t="s">
        <v>625</v>
      </c>
      <c r="E427" s="66" t="s">
        <v>150</v>
      </c>
      <c r="F427" s="66" t="s">
        <v>158</v>
      </c>
      <c r="G427" s="66">
        <v>92</v>
      </c>
      <c r="H427" s="66">
        <v>1</v>
      </c>
      <c r="I427" s="66">
        <v>1</v>
      </c>
      <c r="J427" s="66">
        <v>0</v>
      </c>
      <c r="K427" s="66">
        <v>1</v>
      </c>
      <c r="L427" s="66">
        <v>0</v>
      </c>
      <c r="M427" s="66">
        <v>0</v>
      </c>
      <c r="N427" s="66">
        <v>0</v>
      </c>
      <c r="O427" s="66">
        <v>0</v>
      </c>
      <c r="P427" s="66">
        <v>0</v>
      </c>
      <c r="Q427" s="66">
        <v>0</v>
      </c>
      <c r="R427" s="66">
        <v>0</v>
      </c>
      <c r="S427" s="66">
        <v>0</v>
      </c>
      <c r="T427" s="66">
        <v>0</v>
      </c>
      <c r="U427" s="66">
        <v>0</v>
      </c>
      <c r="V427" s="66">
        <v>0</v>
      </c>
      <c r="W427" s="66">
        <v>0</v>
      </c>
    </row>
    <row r="428" spans="1:23" x14ac:dyDescent="0.3">
      <c r="A428" s="66" t="s">
        <v>950</v>
      </c>
      <c r="B428" s="66" t="s">
        <v>1532</v>
      </c>
      <c r="C428" s="66">
        <v>3.8</v>
      </c>
      <c r="D428" s="66" t="s">
        <v>109</v>
      </c>
      <c r="E428" s="66" t="s">
        <v>104</v>
      </c>
      <c r="F428" s="66" t="s">
        <v>108</v>
      </c>
      <c r="G428" s="66">
        <v>76.5</v>
      </c>
      <c r="H428" s="66">
        <v>1</v>
      </c>
      <c r="I428" s="66">
        <v>0</v>
      </c>
      <c r="J428" s="66">
        <v>0</v>
      </c>
      <c r="K428" s="66">
        <v>0</v>
      </c>
      <c r="L428" s="66">
        <v>0</v>
      </c>
      <c r="M428" s="66">
        <v>0</v>
      </c>
      <c r="N428" s="66">
        <v>0</v>
      </c>
      <c r="O428" s="66">
        <v>0</v>
      </c>
      <c r="P428" s="66">
        <v>0</v>
      </c>
      <c r="Q428" s="66">
        <v>0</v>
      </c>
      <c r="R428" s="66">
        <v>0</v>
      </c>
      <c r="S428" s="66">
        <v>0</v>
      </c>
      <c r="T428" s="66">
        <v>0</v>
      </c>
      <c r="U428" s="66">
        <v>0</v>
      </c>
      <c r="V428" s="66">
        <v>0</v>
      </c>
      <c r="W428" s="66">
        <v>0</v>
      </c>
    </row>
    <row r="429" spans="1:23" x14ac:dyDescent="0.3">
      <c r="A429" s="66" t="s">
        <v>721</v>
      </c>
      <c r="B429" s="66" t="s">
        <v>1691</v>
      </c>
      <c r="C429" s="66">
        <v>4.7</v>
      </c>
      <c r="D429" s="66" t="s">
        <v>723</v>
      </c>
      <c r="E429" s="66" t="s">
        <v>112</v>
      </c>
      <c r="F429" s="66" t="s">
        <v>177</v>
      </c>
      <c r="G429" s="66">
        <v>140.5</v>
      </c>
      <c r="H429" s="66">
        <v>1</v>
      </c>
      <c r="I429" s="66">
        <v>0</v>
      </c>
      <c r="J429" s="66">
        <v>1</v>
      </c>
      <c r="K429" s="66">
        <v>0</v>
      </c>
      <c r="L429" s="66">
        <v>0</v>
      </c>
      <c r="M429" s="66">
        <v>0</v>
      </c>
      <c r="N429" s="66">
        <v>1</v>
      </c>
      <c r="O429" s="66">
        <v>1</v>
      </c>
      <c r="P429" s="66">
        <v>1</v>
      </c>
      <c r="Q429" s="66">
        <v>1</v>
      </c>
      <c r="R429" s="66">
        <v>0</v>
      </c>
      <c r="S429" s="66">
        <v>0</v>
      </c>
      <c r="T429" s="66">
        <v>0</v>
      </c>
      <c r="U429" s="66">
        <v>0</v>
      </c>
      <c r="V429" s="66">
        <v>0</v>
      </c>
      <c r="W429" s="66">
        <v>0</v>
      </c>
    </row>
    <row r="430" spans="1:23" x14ac:dyDescent="0.3">
      <c r="A430" s="66" t="s">
        <v>76</v>
      </c>
      <c r="B430" s="66" t="s">
        <v>1840</v>
      </c>
      <c r="C430" s="66">
        <v>3.6</v>
      </c>
      <c r="D430" s="66" t="s">
        <v>1211</v>
      </c>
      <c r="E430" s="66" t="s">
        <v>90</v>
      </c>
      <c r="F430" s="66" t="s">
        <v>158</v>
      </c>
      <c r="G430" s="66">
        <v>116.5</v>
      </c>
      <c r="H430" s="66">
        <v>0</v>
      </c>
      <c r="I430" s="66">
        <v>0</v>
      </c>
      <c r="J430" s="66">
        <v>0</v>
      </c>
      <c r="K430" s="66">
        <v>1</v>
      </c>
      <c r="L430" s="66">
        <v>1</v>
      </c>
      <c r="M430" s="66">
        <v>0</v>
      </c>
      <c r="N430" s="66">
        <v>0</v>
      </c>
      <c r="O430" s="66">
        <v>0</v>
      </c>
      <c r="P430" s="66">
        <v>0</v>
      </c>
      <c r="Q430" s="66">
        <v>0</v>
      </c>
      <c r="R430" s="66">
        <v>0</v>
      </c>
      <c r="S430" s="66">
        <v>0</v>
      </c>
      <c r="T430" s="66">
        <v>0</v>
      </c>
      <c r="U430" s="66">
        <v>0</v>
      </c>
      <c r="V430" s="66">
        <v>0</v>
      </c>
      <c r="W430" s="66">
        <v>0</v>
      </c>
    </row>
    <row r="431" spans="1:23" x14ac:dyDescent="0.3">
      <c r="A431" s="66" t="s">
        <v>1212</v>
      </c>
      <c r="B431" s="66" t="s">
        <v>1841</v>
      </c>
      <c r="C431" s="66">
        <v>4.7</v>
      </c>
      <c r="D431" s="66" t="s">
        <v>1214</v>
      </c>
      <c r="E431" s="66" t="s">
        <v>80</v>
      </c>
      <c r="F431" s="66" t="s">
        <v>114</v>
      </c>
      <c r="G431" s="66">
        <v>232.5</v>
      </c>
      <c r="H431" s="66">
        <v>1</v>
      </c>
      <c r="I431" s="66">
        <v>0</v>
      </c>
      <c r="J431" s="66">
        <v>0</v>
      </c>
      <c r="K431" s="66">
        <v>0</v>
      </c>
      <c r="L431" s="66">
        <v>1</v>
      </c>
      <c r="M431" s="66">
        <v>0</v>
      </c>
      <c r="N431" s="66">
        <v>0</v>
      </c>
      <c r="O431" s="66">
        <v>0</v>
      </c>
      <c r="P431" s="66">
        <v>1</v>
      </c>
      <c r="Q431" s="66">
        <v>0</v>
      </c>
      <c r="R431" s="66">
        <v>0</v>
      </c>
      <c r="S431" s="66">
        <v>0</v>
      </c>
      <c r="T431" s="66">
        <v>0</v>
      </c>
      <c r="U431" s="66">
        <v>0</v>
      </c>
      <c r="V431" s="66">
        <v>0</v>
      </c>
      <c r="W431" s="66">
        <v>0</v>
      </c>
    </row>
    <row r="432" spans="1:23" x14ac:dyDescent="0.3">
      <c r="A432" s="66" t="s">
        <v>76</v>
      </c>
      <c r="B432" s="66" t="s">
        <v>1842</v>
      </c>
      <c r="C432" s="66">
        <v>3.5</v>
      </c>
      <c r="D432" s="66" t="s">
        <v>1216</v>
      </c>
      <c r="E432" s="66" t="s">
        <v>112</v>
      </c>
      <c r="F432" s="66" t="s">
        <v>114</v>
      </c>
      <c r="G432" s="66">
        <v>120.5</v>
      </c>
      <c r="H432" s="66">
        <v>1</v>
      </c>
      <c r="I432" s="66">
        <v>0</v>
      </c>
      <c r="J432" s="66">
        <v>0</v>
      </c>
      <c r="K432" s="66">
        <v>0</v>
      </c>
      <c r="L432" s="66">
        <v>1</v>
      </c>
      <c r="M432" s="66">
        <v>0</v>
      </c>
      <c r="N432" s="66">
        <v>0</v>
      </c>
      <c r="O432" s="66">
        <v>0</v>
      </c>
      <c r="P432" s="66">
        <v>0</v>
      </c>
      <c r="Q432" s="66">
        <v>0</v>
      </c>
      <c r="R432" s="66">
        <v>0</v>
      </c>
      <c r="S432" s="66">
        <v>0</v>
      </c>
      <c r="T432" s="66">
        <v>0</v>
      </c>
      <c r="U432" s="66">
        <v>0</v>
      </c>
      <c r="V432" s="66">
        <v>0</v>
      </c>
      <c r="W432" s="66">
        <v>0</v>
      </c>
    </row>
    <row r="433" spans="1:23" x14ac:dyDescent="0.3">
      <c r="A433" s="66" t="s">
        <v>953</v>
      </c>
      <c r="B433" s="66" t="s">
        <v>1761</v>
      </c>
      <c r="C433" s="66">
        <v>3.5</v>
      </c>
      <c r="D433" s="66" t="s">
        <v>250</v>
      </c>
      <c r="E433" s="66" t="s">
        <v>104</v>
      </c>
      <c r="F433" s="66" t="s">
        <v>120</v>
      </c>
      <c r="G433" s="66">
        <v>82</v>
      </c>
      <c r="H433" s="66">
        <v>1</v>
      </c>
      <c r="I433" s="66">
        <v>0</v>
      </c>
      <c r="J433" s="66">
        <v>0</v>
      </c>
      <c r="K433" s="66">
        <v>0</v>
      </c>
      <c r="L433" s="66">
        <v>1</v>
      </c>
      <c r="M433" s="66">
        <v>0</v>
      </c>
      <c r="N433" s="66">
        <v>0</v>
      </c>
      <c r="O433" s="66">
        <v>0</v>
      </c>
      <c r="P433" s="66">
        <v>0</v>
      </c>
      <c r="Q433" s="66">
        <v>0</v>
      </c>
      <c r="R433" s="66">
        <v>0</v>
      </c>
      <c r="S433" s="66">
        <v>0</v>
      </c>
      <c r="T433" s="66">
        <v>0</v>
      </c>
      <c r="U433" s="66">
        <v>0</v>
      </c>
      <c r="V433" s="66">
        <v>0</v>
      </c>
      <c r="W433" s="66">
        <v>0</v>
      </c>
    </row>
    <row r="434" spans="1:23" x14ac:dyDescent="0.3">
      <c r="A434" s="66" t="s">
        <v>727</v>
      </c>
      <c r="B434" s="66" t="s">
        <v>1693</v>
      </c>
      <c r="C434" s="66">
        <v>3.3</v>
      </c>
      <c r="D434" s="66" t="s">
        <v>136</v>
      </c>
      <c r="E434" s="66" t="s">
        <v>90</v>
      </c>
      <c r="F434" s="66" t="s">
        <v>108</v>
      </c>
      <c r="G434" s="66">
        <v>84.5</v>
      </c>
      <c r="H434" s="66">
        <v>0</v>
      </c>
      <c r="I434" s="66">
        <v>0</v>
      </c>
      <c r="J434" s="66">
        <v>0</v>
      </c>
      <c r="K434" s="66">
        <v>0</v>
      </c>
      <c r="L434" s="66">
        <v>0</v>
      </c>
      <c r="M434" s="66">
        <v>0</v>
      </c>
      <c r="N434" s="66">
        <v>0</v>
      </c>
      <c r="O434" s="66">
        <v>0</v>
      </c>
      <c r="P434" s="66">
        <v>0</v>
      </c>
      <c r="Q434" s="66">
        <v>0</v>
      </c>
      <c r="R434" s="66">
        <v>0</v>
      </c>
      <c r="S434" s="66">
        <v>0</v>
      </c>
      <c r="T434" s="66">
        <v>0</v>
      </c>
      <c r="U434" s="66">
        <v>0</v>
      </c>
      <c r="V434" s="66">
        <v>0</v>
      </c>
      <c r="W434" s="66">
        <v>0</v>
      </c>
    </row>
    <row r="435" spans="1:23" x14ac:dyDescent="0.3">
      <c r="A435" s="66" t="s">
        <v>76</v>
      </c>
      <c r="B435" s="66" t="s">
        <v>1843</v>
      </c>
      <c r="C435" s="66">
        <v>2.7</v>
      </c>
      <c r="D435" s="66" t="s">
        <v>1219</v>
      </c>
      <c r="E435" s="66" t="s">
        <v>90</v>
      </c>
      <c r="F435" s="66" t="s">
        <v>114</v>
      </c>
      <c r="G435" s="66">
        <v>153</v>
      </c>
      <c r="H435" s="66">
        <v>1</v>
      </c>
      <c r="I435" s="66">
        <v>1</v>
      </c>
      <c r="J435" s="66">
        <v>1</v>
      </c>
      <c r="K435" s="66">
        <v>0</v>
      </c>
      <c r="L435" s="66">
        <v>1</v>
      </c>
      <c r="M435" s="66">
        <v>0</v>
      </c>
      <c r="N435" s="66">
        <v>1</v>
      </c>
      <c r="O435" s="66">
        <v>1</v>
      </c>
      <c r="P435" s="66">
        <v>0</v>
      </c>
      <c r="Q435" s="66">
        <v>1</v>
      </c>
      <c r="R435" s="66">
        <v>0</v>
      </c>
      <c r="S435" s="66">
        <v>0</v>
      </c>
      <c r="T435" s="66">
        <v>0</v>
      </c>
      <c r="U435" s="66">
        <v>0</v>
      </c>
      <c r="V435" s="66">
        <v>0</v>
      </c>
      <c r="W435" s="66">
        <v>0</v>
      </c>
    </row>
    <row r="436" spans="1:23" x14ac:dyDescent="0.3">
      <c r="A436" s="66" t="s">
        <v>76</v>
      </c>
      <c r="B436" s="66" t="s">
        <v>1844</v>
      </c>
      <c r="C436" s="66">
        <v>3.4</v>
      </c>
      <c r="D436" s="66" t="s">
        <v>1221</v>
      </c>
      <c r="E436" s="66" t="s">
        <v>80</v>
      </c>
      <c r="F436" s="66" t="s">
        <v>114</v>
      </c>
      <c r="G436" s="66">
        <v>127</v>
      </c>
      <c r="H436" s="66">
        <v>1</v>
      </c>
      <c r="I436" s="66">
        <v>1</v>
      </c>
      <c r="J436" s="66">
        <v>0</v>
      </c>
      <c r="K436" s="66">
        <v>0</v>
      </c>
      <c r="L436" s="66">
        <v>1</v>
      </c>
      <c r="M436" s="66">
        <v>0</v>
      </c>
      <c r="N436" s="66">
        <v>0</v>
      </c>
      <c r="O436" s="66">
        <v>0</v>
      </c>
      <c r="P436" s="66">
        <v>0</v>
      </c>
      <c r="Q436" s="66">
        <v>0</v>
      </c>
      <c r="R436" s="66">
        <v>1</v>
      </c>
      <c r="S436" s="66">
        <v>0</v>
      </c>
      <c r="T436" s="66">
        <v>0</v>
      </c>
      <c r="U436" s="66">
        <v>0</v>
      </c>
      <c r="V436" s="66">
        <v>0</v>
      </c>
      <c r="W436" s="66">
        <v>0</v>
      </c>
    </row>
    <row r="437" spans="1:23" x14ac:dyDescent="0.3">
      <c r="A437" s="66" t="s">
        <v>76</v>
      </c>
      <c r="B437" s="66" t="s">
        <v>1845</v>
      </c>
      <c r="C437" s="66">
        <v>4.7</v>
      </c>
      <c r="D437" s="66" t="s">
        <v>1224</v>
      </c>
      <c r="E437" s="66" t="s">
        <v>112</v>
      </c>
      <c r="F437" s="66" t="s">
        <v>114</v>
      </c>
      <c r="G437" s="66">
        <v>85.5</v>
      </c>
      <c r="H437" s="66">
        <v>1</v>
      </c>
      <c r="I437" s="66">
        <v>1</v>
      </c>
      <c r="J437" s="66">
        <v>0</v>
      </c>
      <c r="K437" s="66">
        <v>1</v>
      </c>
      <c r="L437" s="66">
        <v>1</v>
      </c>
      <c r="M437" s="66">
        <v>0</v>
      </c>
      <c r="N437" s="66">
        <v>0</v>
      </c>
      <c r="O437" s="66">
        <v>0</v>
      </c>
      <c r="P437" s="66">
        <v>1</v>
      </c>
      <c r="Q437" s="66">
        <v>1</v>
      </c>
      <c r="R437" s="66">
        <v>1</v>
      </c>
      <c r="S437" s="66">
        <v>0</v>
      </c>
      <c r="T437" s="66">
        <v>0</v>
      </c>
      <c r="U437" s="66">
        <v>0</v>
      </c>
      <c r="V437" s="66">
        <v>0</v>
      </c>
      <c r="W437" s="66">
        <v>0</v>
      </c>
    </row>
    <row r="438" spans="1:23" x14ac:dyDescent="0.3">
      <c r="A438" s="66" t="s">
        <v>76</v>
      </c>
      <c r="B438" s="66" t="s">
        <v>1846</v>
      </c>
      <c r="C438" s="66">
        <v>2.8</v>
      </c>
      <c r="D438" s="66" t="s">
        <v>1227</v>
      </c>
      <c r="E438" s="66" t="s">
        <v>104</v>
      </c>
      <c r="F438" s="66" t="s">
        <v>120</v>
      </c>
      <c r="G438" s="66">
        <v>76.5</v>
      </c>
      <c r="H438" s="66">
        <v>1</v>
      </c>
      <c r="I438" s="66">
        <v>0</v>
      </c>
      <c r="J438" s="66">
        <v>0</v>
      </c>
      <c r="K438" s="66">
        <v>1</v>
      </c>
      <c r="L438" s="66">
        <v>1</v>
      </c>
      <c r="M438" s="66">
        <v>1</v>
      </c>
      <c r="N438" s="66">
        <v>0</v>
      </c>
      <c r="O438" s="66">
        <v>0</v>
      </c>
      <c r="P438" s="66">
        <v>0</v>
      </c>
      <c r="Q438" s="66">
        <v>0</v>
      </c>
      <c r="R438" s="66">
        <v>0</v>
      </c>
      <c r="S438" s="66">
        <v>1</v>
      </c>
      <c r="T438" s="66">
        <v>0</v>
      </c>
      <c r="U438" s="66">
        <v>0</v>
      </c>
      <c r="V438" s="66">
        <v>0</v>
      </c>
      <c r="W438" s="66">
        <v>0</v>
      </c>
    </row>
    <row r="439" spans="1:23" x14ac:dyDescent="0.3">
      <c r="A439" s="66" t="s">
        <v>76</v>
      </c>
      <c r="B439" s="66" t="s">
        <v>1847</v>
      </c>
      <c r="C439" s="66">
        <v>3.5</v>
      </c>
      <c r="D439" s="66" t="s">
        <v>1229</v>
      </c>
      <c r="E439" s="66" t="s">
        <v>104</v>
      </c>
      <c r="F439" s="66" t="s">
        <v>108</v>
      </c>
      <c r="G439" s="66">
        <v>128</v>
      </c>
      <c r="H439" s="66">
        <v>1</v>
      </c>
      <c r="I439" s="66">
        <v>1</v>
      </c>
      <c r="J439" s="66">
        <v>0</v>
      </c>
      <c r="K439" s="66">
        <v>0</v>
      </c>
      <c r="L439" s="66">
        <v>1</v>
      </c>
      <c r="M439" s="66">
        <v>0</v>
      </c>
      <c r="N439" s="66">
        <v>1</v>
      </c>
      <c r="O439" s="66">
        <v>0</v>
      </c>
      <c r="P439" s="66">
        <v>1</v>
      </c>
      <c r="Q439" s="66">
        <v>1</v>
      </c>
      <c r="R439" s="66">
        <v>1</v>
      </c>
      <c r="S439" s="66">
        <v>1</v>
      </c>
      <c r="T439" s="66">
        <v>0</v>
      </c>
      <c r="U439" s="66">
        <v>0</v>
      </c>
      <c r="V439" s="66">
        <v>1</v>
      </c>
      <c r="W439" s="66">
        <v>1</v>
      </c>
    </row>
    <row r="440" spans="1:23" x14ac:dyDescent="0.3">
      <c r="A440" s="66" t="s">
        <v>259</v>
      </c>
      <c r="B440" s="66" t="s">
        <v>1848</v>
      </c>
      <c r="C440" s="66">
        <v>3.2</v>
      </c>
      <c r="D440" s="66" t="s">
        <v>364</v>
      </c>
      <c r="E440" s="67">
        <v>18264</v>
      </c>
      <c r="F440" s="66" t="s">
        <v>363</v>
      </c>
      <c r="G440" s="66">
        <v>91.5</v>
      </c>
      <c r="H440" s="66">
        <v>1</v>
      </c>
      <c r="I440" s="66">
        <v>1</v>
      </c>
      <c r="J440" s="66">
        <v>1</v>
      </c>
      <c r="K440" s="66">
        <v>1</v>
      </c>
      <c r="L440" s="66">
        <v>1</v>
      </c>
      <c r="M440" s="66">
        <v>0</v>
      </c>
      <c r="N440" s="66">
        <v>0</v>
      </c>
      <c r="O440" s="66">
        <v>0</v>
      </c>
      <c r="P440" s="66">
        <v>0</v>
      </c>
      <c r="Q440" s="66">
        <v>0</v>
      </c>
      <c r="R440" s="66">
        <v>1</v>
      </c>
      <c r="S440" s="66">
        <v>0</v>
      </c>
      <c r="T440" s="66">
        <v>0</v>
      </c>
      <c r="U440" s="66">
        <v>0</v>
      </c>
      <c r="V440" s="66">
        <v>0</v>
      </c>
      <c r="W440" s="66">
        <v>0</v>
      </c>
    </row>
    <row r="441" spans="1:23" x14ac:dyDescent="0.3">
      <c r="A441" s="66" t="s">
        <v>733</v>
      </c>
      <c r="B441" s="66" t="s">
        <v>1695</v>
      </c>
      <c r="C441" s="66">
        <v>4.4000000000000004</v>
      </c>
      <c r="D441" s="66" t="s">
        <v>660</v>
      </c>
      <c r="E441" s="66" t="s">
        <v>118</v>
      </c>
      <c r="F441" s="66" t="s">
        <v>100</v>
      </c>
      <c r="G441" s="66">
        <v>134.5</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row>
    <row r="442" spans="1:23" x14ac:dyDescent="0.3">
      <c r="A442" s="66" t="s">
        <v>76</v>
      </c>
      <c r="B442" s="66" t="s">
        <v>1762</v>
      </c>
      <c r="C442" s="66">
        <v>3.3</v>
      </c>
      <c r="D442" s="66" t="s">
        <v>956</v>
      </c>
      <c r="E442" s="66" t="s">
        <v>118</v>
      </c>
      <c r="F442" s="66" t="s">
        <v>114</v>
      </c>
      <c r="G442" s="66">
        <v>164.5</v>
      </c>
      <c r="H442" s="66">
        <v>0</v>
      </c>
      <c r="I442" s="66">
        <v>0</v>
      </c>
      <c r="J442" s="66">
        <v>0</v>
      </c>
      <c r="K442" s="66">
        <v>0</v>
      </c>
      <c r="L442" s="66">
        <v>0</v>
      </c>
      <c r="M442" s="66">
        <v>0</v>
      </c>
      <c r="N442" s="66">
        <v>0</v>
      </c>
      <c r="O442" s="66">
        <v>0</v>
      </c>
      <c r="P442" s="66">
        <v>0</v>
      </c>
      <c r="Q442" s="66">
        <v>0</v>
      </c>
      <c r="R442" s="66">
        <v>0</v>
      </c>
      <c r="S442" s="66">
        <v>0</v>
      </c>
      <c r="T442" s="66">
        <v>0</v>
      </c>
      <c r="U442" s="66">
        <v>0</v>
      </c>
      <c r="V442" s="66">
        <v>0</v>
      </c>
      <c r="W442" s="66">
        <v>0</v>
      </c>
    </row>
    <row r="443" spans="1:23" x14ac:dyDescent="0.3">
      <c r="A443" s="66" t="s">
        <v>729</v>
      </c>
      <c r="B443" s="66" t="s">
        <v>1694</v>
      </c>
      <c r="C443" s="66">
        <v>4</v>
      </c>
      <c r="D443" s="66" t="s">
        <v>732</v>
      </c>
      <c r="E443" s="66" t="s">
        <v>112</v>
      </c>
      <c r="F443" s="66" t="s">
        <v>363</v>
      </c>
      <c r="G443" s="66">
        <v>93.5</v>
      </c>
      <c r="H443" s="66">
        <v>0</v>
      </c>
      <c r="I443" s="66">
        <v>0</v>
      </c>
      <c r="J443" s="66">
        <v>0</v>
      </c>
      <c r="K443" s="66">
        <v>1</v>
      </c>
      <c r="L443" s="66">
        <v>0</v>
      </c>
      <c r="M443" s="66">
        <v>0</v>
      </c>
      <c r="N443" s="66">
        <v>0</v>
      </c>
      <c r="O443" s="66">
        <v>0</v>
      </c>
      <c r="P443" s="66">
        <v>0</v>
      </c>
      <c r="Q443" s="66">
        <v>0</v>
      </c>
      <c r="R443" s="66">
        <v>0</v>
      </c>
      <c r="S443" s="66">
        <v>0</v>
      </c>
      <c r="T443" s="66">
        <v>0</v>
      </c>
      <c r="U443" s="66">
        <v>0</v>
      </c>
      <c r="V443" s="66">
        <v>0</v>
      </c>
      <c r="W443" s="66">
        <v>0</v>
      </c>
    </row>
    <row r="444" spans="1:23" x14ac:dyDescent="0.3">
      <c r="A444" s="66" t="s">
        <v>957</v>
      </c>
      <c r="B444" s="66" t="s">
        <v>1763</v>
      </c>
      <c r="C444" s="66">
        <v>3.4</v>
      </c>
      <c r="D444" s="66" t="s">
        <v>961</v>
      </c>
      <c r="E444" s="66" t="s">
        <v>118</v>
      </c>
      <c r="F444" s="66" t="s">
        <v>82</v>
      </c>
      <c r="G444" s="66">
        <v>44</v>
      </c>
      <c r="H444" s="66">
        <v>0</v>
      </c>
      <c r="I444" s="66">
        <v>0</v>
      </c>
      <c r="J444" s="66">
        <v>0</v>
      </c>
      <c r="K444" s="66">
        <v>0</v>
      </c>
      <c r="L444" s="66">
        <v>0</v>
      </c>
      <c r="M444" s="66">
        <v>0</v>
      </c>
      <c r="N444" s="66">
        <v>0</v>
      </c>
      <c r="O444" s="66">
        <v>0</v>
      </c>
      <c r="P444" s="66">
        <v>0</v>
      </c>
      <c r="Q444" s="66">
        <v>0</v>
      </c>
      <c r="R444" s="66">
        <v>0</v>
      </c>
      <c r="S444" s="66">
        <v>0</v>
      </c>
      <c r="T444" s="66">
        <v>0</v>
      </c>
      <c r="U444" s="66">
        <v>0</v>
      </c>
      <c r="V444" s="66">
        <v>0</v>
      </c>
      <c r="W444" s="66">
        <v>0</v>
      </c>
    </row>
    <row r="445" spans="1:23" x14ac:dyDescent="0.3">
      <c r="A445" s="66" t="s">
        <v>963</v>
      </c>
      <c r="B445" s="66" t="s">
        <v>1765</v>
      </c>
      <c r="C445" s="66">
        <v>3.8</v>
      </c>
      <c r="D445" s="66" t="s">
        <v>966</v>
      </c>
      <c r="E445" s="66" t="s">
        <v>80</v>
      </c>
      <c r="F445" s="66" t="s">
        <v>114</v>
      </c>
      <c r="G445" s="66">
        <v>149.5</v>
      </c>
      <c r="H445" s="66">
        <v>0</v>
      </c>
      <c r="I445" s="66">
        <v>1</v>
      </c>
      <c r="J445" s="66">
        <v>1</v>
      </c>
      <c r="K445" s="66">
        <v>0</v>
      </c>
      <c r="L445" s="66">
        <v>0</v>
      </c>
      <c r="M445" s="66">
        <v>0</v>
      </c>
      <c r="N445" s="66">
        <v>0</v>
      </c>
      <c r="O445" s="66">
        <v>0</v>
      </c>
      <c r="P445" s="66">
        <v>0</v>
      </c>
      <c r="Q445" s="66">
        <v>0</v>
      </c>
      <c r="R445" s="66">
        <v>0</v>
      </c>
      <c r="S445" s="66">
        <v>0</v>
      </c>
      <c r="T445" s="66">
        <v>0</v>
      </c>
      <c r="U445" s="66">
        <v>0</v>
      </c>
      <c r="V445" s="66">
        <v>0</v>
      </c>
      <c r="W445" s="66">
        <v>0</v>
      </c>
    </row>
    <row r="446" spans="1:23" x14ac:dyDescent="0.3">
      <c r="A446" s="66" t="s">
        <v>967</v>
      </c>
      <c r="B446" s="66" t="s">
        <v>1766</v>
      </c>
      <c r="C446" s="66">
        <v>3.5</v>
      </c>
      <c r="D446" s="66" t="s">
        <v>969</v>
      </c>
      <c r="E446" s="66" t="s">
        <v>104</v>
      </c>
      <c r="F446" s="66" t="s">
        <v>114</v>
      </c>
      <c r="G446" s="66">
        <v>65.5</v>
      </c>
      <c r="H446" s="66">
        <v>0</v>
      </c>
      <c r="I446" s="66">
        <v>1</v>
      </c>
      <c r="J446" s="66">
        <v>1</v>
      </c>
      <c r="K446" s="66">
        <v>1</v>
      </c>
      <c r="L446" s="66">
        <v>1</v>
      </c>
      <c r="M446" s="66">
        <v>0</v>
      </c>
      <c r="N446" s="66">
        <v>0</v>
      </c>
      <c r="O446" s="66">
        <v>0</v>
      </c>
      <c r="P446" s="66">
        <v>0</v>
      </c>
      <c r="Q446" s="66">
        <v>0</v>
      </c>
      <c r="R446" s="66">
        <v>0</v>
      </c>
      <c r="S446" s="66">
        <v>0</v>
      </c>
      <c r="T446" s="66">
        <v>0</v>
      </c>
      <c r="U446" s="66">
        <v>0</v>
      </c>
      <c r="V446" s="66">
        <v>0</v>
      </c>
      <c r="W446" s="66">
        <v>0</v>
      </c>
    </row>
    <row r="447" spans="1:23" x14ac:dyDescent="0.3">
      <c r="A447" s="66" t="s">
        <v>259</v>
      </c>
      <c r="B447" s="66" t="s">
        <v>1764</v>
      </c>
      <c r="C447" s="66">
        <v>4.4000000000000004</v>
      </c>
      <c r="D447" s="66" t="s">
        <v>373</v>
      </c>
      <c r="E447" s="67">
        <v>18264</v>
      </c>
      <c r="F447" s="66" t="s">
        <v>114</v>
      </c>
      <c r="G447" s="66">
        <v>109</v>
      </c>
      <c r="H447" s="66">
        <v>1</v>
      </c>
      <c r="I447" s="66">
        <v>1</v>
      </c>
      <c r="J447" s="66">
        <v>0</v>
      </c>
      <c r="K447" s="66">
        <v>0</v>
      </c>
      <c r="L447" s="66">
        <v>0</v>
      </c>
      <c r="M447" s="66">
        <v>0</v>
      </c>
      <c r="N447" s="66">
        <v>0</v>
      </c>
      <c r="O447" s="66">
        <v>0</v>
      </c>
      <c r="P447" s="66">
        <v>0</v>
      </c>
      <c r="Q447" s="66">
        <v>0</v>
      </c>
      <c r="R447" s="66">
        <v>1</v>
      </c>
      <c r="S447" s="66">
        <v>0</v>
      </c>
      <c r="T447" s="66">
        <v>0</v>
      </c>
      <c r="U447" s="66">
        <v>0</v>
      </c>
      <c r="V447" s="66">
        <v>0</v>
      </c>
      <c r="W447" s="66">
        <v>0</v>
      </c>
    </row>
    <row r="448" spans="1:23" x14ac:dyDescent="0.3">
      <c r="A448" s="66" t="s">
        <v>963</v>
      </c>
      <c r="B448" s="66" t="s">
        <v>1849</v>
      </c>
      <c r="C448" s="66">
        <v>3.7</v>
      </c>
      <c r="D448" s="66" t="s">
        <v>1233</v>
      </c>
      <c r="E448" s="66" t="s">
        <v>104</v>
      </c>
      <c r="F448" s="66" t="s">
        <v>82</v>
      </c>
      <c r="G448" s="66">
        <v>177</v>
      </c>
      <c r="H448" s="66">
        <v>1</v>
      </c>
      <c r="I448" s="66">
        <v>1</v>
      </c>
      <c r="J448" s="66">
        <v>1</v>
      </c>
      <c r="K448" s="66">
        <v>0</v>
      </c>
      <c r="L448" s="66">
        <v>1</v>
      </c>
      <c r="M448" s="66">
        <v>0</v>
      </c>
      <c r="N448" s="66">
        <v>0</v>
      </c>
      <c r="O448" s="66">
        <v>0</v>
      </c>
      <c r="P448" s="66">
        <v>0</v>
      </c>
      <c r="Q448" s="66">
        <v>0</v>
      </c>
      <c r="R448" s="66">
        <v>1</v>
      </c>
      <c r="S448" s="66">
        <v>0</v>
      </c>
      <c r="T448" s="66">
        <v>0</v>
      </c>
      <c r="U448" s="66">
        <v>1</v>
      </c>
      <c r="V448" s="66">
        <v>1</v>
      </c>
      <c r="W448" s="66">
        <v>0</v>
      </c>
    </row>
    <row r="449" spans="1:23" x14ac:dyDescent="0.3">
      <c r="A449" s="66" t="s">
        <v>76</v>
      </c>
      <c r="B449" s="66" t="s">
        <v>1850</v>
      </c>
      <c r="C449" s="66">
        <v>4.7</v>
      </c>
      <c r="D449" s="66" t="s">
        <v>253</v>
      </c>
      <c r="E449" s="66" t="s">
        <v>118</v>
      </c>
      <c r="F449" s="66" t="s">
        <v>100</v>
      </c>
      <c r="G449" s="66">
        <v>107</v>
      </c>
      <c r="H449" s="66">
        <v>1</v>
      </c>
      <c r="I449" s="66">
        <v>1</v>
      </c>
      <c r="J449" s="66">
        <v>0</v>
      </c>
      <c r="K449" s="66">
        <v>1</v>
      </c>
      <c r="L449" s="66">
        <v>1</v>
      </c>
      <c r="M449" s="66">
        <v>0</v>
      </c>
      <c r="N449" s="66">
        <v>0</v>
      </c>
      <c r="O449" s="66">
        <v>1</v>
      </c>
      <c r="P449" s="66">
        <v>1</v>
      </c>
      <c r="Q449" s="66">
        <v>1</v>
      </c>
      <c r="R449" s="66">
        <v>1</v>
      </c>
      <c r="S449" s="66">
        <v>0</v>
      </c>
      <c r="T449" s="66">
        <v>0</v>
      </c>
      <c r="U449" s="66">
        <v>0</v>
      </c>
      <c r="V449" s="66">
        <v>0</v>
      </c>
      <c r="W449" s="66">
        <v>0</v>
      </c>
    </row>
    <row r="450" spans="1:23" x14ac:dyDescent="0.3">
      <c r="A450" s="66" t="s">
        <v>76</v>
      </c>
      <c r="B450" s="66" t="s">
        <v>1579</v>
      </c>
      <c r="C450" s="66">
        <v>4.0999999999999996</v>
      </c>
      <c r="D450" s="66" t="s">
        <v>327</v>
      </c>
      <c r="E450" s="66" t="s">
        <v>80</v>
      </c>
      <c r="F450" s="66" t="s">
        <v>114</v>
      </c>
      <c r="G450" s="66">
        <v>154.5</v>
      </c>
      <c r="H450" s="66">
        <v>1</v>
      </c>
      <c r="I450" s="66">
        <v>1</v>
      </c>
      <c r="J450" s="66">
        <v>0</v>
      </c>
      <c r="K450" s="66">
        <v>1</v>
      </c>
      <c r="L450" s="66">
        <v>0</v>
      </c>
      <c r="M450" s="66">
        <v>0</v>
      </c>
      <c r="N450" s="66">
        <v>0</v>
      </c>
      <c r="O450" s="66">
        <v>0</v>
      </c>
      <c r="P450" s="66">
        <v>0</v>
      </c>
      <c r="Q450" s="66">
        <v>1</v>
      </c>
      <c r="R450" s="66">
        <v>0</v>
      </c>
      <c r="S450" s="66">
        <v>0</v>
      </c>
      <c r="T450" s="66">
        <v>0</v>
      </c>
      <c r="U450" s="66">
        <v>1</v>
      </c>
      <c r="V450" s="66">
        <v>0</v>
      </c>
      <c r="W450" s="66">
        <v>0</v>
      </c>
    </row>
    <row r="451" spans="1:23" x14ac:dyDescent="0.3">
      <c r="A451" s="66" t="s">
        <v>76</v>
      </c>
      <c r="B451" s="66" t="s">
        <v>1851</v>
      </c>
      <c r="C451" s="66">
        <v>4</v>
      </c>
      <c r="D451" s="66" t="s">
        <v>1238</v>
      </c>
      <c r="E451" s="67">
        <v>18264</v>
      </c>
      <c r="F451" s="66" t="s">
        <v>268</v>
      </c>
      <c r="G451" s="66">
        <v>113.5</v>
      </c>
      <c r="H451" s="66">
        <v>1</v>
      </c>
      <c r="I451" s="66">
        <v>1</v>
      </c>
      <c r="J451" s="66">
        <v>0</v>
      </c>
      <c r="K451" s="66">
        <v>0</v>
      </c>
      <c r="L451" s="66">
        <v>1</v>
      </c>
      <c r="M451" s="66">
        <v>0</v>
      </c>
      <c r="N451" s="66">
        <v>0</v>
      </c>
      <c r="O451" s="66">
        <v>0</v>
      </c>
      <c r="P451" s="66">
        <v>0</v>
      </c>
      <c r="Q451" s="66">
        <v>0</v>
      </c>
      <c r="R451" s="66">
        <v>0</v>
      </c>
      <c r="S451" s="66">
        <v>0</v>
      </c>
      <c r="T451" s="66">
        <v>0</v>
      </c>
      <c r="U451" s="66">
        <v>0</v>
      </c>
      <c r="V451" s="66">
        <v>0</v>
      </c>
      <c r="W451" s="66">
        <v>0</v>
      </c>
    </row>
    <row r="452" spans="1:23" x14ac:dyDescent="0.3">
      <c r="A452" s="66" t="s">
        <v>254</v>
      </c>
      <c r="B452" s="66" t="s">
        <v>1767</v>
      </c>
      <c r="C452" s="66">
        <v>3.5</v>
      </c>
      <c r="D452" s="66" t="s">
        <v>971</v>
      </c>
      <c r="E452" s="66" t="s">
        <v>104</v>
      </c>
      <c r="F452" s="66" t="s">
        <v>114</v>
      </c>
      <c r="G452" s="66">
        <v>124.5</v>
      </c>
      <c r="H452" s="66">
        <v>1</v>
      </c>
      <c r="I452" s="66">
        <v>1</v>
      </c>
      <c r="J452" s="66">
        <v>0</v>
      </c>
      <c r="K452" s="66">
        <v>1</v>
      </c>
      <c r="L452" s="66">
        <v>0</v>
      </c>
      <c r="M452" s="66">
        <v>0</v>
      </c>
      <c r="N452" s="66">
        <v>0</v>
      </c>
      <c r="O452" s="66">
        <v>0</v>
      </c>
      <c r="P452" s="66">
        <v>0</v>
      </c>
      <c r="Q452" s="66">
        <v>0</v>
      </c>
      <c r="R452" s="66">
        <v>0</v>
      </c>
      <c r="S452" s="66">
        <v>0</v>
      </c>
      <c r="T452" s="66">
        <v>0</v>
      </c>
      <c r="U452" s="66">
        <v>0</v>
      </c>
      <c r="V452" s="66">
        <v>0</v>
      </c>
      <c r="W452" s="66">
        <v>0</v>
      </c>
    </row>
    <row r="453" spans="1:23" x14ac:dyDescent="0.3">
      <c r="A453" s="66" t="s">
        <v>76</v>
      </c>
      <c r="B453" s="66" t="s">
        <v>1580</v>
      </c>
      <c r="C453" s="66">
        <v>2.5</v>
      </c>
      <c r="D453" s="66" t="s">
        <v>1241</v>
      </c>
      <c r="E453" s="67">
        <v>18264</v>
      </c>
      <c r="F453" s="66" t="s">
        <v>114</v>
      </c>
      <c r="G453" s="66">
        <v>143.5</v>
      </c>
      <c r="H453" s="66">
        <v>1</v>
      </c>
      <c r="I453" s="66">
        <v>0</v>
      </c>
      <c r="J453" s="66">
        <v>0</v>
      </c>
      <c r="K453" s="66">
        <v>1</v>
      </c>
      <c r="L453" s="66">
        <v>1</v>
      </c>
      <c r="M453" s="66">
        <v>0</v>
      </c>
      <c r="N453" s="66">
        <v>0</v>
      </c>
      <c r="O453" s="66">
        <v>0</v>
      </c>
      <c r="P453" s="66">
        <v>0</v>
      </c>
      <c r="Q453" s="66">
        <v>0</v>
      </c>
      <c r="R453" s="66">
        <v>0</v>
      </c>
      <c r="S453" s="66">
        <v>0</v>
      </c>
      <c r="T453" s="66">
        <v>0</v>
      </c>
      <c r="U453" s="66">
        <v>0</v>
      </c>
      <c r="V453" s="66">
        <v>0</v>
      </c>
      <c r="W453" s="66">
        <v>0</v>
      </c>
    </row>
    <row r="454" spans="1:23" x14ac:dyDescent="0.3">
      <c r="A454" s="66" t="s">
        <v>76</v>
      </c>
      <c r="B454" s="66" t="s">
        <v>1852</v>
      </c>
      <c r="C454" s="66">
        <v>3.9</v>
      </c>
      <c r="D454" s="66" t="s">
        <v>1243</v>
      </c>
      <c r="E454" s="67">
        <v>18264</v>
      </c>
      <c r="F454" s="66" t="s">
        <v>268</v>
      </c>
      <c r="G454" s="66">
        <v>113.5</v>
      </c>
      <c r="H454" s="66">
        <v>1</v>
      </c>
      <c r="I454" s="66">
        <v>0</v>
      </c>
      <c r="J454" s="66">
        <v>0</v>
      </c>
      <c r="K454" s="66">
        <v>0</v>
      </c>
      <c r="L454" s="66">
        <v>1</v>
      </c>
      <c r="M454" s="66">
        <v>0</v>
      </c>
      <c r="N454" s="66">
        <v>0</v>
      </c>
      <c r="O454" s="66">
        <v>0</v>
      </c>
      <c r="P454" s="66">
        <v>0</v>
      </c>
      <c r="Q454" s="66">
        <v>0</v>
      </c>
      <c r="R454" s="66">
        <v>0</v>
      </c>
      <c r="S454" s="66">
        <v>0</v>
      </c>
      <c r="T454" s="66">
        <v>0</v>
      </c>
      <c r="U454" s="66">
        <v>0</v>
      </c>
      <c r="V454" s="66">
        <v>0</v>
      </c>
      <c r="W454" s="66">
        <v>0</v>
      </c>
    </row>
    <row r="455" spans="1:23" x14ac:dyDescent="0.3">
      <c r="A455" s="66" t="s">
        <v>76</v>
      </c>
      <c r="B455" s="66" t="s">
        <v>1853</v>
      </c>
      <c r="C455" s="66">
        <v>3.4</v>
      </c>
      <c r="D455" s="66" t="s">
        <v>1245</v>
      </c>
      <c r="E455" s="66" t="s">
        <v>90</v>
      </c>
      <c r="F455" s="66" t="s">
        <v>158</v>
      </c>
      <c r="G455" s="66">
        <v>101.5</v>
      </c>
      <c r="H455" s="66">
        <v>1</v>
      </c>
      <c r="I455" s="66">
        <v>0</v>
      </c>
      <c r="J455" s="66">
        <v>1</v>
      </c>
      <c r="K455" s="66">
        <v>0</v>
      </c>
      <c r="L455" s="66">
        <v>0</v>
      </c>
      <c r="M455" s="66">
        <v>0</v>
      </c>
      <c r="N455" s="66">
        <v>0</v>
      </c>
      <c r="O455" s="66">
        <v>1</v>
      </c>
      <c r="P455" s="66">
        <v>0</v>
      </c>
      <c r="Q455" s="66">
        <v>1</v>
      </c>
      <c r="R455" s="66">
        <v>0</v>
      </c>
      <c r="S455" s="66">
        <v>0</v>
      </c>
      <c r="T455" s="66">
        <v>0</v>
      </c>
      <c r="U455" s="66">
        <v>0</v>
      </c>
      <c r="V455" s="66">
        <v>0</v>
      </c>
      <c r="W455" s="66">
        <v>0</v>
      </c>
    </row>
    <row r="456" spans="1:23" x14ac:dyDescent="0.3">
      <c r="A456" s="66" t="s">
        <v>1246</v>
      </c>
      <c r="B456" s="66" t="s">
        <v>1854</v>
      </c>
      <c r="C456" s="66">
        <v>3.6</v>
      </c>
      <c r="D456" s="66" t="s">
        <v>1250</v>
      </c>
      <c r="E456" s="66" t="s">
        <v>90</v>
      </c>
      <c r="F456" s="66" t="s">
        <v>94</v>
      </c>
      <c r="G456" s="66">
        <v>73</v>
      </c>
      <c r="H456" s="66">
        <v>0</v>
      </c>
      <c r="I456" s="66">
        <v>0</v>
      </c>
      <c r="J456" s="66">
        <v>1</v>
      </c>
      <c r="K456" s="66">
        <v>1</v>
      </c>
      <c r="L456" s="66">
        <v>1</v>
      </c>
      <c r="M456" s="66">
        <v>0</v>
      </c>
      <c r="N456" s="66">
        <v>0</v>
      </c>
      <c r="O456" s="66">
        <v>0</v>
      </c>
      <c r="P456" s="66">
        <v>0</v>
      </c>
      <c r="Q456" s="66">
        <v>0</v>
      </c>
      <c r="R456" s="66">
        <v>0</v>
      </c>
      <c r="S456" s="66">
        <v>1</v>
      </c>
      <c r="T456" s="66">
        <v>1</v>
      </c>
      <c r="U456" s="66">
        <v>0</v>
      </c>
      <c r="V456" s="66">
        <v>0</v>
      </c>
      <c r="W456" s="66">
        <v>0</v>
      </c>
    </row>
    <row r="457" spans="1:23" x14ac:dyDescent="0.3">
      <c r="A457" s="66" t="s">
        <v>76</v>
      </c>
      <c r="B457" s="66" t="s">
        <v>1855</v>
      </c>
      <c r="C457" s="66">
        <v>3.5</v>
      </c>
      <c r="D457" s="66" t="s">
        <v>1252</v>
      </c>
      <c r="E457" s="66" t="s">
        <v>90</v>
      </c>
      <c r="F457" s="66" t="s">
        <v>94</v>
      </c>
      <c r="G457" s="66">
        <v>80.5</v>
      </c>
      <c r="H457" s="66">
        <v>1</v>
      </c>
      <c r="I457" s="66">
        <v>0</v>
      </c>
      <c r="J457" s="66">
        <v>1</v>
      </c>
      <c r="K457" s="66">
        <v>0</v>
      </c>
      <c r="L457" s="66">
        <v>1</v>
      </c>
      <c r="M457" s="66">
        <v>0</v>
      </c>
      <c r="N457" s="66">
        <v>0</v>
      </c>
      <c r="O457" s="66">
        <v>0</v>
      </c>
      <c r="P457" s="66">
        <v>0</v>
      </c>
      <c r="Q457" s="66">
        <v>0</v>
      </c>
      <c r="R457" s="66">
        <v>0</v>
      </c>
      <c r="S457" s="66">
        <v>0</v>
      </c>
      <c r="T457" s="66">
        <v>0</v>
      </c>
      <c r="U457" s="66">
        <v>0</v>
      </c>
      <c r="V457" s="66">
        <v>0</v>
      </c>
      <c r="W457" s="66">
        <v>0</v>
      </c>
    </row>
    <row r="458" spans="1:23" x14ac:dyDescent="0.3">
      <c r="A458" s="66" t="s">
        <v>76</v>
      </c>
      <c r="B458" s="66" t="s">
        <v>1819</v>
      </c>
      <c r="C458" s="66">
        <v>-1</v>
      </c>
      <c r="D458" s="66" t="s">
        <v>1255</v>
      </c>
      <c r="E458" s="66" t="s">
        <v>284</v>
      </c>
      <c r="F458" s="66" t="s">
        <v>114</v>
      </c>
      <c r="G458" s="66">
        <v>110.5</v>
      </c>
      <c r="H458" s="66">
        <v>1</v>
      </c>
      <c r="I458" s="66">
        <v>0</v>
      </c>
      <c r="J458" s="66">
        <v>0</v>
      </c>
      <c r="K458" s="66">
        <v>0</v>
      </c>
      <c r="L458" s="66">
        <v>1</v>
      </c>
      <c r="M458" s="66">
        <v>0</v>
      </c>
      <c r="N458" s="66">
        <v>0</v>
      </c>
      <c r="O458" s="66">
        <v>0</v>
      </c>
      <c r="P458" s="66">
        <v>0</v>
      </c>
      <c r="Q458" s="66">
        <v>1</v>
      </c>
      <c r="R458" s="66">
        <v>0</v>
      </c>
      <c r="S458" s="66">
        <v>0</v>
      </c>
      <c r="T458" s="66">
        <v>0</v>
      </c>
      <c r="U458" s="66">
        <v>0</v>
      </c>
      <c r="V458" s="66">
        <v>0</v>
      </c>
      <c r="W458" s="66">
        <v>0</v>
      </c>
    </row>
    <row r="459" spans="1:23" x14ac:dyDescent="0.3">
      <c r="A459" s="66" t="s">
        <v>972</v>
      </c>
      <c r="B459" s="66" t="s">
        <v>1768</v>
      </c>
      <c r="C459" s="66">
        <v>2.9</v>
      </c>
      <c r="D459" s="66" t="s">
        <v>115</v>
      </c>
      <c r="E459" s="66" t="s">
        <v>112</v>
      </c>
      <c r="F459" s="66" t="s">
        <v>114</v>
      </c>
      <c r="G459" s="66">
        <v>114</v>
      </c>
      <c r="H459" s="66">
        <v>1</v>
      </c>
      <c r="I459" s="66">
        <v>1</v>
      </c>
      <c r="J459" s="66">
        <v>0</v>
      </c>
      <c r="K459" s="66">
        <v>0</v>
      </c>
      <c r="L459" s="66">
        <v>1</v>
      </c>
      <c r="M459" s="66">
        <v>0</v>
      </c>
      <c r="N459" s="66">
        <v>0</v>
      </c>
      <c r="O459" s="66">
        <v>0</v>
      </c>
      <c r="P459" s="66">
        <v>0</v>
      </c>
      <c r="Q459" s="66">
        <v>0</v>
      </c>
      <c r="R459" s="66">
        <v>0</v>
      </c>
      <c r="S459" s="66">
        <v>1</v>
      </c>
      <c r="T459" s="66">
        <v>0</v>
      </c>
      <c r="U459" s="66">
        <v>0</v>
      </c>
      <c r="V459" s="66">
        <v>0</v>
      </c>
      <c r="W459" s="66">
        <v>0</v>
      </c>
    </row>
    <row r="460" spans="1:23" x14ac:dyDescent="0.3">
      <c r="A460" s="66" t="s">
        <v>76</v>
      </c>
      <c r="B460" s="66" t="s">
        <v>1785</v>
      </c>
      <c r="C460" s="66">
        <v>3.5</v>
      </c>
      <c r="D460" s="66" t="s">
        <v>1260</v>
      </c>
      <c r="E460" s="66" t="s">
        <v>112</v>
      </c>
      <c r="F460" s="66" t="s">
        <v>363</v>
      </c>
      <c r="G460" s="66">
        <v>139.5</v>
      </c>
      <c r="H460" s="66">
        <v>1</v>
      </c>
      <c r="I460" s="66">
        <v>0</v>
      </c>
      <c r="J460" s="66">
        <v>0</v>
      </c>
      <c r="K460" s="66">
        <v>0</v>
      </c>
      <c r="L460" s="66">
        <v>1</v>
      </c>
      <c r="M460" s="66">
        <v>0</v>
      </c>
      <c r="N460" s="66">
        <v>0</v>
      </c>
      <c r="O460" s="66">
        <v>0</v>
      </c>
      <c r="P460" s="66">
        <v>0</v>
      </c>
      <c r="Q460" s="66">
        <v>0</v>
      </c>
      <c r="R460" s="66">
        <v>0</v>
      </c>
      <c r="S460" s="66">
        <v>0</v>
      </c>
      <c r="T460" s="66">
        <v>0</v>
      </c>
      <c r="U460" s="66">
        <v>0</v>
      </c>
      <c r="V460" s="66">
        <v>0</v>
      </c>
      <c r="W460" s="66">
        <v>0</v>
      </c>
    </row>
    <row r="461" spans="1:23" x14ac:dyDescent="0.3">
      <c r="A461" s="66" t="s">
        <v>76</v>
      </c>
      <c r="B461" s="66" t="s">
        <v>1856</v>
      </c>
      <c r="C461" s="66">
        <v>4.8</v>
      </c>
      <c r="D461" s="66" t="s">
        <v>1263</v>
      </c>
      <c r="E461" s="67">
        <v>18264</v>
      </c>
      <c r="F461" s="66" t="s">
        <v>114</v>
      </c>
      <c r="G461" s="66">
        <v>145.5</v>
      </c>
      <c r="H461" s="66">
        <v>1</v>
      </c>
      <c r="I461" s="66">
        <v>0</v>
      </c>
      <c r="J461" s="66">
        <v>0</v>
      </c>
      <c r="K461" s="66">
        <v>1</v>
      </c>
      <c r="L461" s="66">
        <v>1</v>
      </c>
      <c r="M461" s="66">
        <v>0</v>
      </c>
      <c r="N461" s="66">
        <v>0</v>
      </c>
      <c r="O461" s="66">
        <v>0</v>
      </c>
      <c r="P461" s="66">
        <v>0</v>
      </c>
      <c r="Q461" s="66">
        <v>0</v>
      </c>
      <c r="R461" s="66">
        <v>0</v>
      </c>
      <c r="S461" s="66">
        <v>1</v>
      </c>
      <c r="T461" s="66">
        <v>0</v>
      </c>
      <c r="U461" s="66">
        <v>0</v>
      </c>
      <c r="V461" s="66">
        <v>0</v>
      </c>
      <c r="W461" s="66">
        <v>0</v>
      </c>
    </row>
    <row r="462" spans="1:23" x14ac:dyDescent="0.3">
      <c r="A462" s="66" t="s">
        <v>76</v>
      </c>
      <c r="B462" s="66" t="s">
        <v>1857</v>
      </c>
      <c r="C462" s="66">
        <v>4</v>
      </c>
      <c r="D462" s="66" t="s">
        <v>1265</v>
      </c>
      <c r="E462" s="66" t="s">
        <v>118</v>
      </c>
      <c r="F462" s="66" t="s">
        <v>100</v>
      </c>
      <c r="G462" s="66">
        <v>87</v>
      </c>
      <c r="H462" s="66">
        <v>0</v>
      </c>
      <c r="I462" s="66">
        <v>0</v>
      </c>
      <c r="J462" s="66">
        <v>0</v>
      </c>
      <c r="K462" s="66">
        <v>1</v>
      </c>
      <c r="L462" s="66">
        <v>0</v>
      </c>
      <c r="M462" s="66">
        <v>0</v>
      </c>
      <c r="N462" s="66">
        <v>0</v>
      </c>
      <c r="O462" s="66">
        <v>0</v>
      </c>
      <c r="P462" s="66">
        <v>0</v>
      </c>
      <c r="Q462" s="66">
        <v>0</v>
      </c>
      <c r="R462" s="66">
        <v>0</v>
      </c>
      <c r="S462" s="66">
        <v>0</v>
      </c>
      <c r="T462" s="66">
        <v>0</v>
      </c>
      <c r="U462" s="66">
        <v>0</v>
      </c>
      <c r="V462" s="66">
        <v>0</v>
      </c>
      <c r="W462" s="66">
        <v>0</v>
      </c>
    </row>
    <row r="463" spans="1:23" x14ac:dyDescent="0.3">
      <c r="A463" s="66" t="s">
        <v>76</v>
      </c>
      <c r="B463" s="66" t="s">
        <v>1858</v>
      </c>
      <c r="C463" s="66">
        <v>4.2</v>
      </c>
      <c r="D463" s="66" t="s">
        <v>1268</v>
      </c>
      <c r="E463" s="66" t="s">
        <v>118</v>
      </c>
      <c r="F463" s="66" t="s">
        <v>82</v>
      </c>
      <c r="G463" s="66">
        <v>100.5</v>
      </c>
      <c r="H463" s="66">
        <v>0</v>
      </c>
      <c r="I463" s="66">
        <v>0</v>
      </c>
      <c r="J463" s="66">
        <v>0</v>
      </c>
      <c r="K463" s="66">
        <v>1</v>
      </c>
      <c r="L463" s="66">
        <v>1</v>
      </c>
      <c r="M463" s="66">
        <v>0</v>
      </c>
      <c r="N463" s="66">
        <v>0</v>
      </c>
      <c r="O463" s="66">
        <v>0</v>
      </c>
      <c r="P463" s="66">
        <v>0</v>
      </c>
      <c r="Q463" s="66">
        <v>0</v>
      </c>
      <c r="R463" s="66">
        <v>0</v>
      </c>
      <c r="S463" s="66">
        <v>0</v>
      </c>
      <c r="T463" s="66">
        <v>0</v>
      </c>
      <c r="U463" s="66">
        <v>0</v>
      </c>
      <c r="V463" s="66">
        <v>0</v>
      </c>
      <c r="W463" s="66">
        <v>0</v>
      </c>
    </row>
    <row r="464" spans="1:23" x14ac:dyDescent="0.3">
      <c r="A464" s="66" t="s">
        <v>1269</v>
      </c>
      <c r="B464" s="66" t="s">
        <v>1859</v>
      </c>
      <c r="C464" s="66">
        <v>3.8</v>
      </c>
      <c r="D464" s="66" t="s">
        <v>1272</v>
      </c>
      <c r="E464" s="66" t="s">
        <v>90</v>
      </c>
      <c r="F464" s="66" t="s">
        <v>158</v>
      </c>
      <c r="G464" s="66">
        <v>147</v>
      </c>
      <c r="H464" s="66">
        <v>1</v>
      </c>
      <c r="I464" s="66">
        <v>1</v>
      </c>
      <c r="J464" s="66">
        <v>0</v>
      </c>
      <c r="K464" s="66">
        <v>1</v>
      </c>
      <c r="L464" s="66">
        <v>1</v>
      </c>
      <c r="M464" s="66">
        <v>1</v>
      </c>
      <c r="N464" s="66">
        <v>0</v>
      </c>
      <c r="O464" s="66">
        <v>0</v>
      </c>
      <c r="P464" s="66">
        <v>1</v>
      </c>
      <c r="Q464" s="66">
        <v>0</v>
      </c>
      <c r="R464" s="66">
        <v>1</v>
      </c>
      <c r="S464" s="66">
        <v>0</v>
      </c>
      <c r="T464" s="66">
        <v>0</v>
      </c>
      <c r="U464" s="66">
        <v>0</v>
      </c>
      <c r="V464" s="66">
        <v>1</v>
      </c>
      <c r="W464" s="66">
        <v>0</v>
      </c>
    </row>
    <row r="465" spans="1:23" x14ac:dyDescent="0.3">
      <c r="A465" s="66" t="s">
        <v>259</v>
      </c>
      <c r="B465" s="66" t="s">
        <v>1860</v>
      </c>
      <c r="C465" s="66">
        <v>3.7</v>
      </c>
      <c r="D465" s="66" t="s">
        <v>1274</v>
      </c>
      <c r="E465" s="66" t="s">
        <v>118</v>
      </c>
      <c r="F465" s="66" t="s">
        <v>100</v>
      </c>
      <c r="G465" s="66">
        <v>110.5</v>
      </c>
      <c r="H465" s="66">
        <v>1</v>
      </c>
      <c r="I465" s="66">
        <v>0</v>
      </c>
      <c r="J465" s="66">
        <v>0</v>
      </c>
      <c r="K465" s="66">
        <v>1</v>
      </c>
      <c r="L465" s="66">
        <v>1</v>
      </c>
      <c r="M465" s="66">
        <v>0</v>
      </c>
      <c r="N465" s="66">
        <v>0</v>
      </c>
      <c r="O465" s="66">
        <v>0</v>
      </c>
      <c r="P465" s="66">
        <v>0</v>
      </c>
      <c r="Q465" s="66">
        <v>0</v>
      </c>
      <c r="R465" s="66">
        <v>0</v>
      </c>
      <c r="S465" s="66">
        <v>0</v>
      </c>
      <c r="T465" s="66">
        <v>0</v>
      </c>
      <c r="U465" s="66">
        <v>0</v>
      </c>
      <c r="V465" s="66">
        <v>0</v>
      </c>
      <c r="W465" s="66">
        <v>0</v>
      </c>
    </row>
    <row r="466" spans="1:23" x14ac:dyDescent="0.3">
      <c r="A466" s="66" t="s">
        <v>743</v>
      </c>
      <c r="B466" s="66" t="s">
        <v>1769</v>
      </c>
      <c r="C466" s="66">
        <v>3.9</v>
      </c>
      <c r="D466" s="66" t="s">
        <v>976</v>
      </c>
      <c r="E466" s="66" t="s">
        <v>80</v>
      </c>
      <c r="F466" s="66" t="s">
        <v>114</v>
      </c>
      <c r="G466" s="66">
        <v>49</v>
      </c>
      <c r="H466" s="66">
        <v>1</v>
      </c>
      <c r="I466" s="66">
        <v>0</v>
      </c>
      <c r="J466" s="66">
        <v>0</v>
      </c>
      <c r="K466" s="66">
        <v>0</v>
      </c>
      <c r="L466" s="66">
        <v>1</v>
      </c>
      <c r="M466" s="66">
        <v>0</v>
      </c>
      <c r="N466" s="66">
        <v>0</v>
      </c>
      <c r="O466" s="66">
        <v>0</v>
      </c>
      <c r="P466" s="66">
        <v>0</v>
      </c>
      <c r="Q466" s="66">
        <v>0</v>
      </c>
      <c r="R466" s="66">
        <v>0</v>
      </c>
      <c r="S466" s="66">
        <v>1</v>
      </c>
      <c r="T466" s="66">
        <v>1</v>
      </c>
      <c r="U466" s="66">
        <v>0</v>
      </c>
      <c r="V466" s="66">
        <v>0</v>
      </c>
      <c r="W466" s="66">
        <v>0</v>
      </c>
    </row>
    <row r="467" spans="1:23" x14ac:dyDescent="0.3">
      <c r="A467" s="66" t="s">
        <v>76</v>
      </c>
      <c r="B467" s="66" t="s">
        <v>1861</v>
      </c>
      <c r="C467" s="66">
        <v>4.5999999999999996</v>
      </c>
      <c r="D467" s="66" t="s">
        <v>1277</v>
      </c>
      <c r="E467" s="66" t="s">
        <v>112</v>
      </c>
      <c r="F467" s="66" t="s">
        <v>363</v>
      </c>
      <c r="G467" s="66">
        <v>94</v>
      </c>
      <c r="H467" s="66">
        <v>1</v>
      </c>
      <c r="I467" s="66">
        <v>1</v>
      </c>
      <c r="J467" s="66">
        <v>1</v>
      </c>
      <c r="K467" s="66">
        <v>0</v>
      </c>
      <c r="L467" s="66">
        <v>1</v>
      </c>
      <c r="M467" s="66">
        <v>0</v>
      </c>
      <c r="N467" s="66">
        <v>0</v>
      </c>
      <c r="O467" s="66">
        <v>0</v>
      </c>
      <c r="P467" s="66">
        <v>0</v>
      </c>
      <c r="Q467" s="66">
        <v>0</v>
      </c>
      <c r="R467" s="66">
        <v>1</v>
      </c>
      <c r="S467" s="66">
        <v>1</v>
      </c>
      <c r="T467" s="66">
        <v>1</v>
      </c>
      <c r="U467" s="66">
        <v>0</v>
      </c>
      <c r="V467" s="66">
        <v>0</v>
      </c>
      <c r="W467" s="66">
        <v>0</v>
      </c>
    </row>
    <row r="468" spans="1:23" x14ac:dyDescent="0.3">
      <c r="A468" s="66" t="s">
        <v>254</v>
      </c>
      <c r="B468" s="66" t="s">
        <v>1862</v>
      </c>
      <c r="C468" s="66">
        <v>4.3</v>
      </c>
      <c r="D468" s="66" t="s">
        <v>1279</v>
      </c>
      <c r="E468" s="66" t="s">
        <v>104</v>
      </c>
      <c r="F468" s="66" t="s">
        <v>108</v>
      </c>
      <c r="G468" s="66">
        <v>123.5</v>
      </c>
      <c r="H468" s="66">
        <v>1</v>
      </c>
      <c r="I468" s="66">
        <v>0</v>
      </c>
      <c r="J468" s="66">
        <v>1</v>
      </c>
      <c r="K468" s="66">
        <v>0</v>
      </c>
      <c r="L468" s="66">
        <v>1</v>
      </c>
      <c r="M468" s="66">
        <v>0</v>
      </c>
      <c r="N468" s="66">
        <v>0</v>
      </c>
      <c r="O468" s="66">
        <v>0</v>
      </c>
      <c r="P468" s="66">
        <v>0</v>
      </c>
      <c r="Q468" s="66">
        <v>0</v>
      </c>
      <c r="R468" s="66">
        <v>0</v>
      </c>
      <c r="S468" s="66">
        <v>0</v>
      </c>
      <c r="T468" s="66">
        <v>0</v>
      </c>
      <c r="U468" s="66">
        <v>0</v>
      </c>
      <c r="V468" s="66">
        <v>0</v>
      </c>
      <c r="W468" s="66">
        <v>0</v>
      </c>
    </row>
    <row r="469" spans="1:23" x14ac:dyDescent="0.3">
      <c r="A469" s="66" t="s">
        <v>738</v>
      </c>
      <c r="B469" s="66" t="s">
        <v>1693</v>
      </c>
      <c r="C469" s="66">
        <v>3.3</v>
      </c>
      <c r="D469" s="66" t="s">
        <v>136</v>
      </c>
      <c r="E469" s="66" t="s">
        <v>90</v>
      </c>
      <c r="F469" s="66" t="s">
        <v>108</v>
      </c>
      <c r="G469" s="66">
        <v>84.5</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row>
    <row r="470" spans="1:23" x14ac:dyDescent="0.3">
      <c r="A470" s="66" t="s">
        <v>160</v>
      </c>
      <c r="B470" s="66" t="s">
        <v>1770</v>
      </c>
      <c r="C470" s="66">
        <v>3.7</v>
      </c>
      <c r="D470" s="66" t="s">
        <v>978</v>
      </c>
      <c r="E470" s="66" t="s">
        <v>80</v>
      </c>
      <c r="F470" s="66" t="s">
        <v>100</v>
      </c>
      <c r="G470" s="66">
        <v>71</v>
      </c>
      <c r="H470" s="66">
        <v>0</v>
      </c>
      <c r="I470" s="66">
        <v>0</v>
      </c>
      <c r="J470" s="66">
        <v>0</v>
      </c>
      <c r="K470" s="66">
        <v>1</v>
      </c>
      <c r="L470" s="66">
        <v>1</v>
      </c>
      <c r="M470" s="66">
        <v>0</v>
      </c>
      <c r="N470" s="66">
        <v>0</v>
      </c>
      <c r="O470" s="66">
        <v>0</v>
      </c>
      <c r="P470" s="66">
        <v>0</v>
      </c>
      <c r="Q470" s="66">
        <v>0</v>
      </c>
      <c r="R470" s="66">
        <v>0</v>
      </c>
      <c r="S470" s="66">
        <v>1</v>
      </c>
      <c r="T470" s="66">
        <v>1</v>
      </c>
      <c r="U470" s="66">
        <v>0</v>
      </c>
      <c r="V470" s="66">
        <v>0</v>
      </c>
      <c r="W470" s="66">
        <v>0</v>
      </c>
    </row>
    <row r="471" spans="1:23" x14ac:dyDescent="0.3">
      <c r="A471" s="66" t="s">
        <v>1280</v>
      </c>
      <c r="B471" s="66" t="s">
        <v>1788</v>
      </c>
      <c r="C471" s="66">
        <v>4</v>
      </c>
      <c r="D471" s="66" t="s">
        <v>368</v>
      </c>
      <c r="E471" s="66" t="s">
        <v>90</v>
      </c>
      <c r="F471" s="66" t="s">
        <v>114</v>
      </c>
      <c r="G471" s="66">
        <v>73</v>
      </c>
      <c r="H471" s="66">
        <v>0</v>
      </c>
      <c r="I471" s="66">
        <v>0</v>
      </c>
      <c r="J471" s="66">
        <v>0</v>
      </c>
      <c r="K471" s="66">
        <v>0</v>
      </c>
      <c r="L471" s="66">
        <v>1</v>
      </c>
      <c r="M471" s="66">
        <v>0</v>
      </c>
      <c r="N471" s="66">
        <v>0</v>
      </c>
      <c r="O471" s="66">
        <v>0</v>
      </c>
      <c r="P471" s="66">
        <v>0</v>
      </c>
      <c r="Q471" s="66">
        <v>0</v>
      </c>
      <c r="R471" s="66">
        <v>0</v>
      </c>
      <c r="S471" s="66">
        <v>0</v>
      </c>
      <c r="T471" s="66">
        <v>0</v>
      </c>
      <c r="U471" s="66">
        <v>0</v>
      </c>
      <c r="V471" s="66">
        <v>0</v>
      </c>
      <c r="W471" s="66">
        <v>0</v>
      </c>
    </row>
    <row r="472" spans="1:23" x14ac:dyDescent="0.3">
      <c r="A472" s="66" t="s">
        <v>979</v>
      </c>
      <c r="B472" s="66" t="s">
        <v>1771</v>
      </c>
      <c r="C472" s="66">
        <v>3.6</v>
      </c>
      <c r="D472" s="66" t="s">
        <v>625</v>
      </c>
      <c r="E472" s="66" t="s">
        <v>150</v>
      </c>
      <c r="F472" s="66" t="s">
        <v>158</v>
      </c>
      <c r="G472" s="66">
        <v>101</v>
      </c>
      <c r="H472" s="66">
        <v>0</v>
      </c>
      <c r="I472" s="66">
        <v>0</v>
      </c>
      <c r="J472" s="66">
        <v>0</v>
      </c>
      <c r="K472" s="66">
        <v>0</v>
      </c>
      <c r="L472" s="66">
        <v>0</v>
      </c>
      <c r="M472" s="66">
        <v>0</v>
      </c>
      <c r="N472" s="66">
        <v>0</v>
      </c>
      <c r="O472" s="66">
        <v>0</v>
      </c>
      <c r="P472" s="66">
        <v>0</v>
      </c>
      <c r="Q472" s="66">
        <v>0</v>
      </c>
      <c r="R472" s="66">
        <v>0</v>
      </c>
      <c r="S472" s="66">
        <v>0</v>
      </c>
      <c r="T472" s="66">
        <v>0</v>
      </c>
      <c r="U472" s="66">
        <v>0</v>
      </c>
      <c r="V472" s="66">
        <v>0</v>
      </c>
      <c r="W472" s="66">
        <v>0</v>
      </c>
    </row>
    <row r="473" spans="1:23" x14ac:dyDescent="0.3">
      <c r="A473" s="66" t="s">
        <v>735</v>
      </c>
      <c r="B473" s="66" t="s">
        <v>1696</v>
      </c>
      <c r="C473" s="66">
        <v>3.9</v>
      </c>
      <c r="D473" s="66" t="s">
        <v>737</v>
      </c>
      <c r="E473" s="66" t="s">
        <v>118</v>
      </c>
      <c r="F473" s="66" t="s">
        <v>209</v>
      </c>
      <c r="G473" s="66">
        <v>181</v>
      </c>
      <c r="H473" s="66">
        <v>1</v>
      </c>
      <c r="I473" s="66">
        <v>1</v>
      </c>
      <c r="J473" s="66">
        <v>0</v>
      </c>
      <c r="K473" s="66">
        <v>0</v>
      </c>
      <c r="L473" s="66">
        <v>1</v>
      </c>
      <c r="M473" s="66">
        <v>0</v>
      </c>
      <c r="N473" s="66">
        <v>0</v>
      </c>
      <c r="O473" s="66">
        <v>0</v>
      </c>
      <c r="P473" s="66">
        <v>1</v>
      </c>
      <c r="Q473" s="66">
        <v>1</v>
      </c>
      <c r="R473" s="66">
        <v>0</v>
      </c>
      <c r="S473" s="66">
        <v>0</v>
      </c>
      <c r="T473" s="66">
        <v>0</v>
      </c>
      <c r="U473" s="66">
        <v>0</v>
      </c>
      <c r="V473" s="66">
        <v>0</v>
      </c>
      <c r="W473" s="66">
        <v>0</v>
      </c>
    </row>
    <row r="474" spans="1:23" x14ac:dyDescent="0.3">
      <c r="A474" s="66" t="s">
        <v>76</v>
      </c>
      <c r="B474" s="66" t="s">
        <v>1577</v>
      </c>
      <c r="C474" s="66">
        <v>3.7</v>
      </c>
      <c r="D474" s="66" t="s">
        <v>323</v>
      </c>
      <c r="E474" s="66" t="s">
        <v>90</v>
      </c>
      <c r="F474" s="66" t="s">
        <v>158</v>
      </c>
      <c r="G474" s="66">
        <v>109.5</v>
      </c>
      <c r="H474" s="66">
        <v>0</v>
      </c>
      <c r="I474" s="66">
        <v>0</v>
      </c>
      <c r="J474" s="66">
        <v>0</v>
      </c>
      <c r="K474" s="66">
        <v>1</v>
      </c>
      <c r="L474" s="66">
        <v>1</v>
      </c>
      <c r="M474" s="66">
        <v>0</v>
      </c>
      <c r="N474" s="66">
        <v>0</v>
      </c>
      <c r="O474" s="66">
        <v>0</v>
      </c>
      <c r="P474" s="66">
        <v>0</v>
      </c>
      <c r="Q474" s="66">
        <v>0</v>
      </c>
      <c r="R474" s="66">
        <v>0</v>
      </c>
      <c r="S474" s="66">
        <v>1</v>
      </c>
      <c r="T474" s="66">
        <v>0</v>
      </c>
      <c r="U474" s="66">
        <v>0</v>
      </c>
      <c r="V474" s="66">
        <v>0</v>
      </c>
      <c r="W474" s="66">
        <v>0</v>
      </c>
    </row>
    <row r="475" spans="1:23" x14ac:dyDescent="0.3">
      <c r="A475" s="66" t="s">
        <v>286</v>
      </c>
      <c r="B475" s="66" t="s">
        <v>1570</v>
      </c>
      <c r="C475" s="66">
        <v>3.7</v>
      </c>
      <c r="D475" s="66" t="s">
        <v>290</v>
      </c>
      <c r="E475" s="66" t="s">
        <v>90</v>
      </c>
      <c r="F475" s="66" t="s">
        <v>158</v>
      </c>
      <c r="G475" s="66">
        <v>184.5</v>
      </c>
      <c r="H475" s="66">
        <v>1</v>
      </c>
      <c r="I475" s="66">
        <v>0</v>
      </c>
      <c r="J475" s="66">
        <v>0</v>
      </c>
      <c r="K475" s="66">
        <v>1</v>
      </c>
      <c r="L475" s="66">
        <v>1</v>
      </c>
      <c r="M475" s="66">
        <v>1</v>
      </c>
      <c r="N475" s="66">
        <v>0</v>
      </c>
      <c r="O475" s="66">
        <v>0</v>
      </c>
      <c r="P475" s="66">
        <v>0</v>
      </c>
      <c r="Q475" s="66">
        <v>0</v>
      </c>
      <c r="R475" s="66">
        <v>0</v>
      </c>
      <c r="S475" s="66">
        <v>1</v>
      </c>
      <c r="T475" s="66">
        <v>0</v>
      </c>
      <c r="U475" s="66">
        <v>0</v>
      </c>
      <c r="V475" s="66">
        <v>0</v>
      </c>
      <c r="W475" s="66">
        <v>0</v>
      </c>
    </row>
    <row r="476" spans="1:23" x14ac:dyDescent="0.3">
      <c r="A476" s="66" t="s">
        <v>1283</v>
      </c>
      <c r="B476" s="66" t="s">
        <v>1863</v>
      </c>
      <c r="C476" s="66">
        <v>3.9</v>
      </c>
      <c r="D476" s="66" t="s">
        <v>1285</v>
      </c>
      <c r="E476" s="66" t="s">
        <v>118</v>
      </c>
      <c r="F476" s="66" t="s">
        <v>114</v>
      </c>
      <c r="G476" s="66">
        <v>165</v>
      </c>
      <c r="H476" s="66">
        <v>1</v>
      </c>
      <c r="I476" s="66">
        <v>0</v>
      </c>
      <c r="J476" s="66">
        <v>0</v>
      </c>
      <c r="K476" s="66">
        <v>0</v>
      </c>
      <c r="L476" s="66">
        <v>0</v>
      </c>
      <c r="M476" s="66">
        <v>0</v>
      </c>
      <c r="N476" s="66">
        <v>0</v>
      </c>
      <c r="O476" s="66">
        <v>0</v>
      </c>
      <c r="P476" s="66">
        <v>1</v>
      </c>
      <c r="Q476" s="66">
        <v>0</v>
      </c>
      <c r="R476" s="66">
        <v>1</v>
      </c>
      <c r="S476" s="66">
        <v>0</v>
      </c>
      <c r="T476" s="66">
        <v>0</v>
      </c>
      <c r="U476" s="66">
        <v>0</v>
      </c>
      <c r="V476" s="66">
        <v>0</v>
      </c>
      <c r="W476" s="66">
        <v>0</v>
      </c>
    </row>
    <row r="477" spans="1:23" x14ac:dyDescent="0.3">
      <c r="A477" s="66" t="s">
        <v>897</v>
      </c>
      <c r="B477" s="66" t="s">
        <v>1772</v>
      </c>
      <c r="C477" s="66">
        <v>3.7</v>
      </c>
      <c r="D477" s="66" t="s">
        <v>982</v>
      </c>
      <c r="E477" s="66" t="s">
        <v>90</v>
      </c>
      <c r="F477" s="66" t="s">
        <v>223</v>
      </c>
      <c r="G477" s="66">
        <v>61</v>
      </c>
      <c r="H477" s="66">
        <v>1</v>
      </c>
      <c r="I477" s="66">
        <v>1</v>
      </c>
      <c r="J477" s="66">
        <v>0</v>
      </c>
      <c r="K477" s="66">
        <v>0</v>
      </c>
      <c r="L477" s="66">
        <v>1</v>
      </c>
      <c r="M477" s="66">
        <v>0</v>
      </c>
      <c r="N477" s="66">
        <v>0</v>
      </c>
      <c r="O477" s="66">
        <v>0</v>
      </c>
      <c r="P477" s="66">
        <v>0</v>
      </c>
      <c r="Q477" s="66">
        <v>0</v>
      </c>
      <c r="R477" s="66">
        <v>1</v>
      </c>
      <c r="S477" s="66">
        <v>0</v>
      </c>
      <c r="T477" s="66">
        <v>0</v>
      </c>
      <c r="U477" s="66">
        <v>0</v>
      </c>
      <c r="V477" s="66">
        <v>0</v>
      </c>
      <c r="W477" s="66">
        <v>0</v>
      </c>
    </row>
    <row r="478" spans="1:23" x14ac:dyDescent="0.3">
      <c r="A478" s="66" t="s">
        <v>740</v>
      </c>
      <c r="B478" s="66" t="s">
        <v>1697</v>
      </c>
      <c r="C478" s="66">
        <v>4.0999999999999996</v>
      </c>
      <c r="D478" s="66" t="s">
        <v>742</v>
      </c>
      <c r="E478" s="66" t="s">
        <v>112</v>
      </c>
      <c r="F478" s="66" t="s">
        <v>82</v>
      </c>
      <c r="G478" s="66">
        <v>205</v>
      </c>
      <c r="H478" s="66">
        <v>1</v>
      </c>
      <c r="I478" s="66">
        <v>1</v>
      </c>
      <c r="J478" s="66">
        <v>1</v>
      </c>
      <c r="K478" s="66">
        <v>0</v>
      </c>
      <c r="L478" s="66">
        <v>1</v>
      </c>
      <c r="M478" s="66">
        <v>0</v>
      </c>
      <c r="N478" s="66">
        <v>0</v>
      </c>
      <c r="O478" s="66">
        <v>0</v>
      </c>
      <c r="P478" s="66">
        <v>0</v>
      </c>
      <c r="Q478" s="66">
        <v>0</v>
      </c>
      <c r="R478" s="66">
        <v>0</v>
      </c>
      <c r="S478" s="66">
        <v>0</v>
      </c>
      <c r="T478" s="66">
        <v>0</v>
      </c>
      <c r="U478" s="66">
        <v>0</v>
      </c>
      <c r="V478" s="66">
        <v>0</v>
      </c>
      <c r="W478" s="66">
        <v>0</v>
      </c>
    </row>
    <row r="479" spans="1:23" x14ac:dyDescent="0.3">
      <c r="A479" s="66" t="s">
        <v>160</v>
      </c>
      <c r="B479" s="66" t="s">
        <v>1864</v>
      </c>
      <c r="C479" s="66">
        <v>3.1</v>
      </c>
      <c r="D479" s="66" t="s">
        <v>1288</v>
      </c>
      <c r="E479" s="66" t="s">
        <v>104</v>
      </c>
      <c r="F479" s="66" t="s">
        <v>100</v>
      </c>
      <c r="G479" s="66">
        <v>59.5</v>
      </c>
      <c r="H479" s="66">
        <v>1</v>
      </c>
      <c r="I479" s="66">
        <v>0</v>
      </c>
      <c r="J479" s="66">
        <v>0</v>
      </c>
      <c r="K479" s="66">
        <v>1</v>
      </c>
      <c r="L479" s="66">
        <v>1</v>
      </c>
      <c r="M479" s="66">
        <v>0</v>
      </c>
      <c r="N479" s="66">
        <v>0</v>
      </c>
      <c r="O479" s="66">
        <v>0</v>
      </c>
      <c r="P479" s="66">
        <v>0</v>
      </c>
      <c r="Q479" s="66">
        <v>0</v>
      </c>
      <c r="R479" s="66">
        <v>0</v>
      </c>
      <c r="S479" s="66">
        <v>0</v>
      </c>
      <c r="T479" s="66">
        <v>0</v>
      </c>
      <c r="U479" s="66">
        <v>0</v>
      </c>
      <c r="V479" s="66">
        <v>0</v>
      </c>
      <c r="W479" s="66">
        <v>0</v>
      </c>
    </row>
    <row r="480" spans="1:23" x14ac:dyDescent="0.3">
      <c r="A480" s="66" t="s">
        <v>983</v>
      </c>
      <c r="B480" s="66" t="s">
        <v>1773</v>
      </c>
      <c r="C480" s="66">
        <v>3.1</v>
      </c>
      <c r="D480" s="66" t="s">
        <v>987</v>
      </c>
      <c r="E480" s="66" t="s">
        <v>150</v>
      </c>
      <c r="F480" s="66" t="s">
        <v>158</v>
      </c>
      <c r="G480" s="66">
        <v>103.5</v>
      </c>
      <c r="H480" s="66">
        <v>0</v>
      </c>
      <c r="I480" s="66">
        <v>0</v>
      </c>
      <c r="J480" s="66">
        <v>0</v>
      </c>
      <c r="K480" s="66">
        <v>0</v>
      </c>
      <c r="L480" s="66">
        <v>0</v>
      </c>
      <c r="M480" s="66">
        <v>0</v>
      </c>
      <c r="N480" s="66">
        <v>0</v>
      </c>
      <c r="O480" s="66">
        <v>0</v>
      </c>
      <c r="P480" s="66">
        <v>0</v>
      </c>
      <c r="Q480" s="66">
        <v>0</v>
      </c>
      <c r="R480" s="66">
        <v>0</v>
      </c>
      <c r="S480" s="66">
        <v>0</v>
      </c>
      <c r="T480" s="66">
        <v>0</v>
      </c>
      <c r="U480" s="66">
        <v>0</v>
      </c>
      <c r="V480" s="66">
        <v>0</v>
      </c>
      <c r="W480" s="66">
        <v>0</v>
      </c>
    </row>
    <row r="481" spans="1:23" x14ac:dyDescent="0.3">
      <c r="A481" s="66" t="s">
        <v>990</v>
      </c>
      <c r="B481" s="66" t="s">
        <v>1775</v>
      </c>
      <c r="C481" s="66">
        <v>3</v>
      </c>
      <c r="D481" s="66" t="s">
        <v>994</v>
      </c>
      <c r="E481" s="66" t="s">
        <v>90</v>
      </c>
      <c r="F481" s="66" t="s">
        <v>158</v>
      </c>
      <c r="G481" s="66">
        <v>62.5</v>
      </c>
      <c r="H481" s="66">
        <v>0</v>
      </c>
      <c r="I481" s="66">
        <v>0</v>
      </c>
      <c r="J481" s="66">
        <v>0</v>
      </c>
      <c r="K481" s="66">
        <v>1</v>
      </c>
      <c r="L481" s="66">
        <v>0</v>
      </c>
      <c r="M481" s="66">
        <v>0</v>
      </c>
      <c r="N481" s="66">
        <v>0</v>
      </c>
      <c r="O481" s="66">
        <v>0</v>
      </c>
      <c r="P481" s="66">
        <v>0</v>
      </c>
      <c r="Q481" s="66">
        <v>0</v>
      </c>
      <c r="R481" s="66">
        <v>0</v>
      </c>
      <c r="S481" s="66">
        <v>0</v>
      </c>
      <c r="T481" s="66">
        <v>0</v>
      </c>
      <c r="U481" s="66">
        <v>0</v>
      </c>
      <c r="V481" s="66">
        <v>0</v>
      </c>
      <c r="W481" s="66">
        <v>0</v>
      </c>
    </row>
    <row r="482" spans="1:23" x14ac:dyDescent="0.3">
      <c r="A482" s="66" t="s">
        <v>988</v>
      </c>
      <c r="B482" s="66" t="s">
        <v>1774</v>
      </c>
      <c r="C482" s="66">
        <v>3.6</v>
      </c>
      <c r="D482" s="66" t="s">
        <v>625</v>
      </c>
      <c r="E482" s="66" t="s">
        <v>150</v>
      </c>
      <c r="F482" s="66" t="s">
        <v>158</v>
      </c>
      <c r="G482" s="66">
        <v>63</v>
      </c>
      <c r="H482" s="66">
        <v>0</v>
      </c>
      <c r="I482" s="66">
        <v>0</v>
      </c>
      <c r="J482" s="66">
        <v>0</v>
      </c>
      <c r="K482" s="66">
        <v>1</v>
      </c>
      <c r="L482" s="66">
        <v>0</v>
      </c>
      <c r="M482" s="66">
        <v>0</v>
      </c>
      <c r="N482" s="66">
        <v>0</v>
      </c>
      <c r="O482" s="66">
        <v>0</v>
      </c>
      <c r="P482" s="66">
        <v>0</v>
      </c>
      <c r="Q482" s="66">
        <v>0</v>
      </c>
      <c r="R482" s="66">
        <v>0</v>
      </c>
      <c r="S482" s="66">
        <v>0</v>
      </c>
      <c r="T482" s="66">
        <v>0</v>
      </c>
      <c r="U482" s="66">
        <v>0</v>
      </c>
      <c r="V482" s="66">
        <v>0</v>
      </c>
      <c r="W482" s="66">
        <v>0</v>
      </c>
    </row>
    <row r="483" spans="1:23" x14ac:dyDescent="0.3">
      <c r="A483" s="66" t="s">
        <v>160</v>
      </c>
      <c r="B483" s="66" t="s">
        <v>1865</v>
      </c>
      <c r="C483" s="66">
        <v>3.6</v>
      </c>
      <c r="D483" s="66" t="s">
        <v>1290</v>
      </c>
      <c r="E483" s="67">
        <v>18264</v>
      </c>
      <c r="F483" s="66" t="s">
        <v>209</v>
      </c>
      <c r="G483" s="66">
        <v>66</v>
      </c>
      <c r="H483" s="66">
        <v>0</v>
      </c>
      <c r="I483" s="66">
        <v>0</v>
      </c>
      <c r="J483" s="66">
        <v>0</v>
      </c>
      <c r="K483" s="66">
        <v>1</v>
      </c>
      <c r="L483" s="66">
        <v>0</v>
      </c>
      <c r="M483" s="66">
        <v>0</v>
      </c>
      <c r="N483" s="66">
        <v>0</v>
      </c>
      <c r="O483" s="66">
        <v>0</v>
      </c>
      <c r="P483" s="66">
        <v>0</v>
      </c>
      <c r="Q483" s="66">
        <v>0</v>
      </c>
      <c r="R483" s="66">
        <v>0</v>
      </c>
      <c r="S483" s="66">
        <v>0</v>
      </c>
      <c r="T483" s="66">
        <v>0</v>
      </c>
      <c r="U483" s="66">
        <v>0</v>
      </c>
      <c r="V483" s="66">
        <v>0</v>
      </c>
      <c r="W483" s="66">
        <v>0</v>
      </c>
    </row>
    <row r="484" spans="1:23" x14ac:dyDescent="0.3">
      <c r="A484" s="66" t="s">
        <v>259</v>
      </c>
      <c r="B484" s="66" t="s">
        <v>1776</v>
      </c>
      <c r="C484" s="66">
        <v>3.5</v>
      </c>
      <c r="D484" s="66" t="s">
        <v>997</v>
      </c>
      <c r="E484" s="66" t="s">
        <v>80</v>
      </c>
      <c r="F484" s="66" t="s">
        <v>114</v>
      </c>
      <c r="G484" s="66">
        <v>94.5</v>
      </c>
      <c r="H484" s="66">
        <v>1</v>
      </c>
      <c r="I484" s="66">
        <v>1</v>
      </c>
      <c r="J484" s="66">
        <v>1</v>
      </c>
      <c r="K484" s="66">
        <v>1</v>
      </c>
      <c r="L484" s="66">
        <v>1</v>
      </c>
      <c r="M484" s="66">
        <v>0</v>
      </c>
      <c r="N484" s="66">
        <v>0</v>
      </c>
      <c r="O484" s="66">
        <v>0</v>
      </c>
      <c r="P484" s="66">
        <v>0</v>
      </c>
      <c r="Q484" s="66">
        <v>0</v>
      </c>
      <c r="R484" s="66">
        <v>1</v>
      </c>
      <c r="S484" s="66">
        <v>0</v>
      </c>
      <c r="T484" s="66">
        <v>0</v>
      </c>
      <c r="U484" s="66">
        <v>0</v>
      </c>
      <c r="V484" s="66">
        <v>0</v>
      </c>
      <c r="W484" s="66">
        <v>0</v>
      </c>
    </row>
    <row r="485" spans="1:23" x14ac:dyDescent="0.3">
      <c r="A485" s="66" t="s">
        <v>76</v>
      </c>
      <c r="B485" s="66" t="s">
        <v>1578</v>
      </c>
      <c r="C485" s="66">
        <v>4.2</v>
      </c>
      <c r="D485" s="66" t="s">
        <v>1292</v>
      </c>
      <c r="E485" s="66" t="s">
        <v>112</v>
      </c>
      <c r="F485" s="66" t="s">
        <v>114</v>
      </c>
      <c r="G485" s="66">
        <v>75.5</v>
      </c>
      <c r="H485" s="66">
        <v>1</v>
      </c>
      <c r="I485" s="66">
        <v>0</v>
      </c>
      <c r="J485" s="66">
        <v>1</v>
      </c>
      <c r="K485" s="66">
        <v>0</v>
      </c>
      <c r="L485" s="66">
        <v>1</v>
      </c>
      <c r="M485" s="66">
        <v>0</v>
      </c>
      <c r="N485" s="66">
        <v>0</v>
      </c>
      <c r="O485" s="66">
        <v>0</v>
      </c>
      <c r="P485" s="66">
        <v>0</v>
      </c>
      <c r="Q485" s="66">
        <v>0</v>
      </c>
      <c r="R485" s="66">
        <v>1</v>
      </c>
      <c r="S485" s="66">
        <v>1</v>
      </c>
      <c r="T485" s="66">
        <v>0</v>
      </c>
      <c r="U485" s="66">
        <v>0</v>
      </c>
      <c r="V485" s="66">
        <v>0</v>
      </c>
      <c r="W485" s="66">
        <v>0</v>
      </c>
    </row>
    <row r="486" spans="1:23" x14ac:dyDescent="0.3">
      <c r="A486" s="66" t="s">
        <v>568</v>
      </c>
      <c r="B486" s="66" t="s">
        <v>1866</v>
      </c>
      <c r="C486" s="66">
        <v>4</v>
      </c>
      <c r="D486" s="66" t="s">
        <v>1295</v>
      </c>
      <c r="E486" s="66" t="s">
        <v>80</v>
      </c>
      <c r="F486" s="66" t="s">
        <v>100</v>
      </c>
      <c r="G486" s="66">
        <v>87</v>
      </c>
      <c r="H486" s="66">
        <v>1</v>
      </c>
      <c r="I486" s="66">
        <v>0</v>
      </c>
      <c r="J486" s="66">
        <v>0</v>
      </c>
      <c r="K486" s="66">
        <v>0</v>
      </c>
      <c r="L486" s="66">
        <v>0</v>
      </c>
      <c r="M486" s="66">
        <v>0</v>
      </c>
      <c r="N486" s="66">
        <v>0</v>
      </c>
      <c r="O486" s="66">
        <v>0</v>
      </c>
      <c r="P486" s="66">
        <v>0</v>
      </c>
      <c r="Q486" s="66">
        <v>0</v>
      </c>
      <c r="R486" s="66">
        <v>0</v>
      </c>
      <c r="S486" s="66">
        <v>0</v>
      </c>
      <c r="T486" s="66">
        <v>0</v>
      </c>
      <c r="U486" s="66">
        <v>0</v>
      </c>
      <c r="V486" s="66">
        <v>0</v>
      </c>
      <c r="W486" s="66">
        <v>0</v>
      </c>
    </row>
    <row r="487" spans="1:23" x14ac:dyDescent="0.3">
      <c r="A487" s="66" t="s">
        <v>1296</v>
      </c>
      <c r="B487" s="66" t="s">
        <v>1792</v>
      </c>
      <c r="C487" s="66">
        <v>3.9</v>
      </c>
      <c r="D487" s="66" t="s">
        <v>1021</v>
      </c>
      <c r="E487" s="66" t="s">
        <v>90</v>
      </c>
      <c r="F487" s="66" t="s">
        <v>158</v>
      </c>
      <c r="G487" s="66">
        <v>140</v>
      </c>
      <c r="H487" s="66">
        <v>1</v>
      </c>
      <c r="I487" s="66">
        <v>0</v>
      </c>
      <c r="J487" s="66">
        <v>0</v>
      </c>
      <c r="K487" s="66">
        <v>1</v>
      </c>
      <c r="L487" s="66">
        <v>0</v>
      </c>
      <c r="M487" s="66">
        <v>0</v>
      </c>
      <c r="N487" s="66">
        <v>0</v>
      </c>
      <c r="O487" s="66">
        <v>0</v>
      </c>
      <c r="P487" s="66">
        <v>0</v>
      </c>
      <c r="Q487" s="66">
        <v>0</v>
      </c>
      <c r="R487" s="66">
        <v>0</v>
      </c>
      <c r="S487" s="66">
        <v>0</v>
      </c>
      <c r="T487" s="66">
        <v>0</v>
      </c>
      <c r="U487" s="66">
        <v>0</v>
      </c>
      <c r="V487" s="66">
        <v>0</v>
      </c>
      <c r="W487" s="66">
        <v>0</v>
      </c>
    </row>
    <row r="488" spans="1:23" x14ac:dyDescent="0.3">
      <c r="A488" s="66" t="s">
        <v>76</v>
      </c>
      <c r="B488" s="66" t="s">
        <v>1867</v>
      </c>
      <c r="C488" s="66">
        <v>3.7</v>
      </c>
      <c r="D488" s="66" t="s">
        <v>1300</v>
      </c>
      <c r="E488" s="66" t="s">
        <v>118</v>
      </c>
      <c r="F488" s="66" t="s">
        <v>130</v>
      </c>
      <c r="G488" s="66">
        <v>86</v>
      </c>
      <c r="H488" s="66">
        <v>1</v>
      </c>
      <c r="I488" s="66">
        <v>0</v>
      </c>
      <c r="J488" s="66">
        <v>0</v>
      </c>
      <c r="K488" s="66">
        <v>1</v>
      </c>
      <c r="L488" s="66">
        <v>0</v>
      </c>
      <c r="M488" s="66">
        <v>1</v>
      </c>
      <c r="N488" s="66">
        <v>0</v>
      </c>
      <c r="O488" s="66">
        <v>0</v>
      </c>
      <c r="P488" s="66">
        <v>0</v>
      </c>
      <c r="Q488" s="66">
        <v>0</v>
      </c>
      <c r="R488" s="66">
        <v>0</v>
      </c>
      <c r="S488" s="66">
        <v>0</v>
      </c>
      <c r="T488" s="66">
        <v>0</v>
      </c>
      <c r="U488" s="66">
        <v>0</v>
      </c>
      <c r="V488" s="66">
        <v>0</v>
      </c>
      <c r="W488" s="66">
        <v>0</v>
      </c>
    </row>
    <row r="489" spans="1:23" x14ac:dyDescent="0.3">
      <c r="A489" s="66" t="s">
        <v>254</v>
      </c>
      <c r="B489" s="66" t="s">
        <v>1868</v>
      </c>
      <c r="C489" s="66">
        <v>4.4000000000000004</v>
      </c>
      <c r="D489" s="66" t="s">
        <v>1302</v>
      </c>
      <c r="E489" s="67">
        <v>18264</v>
      </c>
      <c r="F489" s="66" t="s">
        <v>114</v>
      </c>
      <c r="G489" s="66">
        <v>116.5</v>
      </c>
      <c r="H489" s="66">
        <v>1</v>
      </c>
      <c r="I489" s="66">
        <v>0</v>
      </c>
      <c r="J489" s="66">
        <v>0</v>
      </c>
      <c r="K489" s="66">
        <v>0</v>
      </c>
      <c r="L489" s="66">
        <v>1</v>
      </c>
      <c r="M489" s="66">
        <v>0</v>
      </c>
      <c r="N489" s="66">
        <v>0</v>
      </c>
      <c r="O489" s="66">
        <v>0</v>
      </c>
      <c r="P489" s="66">
        <v>0</v>
      </c>
      <c r="Q489" s="66">
        <v>0</v>
      </c>
      <c r="R489" s="66">
        <v>0</v>
      </c>
      <c r="S489" s="66">
        <v>0</v>
      </c>
      <c r="T489" s="66">
        <v>0</v>
      </c>
      <c r="U489" s="66">
        <v>0</v>
      </c>
      <c r="V489" s="66">
        <v>0</v>
      </c>
      <c r="W489" s="66">
        <v>0</v>
      </c>
    </row>
    <row r="490" spans="1:23" x14ac:dyDescent="0.3">
      <c r="A490" s="66" t="s">
        <v>998</v>
      </c>
      <c r="B490" s="66" t="s">
        <v>1777</v>
      </c>
      <c r="C490" s="66">
        <v>3.5</v>
      </c>
      <c r="D490" s="66" t="s">
        <v>645</v>
      </c>
      <c r="E490" s="66" t="s">
        <v>104</v>
      </c>
      <c r="F490" s="66" t="s">
        <v>120</v>
      </c>
      <c r="G490" s="66">
        <v>154.5</v>
      </c>
      <c r="H490" s="66">
        <v>1</v>
      </c>
      <c r="I490" s="66">
        <v>0</v>
      </c>
      <c r="J490" s="66">
        <v>0</v>
      </c>
      <c r="K490" s="66">
        <v>1</v>
      </c>
      <c r="L490" s="66">
        <v>0</v>
      </c>
      <c r="M490" s="66">
        <v>0</v>
      </c>
      <c r="N490" s="66">
        <v>0</v>
      </c>
      <c r="O490" s="66">
        <v>0</v>
      </c>
      <c r="P490" s="66">
        <v>0</v>
      </c>
      <c r="Q490" s="66">
        <v>0</v>
      </c>
      <c r="R490" s="66">
        <v>0</v>
      </c>
      <c r="S490" s="66">
        <v>0</v>
      </c>
      <c r="T490" s="66">
        <v>0</v>
      </c>
      <c r="U490" s="66">
        <v>0</v>
      </c>
      <c r="V490" s="66">
        <v>0</v>
      </c>
      <c r="W490" s="66">
        <v>0</v>
      </c>
    </row>
    <row r="491" spans="1:23" x14ac:dyDescent="0.3">
      <c r="A491" s="66" t="s">
        <v>1000</v>
      </c>
      <c r="B491" s="66" t="s">
        <v>1778</v>
      </c>
      <c r="C491" s="66">
        <v>3.7</v>
      </c>
      <c r="D491" s="66" t="s">
        <v>1004</v>
      </c>
      <c r="E491" s="66" t="s">
        <v>80</v>
      </c>
      <c r="F491" s="66" t="s">
        <v>108</v>
      </c>
      <c r="G491" s="66">
        <v>87</v>
      </c>
      <c r="H491" s="66">
        <v>1</v>
      </c>
      <c r="I491" s="66">
        <v>0</v>
      </c>
      <c r="J491" s="66">
        <v>0</v>
      </c>
      <c r="K491" s="66">
        <v>1</v>
      </c>
      <c r="L491" s="66">
        <v>1</v>
      </c>
      <c r="M491" s="66">
        <v>0</v>
      </c>
      <c r="N491" s="66">
        <v>0</v>
      </c>
      <c r="O491" s="66">
        <v>0</v>
      </c>
      <c r="P491" s="66">
        <v>0</v>
      </c>
      <c r="Q491" s="66">
        <v>0</v>
      </c>
      <c r="R491" s="66">
        <v>1</v>
      </c>
      <c r="S491" s="66">
        <v>0</v>
      </c>
      <c r="T491" s="66">
        <v>0</v>
      </c>
      <c r="U491" s="66">
        <v>0</v>
      </c>
      <c r="V491" s="66">
        <v>0</v>
      </c>
      <c r="W491" s="66">
        <v>0</v>
      </c>
    </row>
    <row r="492" spans="1:23" x14ac:dyDescent="0.3">
      <c r="A492" s="66" t="s">
        <v>743</v>
      </c>
      <c r="B492" s="66" t="s">
        <v>1698</v>
      </c>
      <c r="C492" s="66">
        <v>3.6</v>
      </c>
      <c r="D492" s="66" t="s">
        <v>748</v>
      </c>
      <c r="E492" s="66" t="s">
        <v>104</v>
      </c>
      <c r="F492" s="66" t="s">
        <v>100</v>
      </c>
      <c r="G492" s="66">
        <v>48.5</v>
      </c>
      <c r="H492" s="66">
        <v>0</v>
      </c>
      <c r="I492" s="66">
        <v>0</v>
      </c>
      <c r="J492" s="66">
        <v>0</v>
      </c>
      <c r="K492" s="66">
        <v>1</v>
      </c>
      <c r="L492" s="66">
        <v>1</v>
      </c>
      <c r="M492" s="66">
        <v>1</v>
      </c>
      <c r="N492" s="66">
        <v>0</v>
      </c>
      <c r="O492" s="66">
        <v>0</v>
      </c>
      <c r="P492" s="66">
        <v>0</v>
      </c>
      <c r="Q492" s="66">
        <v>0</v>
      </c>
      <c r="R492" s="66">
        <v>0</v>
      </c>
      <c r="S492" s="66">
        <v>1</v>
      </c>
      <c r="T492" s="66">
        <v>0</v>
      </c>
      <c r="U492" s="66">
        <v>0</v>
      </c>
      <c r="V492" s="66">
        <v>0</v>
      </c>
      <c r="W492" s="66">
        <v>1</v>
      </c>
    </row>
    <row r="493" spans="1:23" x14ac:dyDescent="0.3">
      <c r="A493" s="66" t="s">
        <v>259</v>
      </c>
      <c r="B493" s="66" t="s">
        <v>1869</v>
      </c>
      <c r="C493" s="66">
        <v>3.4</v>
      </c>
      <c r="D493" s="66" t="s">
        <v>1305</v>
      </c>
      <c r="E493" s="66" t="s">
        <v>80</v>
      </c>
      <c r="F493" s="66" t="s">
        <v>120</v>
      </c>
      <c r="G493" s="66">
        <v>80</v>
      </c>
      <c r="H493" s="66">
        <v>1</v>
      </c>
      <c r="I493" s="66">
        <v>1</v>
      </c>
      <c r="J493" s="66">
        <v>0</v>
      </c>
      <c r="K493" s="66">
        <v>1</v>
      </c>
      <c r="L493" s="66">
        <v>1</v>
      </c>
      <c r="M493" s="66">
        <v>0</v>
      </c>
      <c r="N493" s="66">
        <v>0</v>
      </c>
      <c r="O493" s="66">
        <v>0</v>
      </c>
      <c r="P493" s="66">
        <v>0</v>
      </c>
      <c r="Q493" s="66">
        <v>0</v>
      </c>
      <c r="R493" s="66">
        <v>1</v>
      </c>
      <c r="S493" s="66">
        <v>0</v>
      </c>
      <c r="T493" s="66">
        <v>0</v>
      </c>
      <c r="U493" s="66">
        <v>0</v>
      </c>
      <c r="V493" s="66">
        <v>0</v>
      </c>
      <c r="W493" s="66">
        <v>0</v>
      </c>
    </row>
    <row r="494" spans="1:23" x14ac:dyDescent="0.3">
      <c r="A494" s="66" t="s">
        <v>749</v>
      </c>
      <c r="B494" s="66" t="s">
        <v>1699</v>
      </c>
      <c r="C494" s="66">
        <v>4</v>
      </c>
      <c r="D494" s="66" t="s">
        <v>753</v>
      </c>
      <c r="E494" s="66" t="s">
        <v>104</v>
      </c>
      <c r="F494" s="66" t="s">
        <v>82</v>
      </c>
      <c r="G494" s="66">
        <v>44.5</v>
      </c>
      <c r="H494" s="66">
        <v>0</v>
      </c>
      <c r="I494" s="66">
        <v>0</v>
      </c>
      <c r="J494" s="66">
        <v>1</v>
      </c>
      <c r="K494" s="66">
        <v>0</v>
      </c>
      <c r="L494" s="66">
        <v>0</v>
      </c>
      <c r="M494" s="66">
        <v>0</v>
      </c>
      <c r="N494" s="66">
        <v>0</v>
      </c>
      <c r="O494" s="66">
        <v>0</v>
      </c>
      <c r="P494" s="66">
        <v>0</v>
      </c>
      <c r="Q494" s="66">
        <v>0</v>
      </c>
      <c r="R494" s="66">
        <v>0</v>
      </c>
      <c r="S494" s="66">
        <v>0</v>
      </c>
      <c r="T494" s="66">
        <v>0</v>
      </c>
      <c r="U494" s="66">
        <v>0</v>
      </c>
      <c r="V494" s="66">
        <v>0</v>
      </c>
      <c r="W494" s="66">
        <v>0</v>
      </c>
    </row>
    <row r="495" spans="1:23" x14ac:dyDescent="0.3">
      <c r="A495" s="66" t="s">
        <v>754</v>
      </c>
      <c r="B495" s="66" t="s">
        <v>1700</v>
      </c>
      <c r="C495" s="66">
        <v>2.4</v>
      </c>
      <c r="D495" s="66" t="s">
        <v>216</v>
      </c>
      <c r="E495" s="66" t="s">
        <v>80</v>
      </c>
      <c r="F495" s="66" t="s">
        <v>100</v>
      </c>
      <c r="G495" s="66">
        <v>52.5</v>
      </c>
      <c r="H495" s="66">
        <v>0</v>
      </c>
      <c r="I495" s="66">
        <v>0</v>
      </c>
      <c r="J495" s="66">
        <v>0</v>
      </c>
      <c r="K495" s="66">
        <v>0</v>
      </c>
      <c r="L495" s="66">
        <v>0</v>
      </c>
      <c r="M495" s="66">
        <v>0</v>
      </c>
      <c r="N495" s="66">
        <v>0</v>
      </c>
      <c r="O495" s="66">
        <v>0</v>
      </c>
      <c r="P495" s="66">
        <v>0</v>
      </c>
      <c r="Q495" s="66">
        <v>0</v>
      </c>
      <c r="R495" s="66">
        <v>0</v>
      </c>
      <c r="S495" s="66">
        <v>0</v>
      </c>
      <c r="T495" s="66">
        <v>0</v>
      </c>
      <c r="U495" s="66">
        <v>0</v>
      </c>
      <c r="V495" s="66">
        <v>0</v>
      </c>
      <c r="W495" s="66">
        <v>0</v>
      </c>
    </row>
    <row r="496" spans="1:23" x14ac:dyDescent="0.3">
      <c r="A496" s="66" t="s">
        <v>1306</v>
      </c>
      <c r="B496" s="66" t="s">
        <v>1870</v>
      </c>
      <c r="C496" s="66">
        <v>3.7</v>
      </c>
      <c r="D496" s="66" t="s">
        <v>323</v>
      </c>
      <c r="E496" s="66" t="s">
        <v>90</v>
      </c>
      <c r="F496" s="66" t="s">
        <v>158</v>
      </c>
      <c r="G496" s="66">
        <v>173</v>
      </c>
      <c r="H496" s="66">
        <v>1</v>
      </c>
      <c r="I496" s="66">
        <v>0</v>
      </c>
      <c r="J496" s="66">
        <v>0</v>
      </c>
      <c r="K496" s="66">
        <v>0</v>
      </c>
      <c r="L496" s="66">
        <v>0</v>
      </c>
      <c r="M496" s="66">
        <v>0</v>
      </c>
      <c r="N496" s="66">
        <v>0</v>
      </c>
      <c r="O496" s="66">
        <v>0</v>
      </c>
      <c r="P496" s="66">
        <v>0</v>
      </c>
      <c r="Q496" s="66">
        <v>0</v>
      </c>
      <c r="R496" s="66">
        <v>0</v>
      </c>
      <c r="S496" s="66">
        <v>0</v>
      </c>
      <c r="T496" s="66">
        <v>0</v>
      </c>
      <c r="U496" s="66">
        <v>0</v>
      </c>
      <c r="V496" s="66">
        <v>0</v>
      </c>
      <c r="W496" s="66">
        <v>0</v>
      </c>
    </row>
    <row r="497" spans="1:23" x14ac:dyDescent="0.3">
      <c r="A497" s="66" t="s">
        <v>259</v>
      </c>
      <c r="B497" s="66" t="s">
        <v>1871</v>
      </c>
      <c r="C497" s="66">
        <v>3.5</v>
      </c>
      <c r="D497" s="66" t="s">
        <v>1310</v>
      </c>
      <c r="E497" s="66" t="s">
        <v>80</v>
      </c>
      <c r="F497" s="66" t="s">
        <v>114</v>
      </c>
      <c r="G497" s="66">
        <v>68.5</v>
      </c>
      <c r="H497" s="66">
        <v>1</v>
      </c>
      <c r="I497" s="66">
        <v>1</v>
      </c>
      <c r="J497" s="66">
        <v>0</v>
      </c>
      <c r="K497" s="66">
        <v>0</v>
      </c>
      <c r="L497" s="66">
        <v>0</v>
      </c>
      <c r="M497" s="66">
        <v>0</v>
      </c>
      <c r="N497" s="66">
        <v>0</v>
      </c>
      <c r="O497" s="66">
        <v>0</v>
      </c>
      <c r="P497" s="66">
        <v>0</v>
      </c>
      <c r="Q497" s="66">
        <v>0</v>
      </c>
      <c r="R497" s="66">
        <v>0</v>
      </c>
      <c r="S497" s="66">
        <v>0</v>
      </c>
      <c r="T497" s="66">
        <v>0</v>
      </c>
      <c r="U497" s="66">
        <v>0</v>
      </c>
      <c r="V497" s="66">
        <v>0</v>
      </c>
      <c r="W497" s="66">
        <v>0</v>
      </c>
    </row>
    <row r="498" spans="1:23" x14ac:dyDescent="0.3">
      <c r="A498" s="66" t="s">
        <v>1311</v>
      </c>
      <c r="B498" s="66" t="s">
        <v>1872</v>
      </c>
      <c r="C498" s="66">
        <v>4.4000000000000004</v>
      </c>
      <c r="D498" s="66" t="s">
        <v>1313</v>
      </c>
      <c r="E498" s="66" t="s">
        <v>104</v>
      </c>
      <c r="F498" s="66" t="s">
        <v>114</v>
      </c>
      <c r="G498" s="66">
        <v>172</v>
      </c>
      <c r="H498" s="66">
        <v>0</v>
      </c>
      <c r="I498" s="66">
        <v>0</v>
      </c>
      <c r="J498" s="66">
        <v>0</v>
      </c>
      <c r="K498" s="66">
        <v>0</v>
      </c>
      <c r="L498" s="66">
        <v>0</v>
      </c>
      <c r="M498" s="66">
        <v>0</v>
      </c>
      <c r="N498" s="66">
        <v>0</v>
      </c>
      <c r="O498" s="66">
        <v>0</v>
      </c>
      <c r="P498" s="66">
        <v>0</v>
      </c>
      <c r="Q498" s="66">
        <v>0</v>
      </c>
      <c r="R498" s="66">
        <v>0</v>
      </c>
      <c r="S498" s="66">
        <v>0</v>
      </c>
      <c r="T498" s="66">
        <v>0</v>
      </c>
      <c r="U498" s="66">
        <v>0</v>
      </c>
      <c r="V498" s="66">
        <v>0</v>
      </c>
      <c r="W498" s="66">
        <v>0</v>
      </c>
    </row>
    <row r="499" spans="1:23" x14ac:dyDescent="0.3">
      <c r="A499" s="66" t="s">
        <v>308</v>
      </c>
      <c r="B499" s="66" t="s">
        <v>1533</v>
      </c>
      <c r="C499" s="66">
        <v>3.3</v>
      </c>
      <c r="D499" s="66" t="s">
        <v>311</v>
      </c>
      <c r="E499" s="66" t="s">
        <v>90</v>
      </c>
      <c r="F499" s="66" t="s">
        <v>158</v>
      </c>
      <c r="G499" s="66">
        <v>114.5</v>
      </c>
      <c r="H499" s="66">
        <v>1</v>
      </c>
      <c r="I499" s="66">
        <v>0</v>
      </c>
      <c r="J499" s="66">
        <v>0</v>
      </c>
      <c r="K499" s="66">
        <v>0</v>
      </c>
      <c r="L499" s="66">
        <v>0</v>
      </c>
      <c r="M499" s="66">
        <v>0</v>
      </c>
      <c r="N499" s="66">
        <v>0</v>
      </c>
      <c r="O499" s="66">
        <v>0</v>
      </c>
      <c r="P499" s="66">
        <v>0</v>
      </c>
      <c r="Q499" s="66">
        <v>0</v>
      </c>
      <c r="R499" s="66">
        <v>0</v>
      </c>
      <c r="S499" s="66">
        <v>0</v>
      </c>
      <c r="T499" s="66">
        <v>0</v>
      </c>
      <c r="U499" s="66">
        <v>0</v>
      </c>
      <c r="V499" s="66">
        <v>0</v>
      </c>
      <c r="W499" s="66">
        <v>0</v>
      </c>
    </row>
    <row r="500" spans="1:23" x14ac:dyDescent="0.3">
      <c r="A500" s="66" t="s">
        <v>1314</v>
      </c>
      <c r="B500" s="66" t="s">
        <v>1873</v>
      </c>
      <c r="C500" s="66">
        <v>3.9</v>
      </c>
      <c r="D500" s="66" t="s">
        <v>1021</v>
      </c>
      <c r="E500" s="66" t="s">
        <v>90</v>
      </c>
      <c r="F500" s="66" t="s">
        <v>158</v>
      </c>
      <c r="G500" s="66">
        <v>95</v>
      </c>
      <c r="H500" s="66">
        <v>0</v>
      </c>
      <c r="I500" s="66">
        <v>0</v>
      </c>
      <c r="J500" s="66">
        <v>0</v>
      </c>
      <c r="K500" s="66">
        <v>0</v>
      </c>
      <c r="L500" s="66">
        <v>0</v>
      </c>
      <c r="M500" s="66">
        <v>0</v>
      </c>
      <c r="N500" s="66">
        <v>0</v>
      </c>
      <c r="O500" s="66">
        <v>0</v>
      </c>
      <c r="P500" s="66">
        <v>0</v>
      </c>
      <c r="Q500" s="66">
        <v>0</v>
      </c>
      <c r="R500" s="66">
        <v>0</v>
      </c>
      <c r="S500" s="66">
        <v>0</v>
      </c>
      <c r="T500" s="66">
        <v>0</v>
      </c>
      <c r="U500" s="66">
        <v>0</v>
      </c>
      <c r="V500" s="66">
        <v>0</v>
      </c>
      <c r="W500" s="66">
        <v>0</v>
      </c>
    </row>
    <row r="501" spans="1:23" x14ac:dyDescent="0.3">
      <c r="A501" s="66" t="s">
        <v>1316</v>
      </c>
      <c r="B501" s="66" t="s">
        <v>1874</v>
      </c>
      <c r="C501" s="66">
        <v>3.2</v>
      </c>
      <c r="D501" s="66" t="s">
        <v>454</v>
      </c>
      <c r="E501" s="66" t="s">
        <v>150</v>
      </c>
      <c r="F501" s="66" t="s">
        <v>120</v>
      </c>
      <c r="G501" s="66">
        <v>69.5</v>
      </c>
      <c r="H501" s="66">
        <v>1</v>
      </c>
      <c r="I501" s="66">
        <v>0</v>
      </c>
      <c r="J501" s="66">
        <v>0</v>
      </c>
      <c r="K501" s="66">
        <v>1</v>
      </c>
      <c r="L501" s="66">
        <v>1</v>
      </c>
      <c r="M501" s="66">
        <v>1</v>
      </c>
      <c r="N501" s="66">
        <v>0</v>
      </c>
      <c r="O501" s="66">
        <v>0</v>
      </c>
      <c r="P501" s="66">
        <v>0</v>
      </c>
      <c r="Q501" s="66">
        <v>0</v>
      </c>
      <c r="R501" s="66">
        <v>0</v>
      </c>
      <c r="S501" s="66">
        <v>1</v>
      </c>
      <c r="T501" s="66">
        <v>0</v>
      </c>
      <c r="U501" s="66">
        <v>0</v>
      </c>
      <c r="V501" s="66">
        <v>1</v>
      </c>
      <c r="W501" s="66">
        <v>0</v>
      </c>
    </row>
    <row r="502" spans="1:23" x14ac:dyDescent="0.3">
      <c r="A502" s="66" t="s">
        <v>259</v>
      </c>
      <c r="B502" s="66" t="s">
        <v>1779</v>
      </c>
      <c r="C502" s="66">
        <v>3.2</v>
      </c>
      <c r="D502" s="66" t="s">
        <v>1006</v>
      </c>
      <c r="E502" s="66" t="s">
        <v>80</v>
      </c>
      <c r="F502" s="66" t="s">
        <v>114</v>
      </c>
      <c r="G502" s="66">
        <v>64.5</v>
      </c>
      <c r="H502" s="66">
        <v>1</v>
      </c>
      <c r="I502" s="66">
        <v>0</v>
      </c>
      <c r="J502" s="66">
        <v>1</v>
      </c>
      <c r="K502" s="66">
        <v>1</v>
      </c>
      <c r="L502" s="66">
        <v>1</v>
      </c>
      <c r="M502" s="66">
        <v>0</v>
      </c>
      <c r="N502" s="66">
        <v>0</v>
      </c>
      <c r="O502" s="66">
        <v>0</v>
      </c>
      <c r="P502" s="66">
        <v>0</v>
      </c>
      <c r="Q502" s="66">
        <v>0</v>
      </c>
      <c r="R502" s="66">
        <v>0</v>
      </c>
      <c r="S502" s="66">
        <v>0</v>
      </c>
      <c r="T502" s="66">
        <v>0</v>
      </c>
      <c r="U502" s="66">
        <v>0</v>
      </c>
      <c r="V502" s="66">
        <v>0</v>
      </c>
      <c r="W502" s="66">
        <v>0</v>
      </c>
    </row>
    <row r="503" spans="1:23" x14ac:dyDescent="0.3">
      <c r="A503" s="66" t="s">
        <v>1007</v>
      </c>
      <c r="B503" s="66" t="s">
        <v>1780</v>
      </c>
      <c r="C503" s="66">
        <v>2.1</v>
      </c>
      <c r="D503" s="66" t="s">
        <v>1010</v>
      </c>
      <c r="E503" s="66" t="s">
        <v>118</v>
      </c>
      <c r="F503" s="66" t="s">
        <v>130</v>
      </c>
      <c r="G503" s="66">
        <v>111.5</v>
      </c>
      <c r="H503" s="66">
        <v>0</v>
      </c>
      <c r="I503" s="66">
        <v>0</v>
      </c>
      <c r="J503" s="66">
        <v>0</v>
      </c>
      <c r="K503" s="66">
        <v>1</v>
      </c>
      <c r="L503" s="66">
        <v>0</v>
      </c>
      <c r="M503" s="66">
        <v>0</v>
      </c>
      <c r="N503" s="66">
        <v>0</v>
      </c>
      <c r="O503" s="66">
        <v>0</v>
      </c>
      <c r="P503" s="66">
        <v>0</v>
      </c>
      <c r="Q503" s="66">
        <v>0</v>
      </c>
      <c r="R503" s="66">
        <v>0</v>
      </c>
      <c r="S503" s="66">
        <v>0</v>
      </c>
      <c r="T503" s="66">
        <v>0</v>
      </c>
      <c r="U503" s="66">
        <v>0</v>
      </c>
      <c r="V503" s="66">
        <v>0</v>
      </c>
      <c r="W503" s="66">
        <v>0</v>
      </c>
    </row>
    <row r="504" spans="1:23" x14ac:dyDescent="0.3">
      <c r="A504" s="66" t="s">
        <v>76</v>
      </c>
      <c r="B504" s="66" t="s">
        <v>1875</v>
      </c>
      <c r="C504" s="66">
        <v>4</v>
      </c>
      <c r="D504" s="66" t="s">
        <v>1320</v>
      </c>
      <c r="E504" s="66" t="s">
        <v>80</v>
      </c>
      <c r="F504" s="66" t="s">
        <v>114</v>
      </c>
      <c r="G504" s="66">
        <v>97.5</v>
      </c>
      <c r="H504" s="66">
        <v>1</v>
      </c>
      <c r="I504" s="66">
        <v>0</v>
      </c>
      <c r="J504" s="66">
        <v>0</v>
      </c>
      <c r="K504" s="66">
        <v>1</v>
      </c>
      <c r="L504" s="66">
        <v>1</v>
      </c>
      <c r="M504" s="66">
        <v>0</v>
      </c>
      <c r="N504" s="66">
        <v>0</v>
      </c>
      <c r="O504" s="66">
        <v>0</v>
      </c>
      <c r="P504" s="66">
        <v>0</v>
      </c>
      <c r="Q504" s="66">
        <v>0</v>
      </c>
      <c r="R504" s="66">
        <v>0</v>
      </c>
      <c r="S504" s="66">
        <v>0</v>
      </c>
      <c r="T504" s="66">
        <v>0</v>
      </c>
      <c r="U504" s="66">
        <v>0</v>
      </c>
      <c r="V504" s="66">
        <v>0</v>
      </c>
      <c r="W504" s="66">
        <v>0</v>
      </c>
    </row>
    <row r="505" spans="1:23" x14ac:dyDescent="0.3">
      <c r="A505" s="66" t="s">
        <v>1011</v>
      </c>
      <c r="B505" s="66" t="s">
        <v>1781</v>
      </c>
      <c r="C505" s="66">
        <v>3.7</v>
      </c>
      <c r="D505" s="66" t="s">
        <v>167</v>
      </c>
      <c r="E505" s="66" t="s">
        <v>90</v>
      </c>
      <c r="F505" s="66" t="s">
        <v>158</v>
      </c>
      <c r="G505" s="66">
        <v>154.5</v>
      </c>
      <c r="H505" s="66">
        <v>0</v>
      </c>
      <c r="I505" s="66">
        <v>1</v>
      </c>
      <c r="J505" s="66">
        <v>1</v>
      </c>
      <c r="K505" s="66">
        <v>1</v>
      </c>
      <c r="L505" s="66">
        <v>1</v>
      </c>
      <c r="M505" s="66">
        <v>0</v>
      </c>
      <c r="N505" s="66">
        <v>0</v>
      </c>
      <c r="O505" s="66">
        <v>0</v>
      </c>
      <c r="P505" s="66">
        <v>0</v>
      </c>
      <c r="Q505" s="66">
        <v>0</v>
      </c>
      <c r="R505" s="66">
        <v>1</v>
      </c>
      <c r="S505" s="66">
        <v>0</v>
      </c>
      <c r="T505" s="66">
        <v>0</v>
      </c>
      <c r="U505" s="66">
        <v>0</v>
      </c>
      <c r="V505" s="66">
        <v>1</v>
      </c>
      <c r="W505" s="66">
        <v>0</v>
      </c>
    </row>
    <row r="506" spans="1:23" x14ac:dyDescent="0.3">
      <c r="A506" s="66" t="s">
        <v>760</v>
      </c>
      <c r="B506" s="66" t="s">
        <v>1652</v>
      </c>
      <c r="C506" s="66">
        <v>2.6</v>
      </c>
      <c r="D506" s="66" t="s">
        <v>599</v>
      </c>
      <c r="E506" s="66" t="s">
        <v>80</v>
      </c>
      <c r="F506" s="66" t="s">
        <v>114</v>
      </c>
      <c r="G506" s="66">
        <v>124</v>
      </c>
      <c r="H506" s="66">
        <v>0</v>
      </c>
      <c r="I506" s="66">
        <v>0</v>
      </c>
      <c r="J506" s="66">
        <v>0</v>
      </c>
      <c r="K506" s="66">
        <v>0</v>
      </c>
      <c r="L506" s="66">
        <v>0</v>
      </c>
      <c r="M506" s="66">
        <v>0</v>
      </c>
      <c r="N506" s="66">
        <v>0</v>
      </c>
      <c r="O506" s="66">
        <v>0</v>
      </c>
      <c r="P506" s="66">
        <v>0</v>
      </c>
      <c r="Q506" s="66">
        <v>0</v>
      </c>
      <c r="R506" s="66">
        <v>0</v>
      </c>
      <c r="S506" s="66">
        <v>0</v>
      </c>
      <c r="T506" s="66">
        <v>0</v>
      </c>
      <c r="U506" s="66">
        <v>0</v>
      </c>
      <c r="V506" s="66">
        <v>0</v>
      </c>
      <c r="W506" s="66">
        <v>0</v>
      </c>
    </row>
    <row r="507" spans="1:23" x14ac:dyDescent="0.3">
      <c r="A507" s="66" t="s">
        <v>76</v>
      </c>
      <c r="B507" s="66" t="s">
        <v>1876</v>
      </c>
      <c r="C507" s="66">
        <v>3.4</v>
      </c>
      <c r="D507" s="66" t="s">
        <v>1323</v>
      </c>
      <c r="E507" s="66" t="s">
        <v>118</v>
      </c>
      <c r="F507" s="66" t="s">
        <v>114</v>
      </c>
      <c r="G507" s="66">
        <v>95</v>
      </c>
      <c r="H507" s="66">
        <v>1</v>
      </c>
      <c r="I507" s="66">
        <v>1</v>
      </c>
      <c r="J507" s="66">
        <v>1</v>
      </c>
      <c r="K507" s="66">
        <v>0</v>
      </c>
      <c r="L507" s="66">
        <v>1</v>
      </c>
      <c r="M507" s="66">
        <v>0</v>
      </c>
      <c r="N507" s="66">
        <v>0</v>
      </c>
      <c r="O507" s="66">
        <v>0</v>
      </c>
      <c r="P507" s="66">
        <v>0</v>
      </c>
      <c r="Q507" s="66">
        <v>0</v>
      </c>
      <c r="R507" s="66">
        <v>0</v>
      </c>
      <c r="S507" s="66">
        <v>1</v>
      </c>
      <c r="T507" s="66">
        <v>0</v>
      </c>
      <c r="U507" s="66">
        <v>0</v>
      </c>
      <c r="V507" s="66">
        <v>0</v>
      </c>
      <c r="W507" s="66">
        <v>0</v>
      </c>
    </row>
    <row r="508" spans="1:23" x14ac:dyDescent="0.3">
      <c r="A508" s="66" t="s">
        <v>254</v>
      </c>
      <c r="B508" s="66" t="s">
        <v>1782</v>
      </c>
      <c r="C508" s="66">
        <v>4.4000000000000004</v>
      </c>
      <c r="D508" s="66" t="s">
        <v>553</v>
      </c>
      <c r="E508" s="66" t="s">
        <v>118</v>
      </c>
      <c r="F508" s="66" t="s">
        <v>82</v>
      </c>
      <c r="G508" s="66">
        <v>128.5</v>
      </c>
      <c r="H508" s="66">
        <v>1</v>
      </c>
      <c r="I508" s="66">
        <v>0</v>
      </c>
      <c r="J508" s="66">
        <v>1</v>
      </c>
      <c r="K508" s="66">
        <v>1</v>
      </c>
      <c r="L508" s="66">
        <v>1</v>
      </c>
      <c r="M508" s="66">
        <v>0</v>
      </c>
      <c r="N508" s="66">
        <v>0</v>
      </c>
      <c r="O508" s="66">
        <v>0</v>
      </c>
      <c r="P508" s="66">
        <v>0</v>
      </c>
      <c r="Q508" s="66">
        <v>0</v>
      </c>
      <c r="R508" s="66">
        <v>1</v>
      </c>
      <c r="S508" s="66">
        <v>1</v>
      </c>
      <c r="T508" s="66">
        <v>0</v>
      </c>
      <c r="U508" s="66">
        <v>0</v>
      </c>
      <c r="V508" s="66">
        <v>0</v>
      </c>
      <c r="W508" s="66">
        <v>0</v>
      </c>
    </row>
    <row r="509" spans="1:23" x14ac:dyDescent="0.3">
      <c r="A509" s="66" t="s">
        <v>1306</v>
      </c>
      <c r="B509" s="66" t="s">
        <v>1877</v>
      </c>
      <c r="C509" s="66">
        <v>3.2</v>
      </c>
      <c r="D509" s="66" t="s">
        <v>1325</v>
      </c>
      <c r="E509" s="66" t="s">
        <v>80</v>
      </c>
      <c r="F509" s="66" t="s">
        <v>114</v>
      </c>
      <c r="G509" s="66">
        <v>194</v>
      </c>
      <c r="H509" s="66">
        <v>0</v>
      </c>
      <c r="I509" s="66">
        <v>0</v>
      </c>
      <c r="J509" s="66">
        <v>1</v>
      </c>
      <c r="K509" s="66">
        <v>1</v>
      </c>
      <c r="L509" s="66">
        <v>0</v>
      </c>
      <c r="M509" s="66">
        <v>0</v>
      </c>
      <c r="N509" s="66">
        <v>0</v>
      </c>
      <c r="O509" s="66">
        <v>0</v>
      </c>
      <c r="P509" s="66">
        <v>0</v>
      </c>
      <c r="Q509" s="66">
        <v>0</v>
      </c>
      <c r="R509" s="66">
        <v>0</v>
      </c>
      <c r="S509" s="66">
        <v>0</v>
      </c>
      <c r="T509" s="66">
        <v>0</v>
      </c>
      <c r="U509" s="66">
        <v>0</v>
      </c>
      <c r="V509" s="66">
        <v>0</v>
      </c>
      <c r="W509" s="66">
        <v>0</v>
      </c>
    </row>
    <row r="510" spans="1:23" x14ac:dyDescent="0.3">
      <c r="A510" s="66" t="s">
        <v>76</v>
      </c>
      <c r="B510" s="66" t="s">
        <v>1878</v>
      </c>
      <c r="C510" s="66">
        <v>3.5</v>
      </c>
      <c r="D510" s="66" t="s">
        <v>1327</v>
      </c>
      <c r="E510" s="66" t="s">
        <v>118</v>
      </c>
      <c r="F510" s="66" t="s">
        <v>114</v>
      </c>
      <c r="G510" s="66">
        <v>104.5</v>
      </c>
      <c r="H510" s="66">
        <v>1</v>
      </c>
      <c r="I510" s="66">
        <v>1</v>
      </c>
      <c r="J510" s="66">
        <v>1</v>
      </c>
      <c r="K510" s="66">
        <v>1</v>
      </c>
      <c r="L510" s="66">
        <v>1</v>
      </c>
      <c r="M510" s="66">
        <v>0</v>
      </c>
      <c r="N510" s="66">
        <v>0</v>
      </c>
      <c r="O510" s="66">
        <v>0</v>
      </c>
      <c r="P510" s="66">
        <v>0</v>
      </c>
      <c r="Q510" s="66">
        <v>0</v>
      </c>
      <c r="R510" s="66">
        <v>0</v>
      </c>
      <c r="S510" s="66">
        <v>0</v>
      </c>
      <c r="T510" s="66">
        <v>0</v>
      </c>
      <c r="U510" s="66">
        <v>0</v>
      </c>
      <c r="V510" s="66">
        <v>0</v>
      </c>
      <c r="W510" s="66">
        <v>0</v>
      </c>
    </row>
    <row r="511" spans="1:23" x14ac:dyDescent="0.3">
      <c r="A511" s="66" t="s">
        <v>1014</v>
      </c>
      <c r="B511" s="66" t="s">
        <v>1783</v>
      </c>
      <c r="C511" s="66">
        <v>3.7</v>
      </c>
      <c r="D511" s="66" t="s">
        <v>1017</v>
      </c>
      <c r="E511" s="66" t="s">
        <v>80</v>
      </c>
      <c r="F511" s="66" t="s">
        <v>100</v>
      </c>
      <c r="G511" s="66">
        <v>65</v>
      </c>
      <c r="H511" s="66">
        <v>0</v>
      </c>
      <c r="I511" s="66">
        <v>0</v>
      </c>
      <c r="J511" s="66">
        <v>0</v>
      </c>
      <c r="K511" s="66">
        <v>0</v>
      </c>
      <c r="L511" s="66">
        <v>0</v>
      </c>
      <c r="M511" s="66">
        <v>0</v>
      </c>
      <c r="N511" s="66">
        <v>0</v>
      </c>
      <c r="O511" s="66">
        <v>0</v>
      </c>
      <c r="P511" s="66">
        <v>0</v>
      </c>
      <c r="Q511" s="66">
        <v>0</v>
      </c>
      <c r="R511" s="66">
        <v>0</v>
      </c>
      <c r="S511" s="66">
        <v>0</v>
      </c>
      <c r="T511" s="66">
        <v>0</v>
      </c>
      <c r="U511" s="66">
        <v>0</v>
      </c>
      <c r="V511" s="66">
        <v>0</v>
      </c>
      <c r="W511" s="66">
        <v>0</v>
      </c>
    </row>
    <row r="512" spans="1:23" x14ac:dyDescent="0.3">
      <c r="A512" s="66" t="s">
        <v>1328</v>
      </c>
      <c r="B512" s="66" t="s">
        <v>1879</v>
      </c>
      <c r="C512" s="66">
        <v>4.2</v>
      </c>
      <c r="D512" s="66" t="s">
        <v>246</v>
      </c>
      <c r="E512" s="66" t="s">
        <v>118</v>
      </c>
      <c r="F512" s="66" t="s">
        <v>114</v>
      </c>
      <c r="G512" s="66">
        <v>85.5</v>
      </c>
      <c r="H512" s="66">
        <v>1</v>
      </c>
      <c r="I512" s="66">
        <v>0</v>
      </c>
      <c r="J512" s="66">
        <v>0</v>
      </c>
      <c r="K512" s="66">
        <v>1</v>
      </c>
      <c r="L512" s="66">
        <v>1</v>
      </c>
      <c r="M512" s="66">
        <v>0</v>
      </c>
      <c r="N512" s="66">
        <v>0</v>
      </c>
      <c r="O512" s="66">
        <v>0</v>
      </c>
      <c r="P512" s="66">
        <v>0</v>
      </c>
      <c r="Q512" s="66">
        <v>0</v>
      </c>
      <c r="R512" s="66">
        <v>1</v>
      </c>
      <c r="S512" s="66">
        <v>0</v>
      </c>
      <c r="T512" s="66">
        <v>0</v>
      </c>
      <c r="U512" s="66">
        <v>0</v>
      </c>
      <c r="V512" s="66">
        <v>0</v>
      </c>
      <c r="W512" s="66">
        <v>0</v>
      </c>
    </row>
    <row r="513" spans="1:23" x14ac:dyDescent="0.3">
      <c r="A513" s="66" t="s">
        <v>1330</v>
      </c>
      <c r="B513" s="66" t="s">
        <v>1880</v>
      </c>
      <c r="C513" s="66">
        <v>4.2</v>
      </c>
      <c r="D513" s="66" t="s">
        <v>591</v>
      </c>
      <c r="E513" s="66" t="s">
        <v>90</v>
      </c>
      <c r="F513" s="66" t="s">
        <v>114</v>
      </c>
      <c r="G513" s="66">
        <v>50</v>
      </c>
      <c r="H513" s="66">
        <v>0</v>
      </c>
      <c r="I513" s="66">
        <v>0</v>
      </c>
      <c r="J513" s="66">
        <v>1</v>
      </c>
      <c r="K513" s="66">
        <v>1</v>
      </c>
      <c r="L513" s="66">
        <v>1</v>
      </c>
      <c r="M513" s="66">
        <v>0</v>
      </c>
      <c r="N513" s="66">
        <v>0</v>
      </c>
      <c r="O513" s="66">
        <v>0</v>
      </c>
      <c r="P513" s="66">
        <v>0</v>
      </c>
      <c r="Q513" s="66">
        <v>0</v>
      </c>
      <c r="R513" s="66">
        <v>0</v>
      </c>
      <c r="S513" s="66">
        <v>0</v>
      </c>
      <c r="T513" s="66">
        <v>0</v>
      </c>
      <c r="U513" s="66">
        <v>0</v>
      </c>
      <c r="V513" s="66">
        <v>0</v>
      </c>
      <c r="W513" s="66">
        <v>0</v>
      </c>
    </row>
    <row r="514" spans="1:23" x14ac:dyDescent="0.3">
      <c r="A514" s="66" t="s">
        <v>259</v>
      </c>
      <c r="B514" s="66" t="s">
        <v>1881</v>
      </c>
      <c r="C514" s="66">
        <v>3.1</v>
      </c>
      <c r="D514" s="66" t="s">
        <v>805</v>
      </c>
      <c r="E514" s="66" t="s">
        <v>104</v>
      </c>
      <c r="F514" s="66" t="s">
        <v>158</v>
      </c>
      <c r="G514" s="66">
        <v>113</v>
      </c>
      <c r="H514" s="66">
        <v>1</v>
      </c>
      <c r="I514" s="66">
        <v>1</v>
      </c>
      <c r="J514" s="66">
        <v>1</v>
      </c>
      <c r="K514" s="66">
        <v>1</v>
      </c>
      <c r="L514" s="66">
        <v>1</v>
      </c>
      <c r="M514" s="66">
        <v>0</v>
      </c>
      <c r="N514" s="66">
        <v>0</v>
      </c>
      <c r="O514" s="66">
        <v>0</v>
      </c>
      <c r="P514" s="66">
        <v>0</v>
      </c>
      <c r="Q514" s="66">
        <v>0</v>
      </c>
      <c r="R514" s="66">
        <v>0</v>
      </c>
      <c r="S514" s="66">
        <v>0</v>
      </c>
      <c r="T514" s="66">
        <v>0</v>
      </c>
      <c r="U514" s="66">
        <v>0</v>
      </c>
      <c r="V514" s="66">
        <v>1</v>
      </c>
      <c r="W514" s="66">
        <v>0</v>
      </c>
    </row>
    <row r="515" spans="1:23" x14ac:dyDescent="0.3">
      <c r="A515" s="66" t="s">
        <v>1334</v>
      </c>
      <c r="B515" s="66" t="s">
        <v>1757</v>
      </c>
      <c r="C515" s="66">
        <v>3.9</v>
      </c>
      <c r="D515" s="66" t="s">
        <v>1337</v>
      </c>
      <c r="E515" s="66" t="s">
        <v>90</v>
      </c>
      <c r="F515" s="66" t="s">
        <v>158</v>
      </c>
      <c r="G515" s="66">
        <v>90.5</v>
      </c>
      <c r="H515" s="66">
        <v>0</v>
      </c>
      <c r="I515" s="66">
        <v>0</v>
      </c>
      <c r="J515" s="66">
        <v>1</v>
      </c>
      <c r="K515" s="66">
        <v>0</v>
      </c>
      <c r="L515" s="66">
        <v>0</v>
      </c>
      <c r="M515" s="66">
        <v>0</v>
      </c>
      <c r="N515" s="66">
        <v>0</v>
      </c>
      <c r="O515" s="66">
        <v>0</v>
      </c>
      <c r="P515" s="66">
        <v>0</v>
      </c>
      <c r="Q515" s="66">
        <v>0</v>
      </c>
      <c r="R515" s="66">
        <v>0</v>
      </c>
      <c r="S515" s="66">
        <v>0</v>
      </c>
      <c r="T515" s="66">
        <v>0</v>
      </c>
      <c r="U515" s="66">
        <v>0</v>
      </c>
      <c r="V515" s="66">
        <v>0</v>
      </c>
      <c r="W515" s="66">
        <v>0</v>
      </c>
    </row>
    <row r="516" spans="1:23" x14ac:dyDescent="0.3">
      <c r="A516" s="66" t="s">
        <v>254</v>
      </c>
      <c r="B516" s="66" t="s">
        <v>1882</v>
      </c>
      <c r="C516" s="66">
        <v>4.3</v>
      </c>
      <c r="D516" s="66" t="s">
        <v>1339</v>
      </c>
      <c r="E516" s="66" t="s">
        <v>112</v>
      </c>
      <c r="F516" s="66" t="s">
        <v>114</v>
      </c>
      <c r="G516" s="66">
        <v>153</v>
      </c>
      <c r="H516" s="66">
        <v>1</v>
      </c>
      <c r="I516" s="66">
        <v>1</v>
      </c>
      <c r="J516" s="66">
        <v>0</v>
      </c>
      <c r="K516" s="66">
        <v>1</v>
      </c>
      <c r="L516" s="66">
        <v>0</v>
      </c>
      <c r="M516" s="66">
        <v>0</v>
      </c>
      <c r="N516" s="66">
        <v>0</v>
      </c>
      <c r="O516" s="66">
        <v>0</v>
      </c>
      <c r="P516" s="66">
        <v>0</v>
      </c>
      <c r="Q516" s="66">
        <v>0</v>
      </c>
      <c r="R516" s="66">
        <v>0</v>
      </c>
      <c r="S516" s="66">
        <v>0</v>
      </c>
      <c r="T516" s="66">
        <v>0</v>
      </c>
      <c r="U516" s="66">
        <v>0</v>
      </c>
      <c r="V516" s="66">
        <v>0</v>
      </c>
      <c r="W516" s="66">
        <v>0</v>
      </c>
    </row>
    <row r="517" spans="1:23" x14ac:dyDescent="0.3">
      <c r="A517" s="66" t="s">
        <v>1340</v>
      </c>
      <c r="B517" s="66" t="s">
        <v>1883</v>
      </c>
      <c r="C517" s="66">
        <v>3.3</v>
      </c>
      <c r="D517" s="66" t="s">
        <v>1343</v>
      </c>
      <c r="E517" s="66" t="s">
        <v>104</v>
      </c>
      <c r="F517" s="66" t="s">
        <v>94</v>
      </c>
      <c r="G517" s="66">
        <v>123.5</v>
      </c>
      <c r="H517" s="66">
        <v>0</v>
      </c>
      <c r="I517" s="66">
        <v>0</v>
      </c>
      <c r="J517" s="66">
        <v>0</v>
      </c>
      <c r="K517" s="66">
        <v>1</v>
      </c>
      <c r="L517" s="66">
        <v>1</v>
      </c>
      <c r="M517" s="66">
        <v>1</v>
      </c>
      <c r="N517" s="66">
        <v>0</v>
      </c>
      <c r="O517" s="66">
        <v>0</v>
      </c>
      <c r="P517" s="66">
        <v>0</v>
      </c>
      <c r="Q517" s="66">
        <v>0</v>
      </c>
      <c r="R517" s="66">
        <v>0</v>
      </c>
      <c r="S517" s="66">
        <v>1</v>
      </c>
      <c r="T517" s="66">
        <v>0</v>
      </c>
      <c r="U517" s="66">
        <v>0</v>
      </c>
      <c r="V517" s="66">
        <v>1</v>
      </c>
      <c r="W517" s="66">
        <v>0</v>
      </c>
    </row>
    <row r="518" spans="1:23" x14ac:dyDescent="0.3">
      <c r="A518" s="66" t="s">
        <v>1344</v>
      </c>
      <c r="B518" s="66" t="s">
        <v>1884</v>
      </c>
      <c r="C518" s="66">
        <v>3.9</v>
      </c>
      <c r="D518" s="66" t="s">
        <v>1346</v>
      </c>
      <c r="E518" s="66" t="s">
        <v>118</v>
      </c>
      <c r="F518" s="66" t="s">
        <v>209</v>
      </c>
      <c r="G518" s="66">
        <v>47</v>
      </c>
      <c r="H518" s="66">
        <v>0</v>
      </c>
      <c r="I518" s="66">
        <v>1</v>
      </c>
      <c r="J518" s="66">
        <v>0</v>
      </c>
      <c r="K518" s="66">
        <v>0</v>
      </c>
      <c r="L518" s="66">
        <v>1</v>
      </c>
      <c r="M518" s="66">
        <v>0</v>
      </c>
      <c r="N518" s="66">
        <v>0</v>
      </c>
      <c r="O518" s="66">
        <v>0</v>
      </c>
      <c r="P518" s="66">
        <v>0</v>
      </c>
      <c r="Q518" s="66">
        <v>0</v>
      </c>
      <c r="R518" s="66">
        <v>0</v>
      </c>
      <c r="S518" s="66">
        <v>0</v>
      </c>
      <c r="T518" s="66">
        <v>0</v>
      </c>
      <c r="U518" s="66">
        <v>0</v>
      </c>
      <c r="V518" s="66">
        <v>0</v>
      </c>
      <c r="W518" s="66">
        <v>0</v>
      </c>
    </row>
    <row r="519" spans="1:23" x14ac:dyDescent="0.3">
      <c r="A519" s="66" t="s">
        <v>762</v>
      </c>
      <c r="B519" s="66" t="s">
        <v>1701</v>
      </c>
      <c r="C519" s="66">
        <v>3.5</v>
      </c>
      <c r="D519" s="66" t="s">
        <v>765</v>
      </c>
      <c r="E519" s="66" t="s">
        <v>80</v>
      </c>
      <c r="F519" s="66" t="s">
        <v>108</v>
      </c>
      <c r="G519" s="66">
        <v>64</v>
      </c>
      <c r="H519" s="66">
        <v>0</v>
      </c>
      <c r="I519" s="66">
        <v>0</v>
      </c>
      <c r="J519" s="66">
        <v>0</v>
      </c>
      <c r="K519" s="66">
        <v>0</v>
      </c>
      <c r="L519" s="66">
        <v>1</v>
      </c>
      <c r="M519" s="66">
        <v>0</v>
      </c>
      <c r="N519" s="66">
        <v>0</v>
      </c>
      <c r="O519" s="66">
        <v>0</v>
      </c>
      <c r="P519" s="66">
        <v>0</v>
      </c>
      <c r="Q519" s="66">
        <v>0</v>
      </c>
      <c r="R519" s="66">
        <v>0</v>
      </c>
      <c r="S519" s="66">
        <v>1</v>
      </c>
      <c r="T519" s="66">
        <v>0</v>
      </c>
      <c r="U519" s="66">
        <v>0</v>
      </c>
      <c r="V519" s="66">
        <v>0</v>
      </c>
      <c r="W519" s="66">
        <v>0</v>
      </c>
    </row>
    <row r="520" spans="1:23" x14ac:dyDescent="0.3">
      <c r="A520" s="66" t="s">
        <v>1347</v>
      </c>
      <c r="B520" s="66" t="s">
        <v>1885</v>
      </c>
      <c r="C520" s="66">
        <v>4</v>
      </c>
      <c r="D520" s="66" t="s">
        <v>1349</v>
      </c>
      <c r="E520" s="66" t="s">
        <v>90</v>
      </c>
      <c r="F520" s="66" t="s">
        <v>223</v>
      </c>
      <c r="G520" s="66">
        <v>162</v>
      </c>
      <c r="H520" s="66">
        <v>1</v>
      </c>
      <c r="I520" s="66">
        <v>0</v>
      </c>
      <c r="J520" s="66">
        <v>0</v>
      </c>
      <c r="K520" s="66">
        <v>1</v>
      </c>
      <c r="L520" s="66">
        <v>1</v>
      </c>
      <c r="M520" s="66">
        <v>0</v>
      </c>
      <c r="N520" s="66">
        <v>0</v>
      </c>
      <c r="O520" s="66">
        <v>0</v>
      </c>
      <c r="P520" s="66">
        <v>0</v>
      </c>
      <c r="Q520" s="66">
        <v>0</v>
      </c>
      <c r="R520" s="66">
        <v>1</v>
      </c>
      <c r="S520" s="66">
        <v>1</v>
      </c>
      <c r="T520" s="66">
        <v>1</v>
      </c>
      <c r="U520" s="66">
        <v>0</v>
      </c>
      <c r="V520" s="66">
        <v>0</v>
      </c>
      <c r="W520" s="66">
        <v>0</v>
      </c>
    </row>
    <row r="521" spans="1:23" x14ac:dyDescent="0.3">
      <c r="A521" s="66" t="s">
        <v>1018</v>
      </c>
      <c r="B521" s="66" t="s">
        <v>1784</v>
      </c>
      <c r="C521" s="66">
        <v>3.9</v>
      </c>
      <c r="D521" s="66" t="s">
        <v>1021</v>
      </c>
      <c r="E521" s="66" t="s">
        <v>90</v>
      </c>
      <c r="F521" s="66" t="s">
        <v>158</v>
      </c>
      <c r="G521" s="66">
        <v>137</v>
      </c>
      <c r="H521" s="66">
        <v>1</v>
      </c>
      <c r="I521" s="66">
        <v>0</v>
      </c>
      <c r="J521" s="66">
        <v>0</v>
      </c>
      <c r="K521" s="66">
        <v>0</v>
      </c>
      <c r="L521" s="66">
        <v>0</v>
      </c>
      <c r="M521" s="66">
        <v>0</v>
      </c>
      <c r="N521" s="66">
        <v>0</v>
      </c>
      <c r="O521" s="66">
        <v>0</v>
      </c>
      <c r="P521" s="66">
        <v>0</v>
      </c>
      <c r="Q521" s="66">
        <v>0</v>
      </c>
      <c r="R521" s="66">
        <v>0</v>
      </c>
      <c r="S521" s="66">
        <v>0</v>
      </c>
      <c r="T521" s="66">
        <v>0</v>
      </c>
      <c r="U521" s="66">
        <v>0</v>
      </c>
      <c r="V521" s="66">
        <v>0</v>
      </c>
      <c r="W521" s="66">
        <v>0</v>
      </c>
    </row>
    <row r="522" spans="1:23" x14ac:dyDescent="0.3">
      <c r="A522" s="66" t="s">
        <v>766</v>
      </c>
      <c r="B522" s="66" t="s">
        <v>1702</v>
      </c>
      <c r="C522" s="66">
        <v>3</v>
      </c>
      <c r="D522" s="66" t="s">
        <v>770</v>
      </c>
      <c r="E522" s="66" t="s">
        <v>90</v>
      </c>
      <c r="F522" s="66" t="s">
        <v>158</v>
      </c>
      <c r="G522" s="66">
        <v>98</v>
      </c>
      <c r="H522" s="66">
        <v>1</v>
      </c>
      <c r="I522" s="66">
        <v>0</v>
      </c>
      <c r="J522" s="66">
        <v>0</v>
      </c>
      <c r="K522" s="66">
        <v>0</v>
      </c>
      <c r="L522" s="66">
        <v>1</v>
      </c>
      <c r="M522" s="66">
        <v>0</v>
      </c>
      <c r="N522" s="66">
        <v>0</v>
      </c>
      <c r="O522" s="66">
        <v>0</v>
      </c>
      <c r="P522" s="66">
        <v>0</v>
      </c>
      <c r="Q522" s="66">
        <v>0</v>
      </c>
      <c r="R522" s="66">
        <v>0</v>
      </c>
      <c r="S522" s="66">
        <v>0</v>
      </c>
      <c r="T522" s="66">
        <v>0</v>
      </c>
      <c r="U522" s="66">
        <v>0</v>
      </c>
      <c r="V522" s="66">
        <v>0</v>
      </c>
      <c r="W522" s="66">
        <v>0</v>
      </c>
    </row>
    <row r="523" spans="1:23" x14ac:dyDescent="0.3">
      <c r="A523" s="66" t="s">
        <v>76</v>
      </c>
      <c r="B523" s="66" t="s">
        <v>1576</v>
      </c>
      <c r="C523" s="66">
        <v>3.7</v>
      </c>
      <c r="D523" s="66" t="s">
        <v>319</v>
      </c>
      <c r="E523" s="66" t="s">
        <v>90</v>
      </c>
      <c r="F523" s="66" t="s">
        <v>158</v>
      </c>
      <c r="G523" s="66">
        <v>115</v>
      </c>
      <c r="H523" s="66">
        <v>1</v>
      </c>
      <c r="I523" s="66">
        <v>0</v>
      </c>
      <c r="J523" s="66">
        <v>0</v>
      </c>
      <c r="K523" s="66">
        <v>1</v>
      </c>
      <c r="L523" s="66">
        <v>1</v>
      </c>
      <c r="M523" s="66">
        <v>0</v>
      </c>
      <c r="N523" s="66">
        <v>0</v>
      </c>
      <c r="O523" s="66">
        <v>0</v>
      </c>
      <c r="P523" s="66">
        <v>0</v>
      </c>
      <c r="Q523" s="66">
        <v>0</v>
      </c>
      <c r="R523" s="66">
        <v>0</v>
      </c>
      <c r="S523" s="66">
        <v>0</v>
      </c>
      <c r="T523" s="66">
        <v>0</v>
      </c>
      <c r="U523" s="66">
        <v>0</v>
      </c>
      <c r="V523" s="66">
        <v>0</v>
      </c>
      <c r="W523" s="66">
        <v>0</v>
      </c>
    </row>
    <row r="524" spans="1:23" x14ac:dyDescent="0.3">
      <c r="A524" s="66" t="s">
        <v>254</v>
      </c>
      <c r="B524" s="66" t="s">
        <v>1886</v>
      </c>
      <c r="C524" s="66">
        <v>3.5</v>
      </c>
      <c r="D524" s="66" t="s">
        <v>258</v>
      </c>
      <c r="E524" s="66" t="s">
        <v>150</v>
      </c>
      <c r="F524" s="66" t="s">
        <v>120</v>
      </c>
      <c r="G524" s="66">
        <v>133.5</v>
      </c>
      <c r="H524" s="66">
        <v>1</v>
      </c>
      <c r="I524" s="66">
        <v>0</v>
      </c>
      <c r="J524" s="66">
        <v>0</v>
      </c>
      <c r="K524" s="66">
        <v>1</v>
      </c>
      <c r="L524" s="66">
        <v>0</v>
      </c>
      <c r="M524" s="66">
        <v>0</v>
      </c>
      <c r="N524" s="66">
        <v>0</v>
      </c>
      <c r="O524" s="66">
        <v>0</v>
      </c>
      <c r="P524" s="66">
        <v>0</v>
      </c>
      <c r="Q524" s="66">
        <v>0</v>
      </c>
      <c r="R524" s="66">
        <v>0</v>
      </c>
      <c r="S524" s="66">
        <v>0</v>
      </c>
      <c r="T524" s="66">
        <v>0</v>
      </c>
      <c r="U524" s="66">
        <v>0</v>
      </c>
      <c r="V524" s="66">
        <v>0</v>
      </c>
      <c r="W524" s="66">
        <v>0</v>
      </c>
    </row>
    <row r="525" spans="1:23" x14ac:dyDescent="0.3">
      <c r="A525" s="66" t="s">
        <v>259</v>
      </c>
      <c r="B525" s="66" t="s">
        <v>1613</v>
      </c>
      <c r="C525" s="66">
        <v>4</v>
      </c>
      <c r="D525" s="66" t="s">
        <v>192</v>
      </c>
      <c r="E525" s="66" t="s">
        <v>80</v>
      </c>
      <c r="F525" s="66" t="s">
        <v>108</v>
      </c>
      <c r="G525" s="66">
        <v>99</v>
      </c>
      <c r="H525" s="66">
        <v>1</v>
      </c>
      <c r="I525" s="66">
        <v>0</v>
      </c>
      <c r="J525" s="66">
        <v>1</v>
      </c>
      <c r="K525" s="66">
        <v>0</v>
      </c>
      <c r="L525" s="66">
        <v>1</v>
      </c>
      <c r="M525" s="66">
        <v>0</v>
      </c>
      <c r="N525" s="66">
        <v>0</v>
      </c>
      <c r="O525" s="66">
        <v>0</v>
      </c>
      <c r="P525" s="66">
        <v>0</v>
      </c>
      <c r="Q525" s="66">
        <v>0</v>
      </c>
      <c r="R525" s="66">
        <v>0</v>
      </c>
      <c r="S525" s="66">
        <v>0</v>
      </c>
      <c r="T525" s="66">
        <v>0</v>
      </c>
      <c r="U525" s="66">
        <v>0</v>
      </c>
      <c r="V525" s="66">
        <v>0</v>
      </c>
      <c r="W525" s="66">
        <v>0</v>
      </c>
    </row>
    <row r="526" spans="1:23" x14ac:dyDescent="0.3">
      <c r="A526" s="66" t="s">
        <v>774</v>
      </c>
      <c r="B526" s="66" t="s">
        <v>1703</v>
      </c>
      <c r="C526" s="66">
        <v>3.3</v>
      </c>
      <c r="D526" s="66" t="s">
        <v>776</v>
      </c>
      <c r="E526" s="66" t="s">
        <v>80</v>
      </c>
      <c r="F526" s="66" t="s">
        <v>114</v>
      </c>
      <c r="G526" s="66">
        <v>54</v>
      </c>
      <c r="H526" s="66">
        <v>0</v>
      </c>
      <c r="I526" s="66">
        <v>0</v>
      </c>
      <c r="J526" s="66">
        <v>0</v>
      </c>
      <c r="K526" s="66">
        <v>0</v>
      </c>
      <c r="L526" s="66">
        <v>0</v>
      </c>
      <c r="M526" s="66">
        <v>0</v>
      </c>
      <c r="N526" s="66">
        <v>0</v>
      </c>
      <c r="O526" s="66">
        <v>0</v>
      </c>
      <c r="P526" s="66">
        <v>0</v>
      </c>
      <c r="Q526" s="66">
        <v>0</v>
      </c>
      <c r="R526" s="66">
        <v>0</v>
      </c>
      <c r="S526" s="66">
        <v>0</v>
      </c>
      <c r="T526" s="66">
        <v>0</v>
      </c>
      <c r="U526" s="66">
        <v>0</v>
      </c>
      <c r="V526" s="66">
        <v>0</v>
      </c>
      <c r="W526" s="66">
        <v>0</v>
      </c>
    </row>
    <row r="527" spans="1:23" x14ac:dyDescent="0.3">
      <c r="A527" s="66" t="s">
        <v>521</v>
      </c>
      <c r="B527" s="66" t="s">
        <v>1786</v>
      </c>
      <c r="C527" s="66">
        <v>3.2</v>
      </c>
      <c r="D527" s="66" t="s">
        <v>1352</v>
      </c>
      <c r="E527" s="66" t="s">
        <v>104</v>
      </c>
      <c r="F527" s="66" t="s">
        <v>114</v>
      </c>
      <c r="G527" s="66">
        <v>109</v>
      </c>
      <c r="H527" s="66">
        <v>0</v>
      </c>
      <c r="I527" s="66">
        <v>0</v>
      </c>
      <c r="J527" s="66">
        <v>1</v>
      </c>
      <c r="K527" s="66">
        <v>1</v>
      </c>
      <c r="L527" s="66">
        <v>0</v>
      </c>
      <c r="M527" s="66">
        <v>0</v>
      </c>
      <c r="N527" s="66">
        <v>0</v>
      </c>
      <c r="O527" s="66">
        <v>0</v>
      </c>
      <c r="P527" s="66">
        <v>0</v>
      </c>
      <c r="Q527" s="66">
        <v>0</v>
      </c>
      <c r="R527" s="66">
        <v>1</v>
      </c>
      <c r="S527" s="66">
        <v>0</v>
      </c>
      <c r="T527" s="66">
        <v>0</v>
      </c>
      <c r="U527" s="66">
        <v>0</v>
      </c>
      <c r="V527" s="66">
        <v>0</v>
      </c>
      <c r="W527" s="66">
        <v>0</v>
      </c>
    </row>
    <row r="528" spans="1:23" x14ac:dyDescent="0.3">
      <c r="A528" s="66" t="s">
        <v>259</v>
      </c>
      <c r="B528" s="66" t="s">
        <v>1786</v>
      </c>
      <c r="C528" s="66">
        <v>3.4</v>
      </c>
      <c r="D528" s="66" t="s">
        <v>1027</v>
      </c>
      <c r="E528" s="66" t="s">
        <v>118</v>
      </c>
      <c r="F528" s="66" t="s">
        <v>130</v>
      </c>
      <c r="G528" s="66">
        <v>109</v>
      </c>
      <c r="H528" s="66">
        <v>0</v>
      </c>
      <c r="I528" s="66">
        <v>0</v>
      </c>
      <c r="J528" s="66">
        <v>1</v>
      </c>
      <c r="K528" s="66">
        <v>0</v>
      </c>
      <c r="L528" s="66">
        <v>0</v>
      </c>
      <c r="M528" s="66">
        <v>0</v>
      </c>
      <c r="N528" s="66">
        <v>0</v>
      </c>
      <c r="O528" s="66">
        <v>0</v>
      </c>
      <c r="P528" s="66">
        <v>0</v>
      </c>
      <c r="Q528" s="66">
        <v>0</v>
      </c>
      <c r="R528" s="66">
        <v>0</v>
      </c>
      <c r="S528" s="66">
        <v>0</v>
      </c>
      <c r="T528" s="66">
        <v>0</v>
      </c>
      <c r="U528" s="66">
        <v>0</v>
      </c>
      <c r="V528" s="66">
        <v>0</v>
      </c>
      <c r="W528" s="66">
        <v>0</v>
      </c>
    </row>
    <row r="529" spans="1:23" x14ac:dyDescent="0.3">
      <c r="A529" s="66" t="s">
        <v>254</v>
      </c>
      <c r="B529" s="66" t="s">
        <v>1785</v>
      </c>
      <c r="C529" s="66">
        <v>4.4000000000000004</v>
      </c>
      <c r="D529" s="66" t="s">
        <v>1025</v>
      </c>
      <c r="E529" s="66" t="s">
        <v>104</v>
      </c>
      <c r="F529" s="66" t="s">
        <v>120</v>
      </c>
      <c r="G529" s="66">
        <v>139.5</v>
      </c>
      <c r="H529" s="66">
        <v>1</v>
      </c>
      <c r="I529" s="66">
        <v>0</v>
      </c>
      <c r="J529" s="66">
        <v>0</v>
      </c>
      <c r="K529" s="66">
        <v>0</v>
      </c>
      <c r="L529" s="66">
        <v>1</v>
      </c>
      <c r="M529" s="66">
        <v>0</v>
      </c>
      <c r="N529" s="66">
        <v>0</v>
      </c>
      <c r="O529" s="66">
        <v>0</v>
      </c>
      <c r="P529" s="66">
        <v>0</v>
      </c>
      <c r="Q529" s="66">
        <v>0</v>
      </c>
      <c r="R529" s="66">
        <v>0</v>
      </c>
      <c r="S529" s="66">
        <v>1</v>
      </c>
      <c r="T529" s="66">
        <v>1</v>
      </c>
      <c r="U529" s="66">
        <v>0</v>
      </c>
      <c r="V529" s="66">
        <v>0</v>
      </c>
      <c r="W529" s="66">
        <v>0</v>
      </c>
    </row>
    <row r="530" spans="1:23" x14ac:dyDescent="0.3">
      <c r="A530" s="66" t="s">
        <v>1028</v>
      </c>
      <c r="B530" s="66" t="s">
        <v>1787</v>
      </c>
      <c r="C530" s="66">
        <v>3.3</v>
      </c>
      <c r="D530" s="66" t="s">
        <v>311</v>
      </c>
      <c r="E530" s="66" t="s">
        <v>90</v>
      </c>
      <c r="F530" s="66" t="s">
        <v>158</v>
      </c>
      <c r="G530" s="66">
        <v>254</v>
      </c>
      <c r="H530" s="66">
        <v>1</v>
      </c>
      <c r="I530" s="66">
        <v>0</v>
      </c>
      <c r="J530" s="66">
        <v>0</v>
      </c>
      <c r="K530" s="66">
        <v>0</v>
      </c>
      <c r="L530" s="66">
        <v>0</v>
      </c>
      <c r="M530" s="66">
        <v>1</v>
      </c>
      <c r="N530" s="66">
        <v>0</v>
      </c>
      <c r="O530" s="66">
        <v>0</v>
      </c>
      <c r="P530" s="66">
        <v>0</v>
      </c>
      <c r="Q530" s="66">
        <v>0</v>
      </c>
      <c r="R530" s="66">
        <v>0</v>
      </c>
      <c r="S530" s="66">
        <v>0</v>
      </c>
      <c r="T530" s="66">
        <v>0</v>
      </c>
      <c r="U530" s="66">
        <v>0</v>
      </c>
      <c r="V530" s="66">
        <v>0</v>
      </c>
      <c r="W530" s="66">
        <v>0</v>
      </c>
    </row>
    <row r="531" spans="1:23" x14ac:dyDescent="0.3">
      <c r="A531" s="66" t="s">
        <v>568</v>
      </c>
      <c r="B531" s="66" t="s">
        <v>1887</v>
      </c>
      <c r="C531" s="66">
        <v>3.2</v>
      </c>
      <c r="D531" s="66" t="s">
        <v>1354</v>
      </c>
      <c r="E531" s="66" t="s">
        <v>104</v>
      </c>
      <c r="F531" s="66" t="s">
        <v>114</v>
      </c>
      <c r="G531" s="66">
        <v>125</v>
      </c>
      <c r="H531" s="66">
        <v>1</v>
      </c>
      <c r="I531" s="66">
        <v>0</v>
      </c>
      <c r="J531" s="66">
        <v>1</v>
      </c>
      <c r="K531" s="66">
        <v>1</v>
      </c>
      <c r="L531" s="66">
        <v>1</v>
      </c>
      <c r="M531" s="66">
        <v>0</v>
      </c>
      <c r="N531" s="66">
        <v>0</v>
      </c>
      <c r="O531" s="66">
        <v>1</v>
      </c>
      <c r="P531" s="66">
        <v>0</v>
      </c>
      <c r="Q531" s="66">
        <v>1</v>
      </c>
      <c r="R531" s="66">
        <v>0</v>
      </c>
      <c r="S531" s="66">
        <v>0</v>
      </c>
      <c r="T531" s="66">
        <v>0</v>
      </c>
      <c r="U531" s="66">
        <v>0</v>
      </c>
      <c r="V531" s="66">
        <v>0</v>
      </c>
      <c r="W531" s="66">
        <v>0</v>
      </c>
    </row>
    <row r="532" spans="1:23" x14ac:dyDescent="0.3">
      <c r="A532" s="66" t="s">
        <v>1355</v>
      </c>
      <c r="B532" s="66" t="s">
        <v>1888</v>
      </c>
      <c r="C532" s="66">
        <v>3.8</v>
      </c>
      <c r="D532" s="66" t="s">
        <v>234</v>
      </c>
      <c r="E532" s="66" t="s">
        <v>90</v>
      </c>
      <c r="F532" s="66" t="s">
        <v>158</v>
      </c>
      <c r="G532" s="66">
        <v>106.5</v>
      </c>
      <c r="H532" s="66">
        <v>1</v>
      </c>
      <c r="I532" s="66">
        <v>0</v>
      </c>
      <c r="J532" s="66">
        <v>0</v>
      </c>
      <c r="K532" s="66">
        <v>0</v>
      </c>
      <c r="L532" s="66">
        <v>1</v>
      </c>
      <c r="M532" s="66">
        <v>1</v>
      </c>
      <c r="N532" s="66">
        <v>0</v>
      </c>
      <c r="O532" s="66">
        <v>0</v>
      </c>
      <c r="P532" s="66">
        <v>0</v>
      </c>
      <c r="Q532" s="66">
        <v>0</v>
      </c>
      <c r="R532" s="66">
        <v>0</v>
      </c>
      <c r="S532" s="66">
        <v>1</v>
      </c>
      <c r="T532" s="66">
        <v>1</v>
      </c>
      <c r="U532" s="66">
        <v>0</v>
      </c>
      <c r="V532" s="66">
        <v>0</v>
      </c>
      <c r="W532" s="66">
        <v>0</v>
      </c>
    </row>
    <row r="533" spans="1:23" x14ac:dyDescent="0.3">
      <c r="A533" s="66" t="s">
        <v>1030</v>
      </c>
      <c r="B533" s="66" t="s">
        <v>1788</v>
      </c>
      <c r="C533" s="66">
        <v>2.9</v>
      </c>
      <c r="D533" s="66" t="s">
        <v>1032</v>
      </c>
      <c r="E533" s="66" t="s">
        <v>118</v>
      </c>
      <c r="F533" s="66" t="s">
        <v>114</v>
      </c>
      <c r="G533" s="66">
        <v>73</v>
      </c>
      <c r="H533" s="66">
        <v>0</v>
      </c>
      <c r="I533" s="66">
        <v>0</v>
      </c>
      <c r="J533" s="66">
        <v>0</v>
      </c>
      <c r="K533" s="66">
        <v>0</v>
      </c>
      <c r="L533" s="66">
        <v>0</v>
      </c>
      <c r="M533" s="66">
        <v>0</v>
      </c>
      <c r="N533" s="66">
        <v>0</v>
      </c>
      <c r="O533" s="66">
        <v>0</v>
      </c>
      <c r="P533" s="66">
        <v>0</v>
      </c>
      <c r="Q533" s="66">
        <v>0</v>
      </c>
      <c r="R533" s="66">
        <v>0</v>
      </c>
      <c r="S533" s="66">
        <v>0</v>
      </c>
      <c r="T533" s="66">
        <v>0</v>
      </c>
      <c r="U533" s="66">
        <v>0</v>
      </c>
      <c r="V533" s="66">
        <v>0</v>
      </c>
      <c r="W533" s="66">
        <v>0</v>
      </c>
    </row>
    <row r="534" spans="1:23" x14ac:dyDescent="0.3">
      <c r="A534" s="66" t="s">
        <v>777</v>
      </c>
      <c r="B534" s="66" t="s">
        <v>1704</v>
      </c>
      <c r="C534" s="66">
        <v>2.7</v>
      </c>
      <c r="D534" s="66" t="s">
        <v>779</v>
      </c>
      <c r="E534" s="66" t="s">
        <v>118</v>
      </c>
      <c r="F534" s="66" t="s">
        <v>130</v>
      </c>
      <c r="G534" s="66">
        <v>81</v>
      </c>
      <c r="H534" s="66">
        <v>0</v>
      </c>
      <c r="I534" s="66">
        <v>0</v>
      </c>
      <c r="J534" s="66">
        <v>0</v>
      </c>
      <c r="K534" s="66">
        <v>1</v>
      </c>
      <c r="L534" s="66">
        <v>0</v>
      </c>
      <c r="M534" s="66">
        <v>0</v>
      </c>
      <c r="N534" s="66">
        <v>0</v>
      </c>
      <c r="O534" s="66">
        <v>0</v>
      </c>
      <c r="P534" s="66">
        <v>0</v>
      </c>
      <c r="Q534" s="66">
        <v>0</v>
      </c>
      <c r="R534" s="66">
        <v>0</v>
      </c>
      <c r="S534" s="66">
        <v>0</v>
      </c>
      <c r="T534" s="66">
        <v>0</v>
      </c>
      <c r="U534" s="66">
        <v>0</v>
      </c>
      <c r="V534" s="66">
        <v>0</v>
      </c>
      <c r="W534" s="66">
        <v>0</v>
      </c>
    </row>
    <row r="535" spans="1:23" x14ac:dyDescent="0.3">
      <c r="A535" s="66" t="s">
        <v>771</v>
      </c>
      <c r="B535" s="66" t="s">
        <v>1681</v>
      </c>
      <c r="C535" s="66">
        <v>3.6</v>
      </c>
      <c r="D535" s="66" t="s">
        <v>688</v>
      </c>
      <c r="E535" s="66" t="s">
        <v>104</v>
      </c>
      <c r="F535" s="66" t="s">
        <v>100</v>
      </c>
      <c r="G535" s="66">
        <v>56.5</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row>
    <row r="536" spans="1:23" x14ac:dyDescent="0.3">
      <c r="A536" s="66" t="s">
        <v>1033</v>
      </c>
      <c r="B536" s="66" t="s">
        <v>1789</v>
      </c>
      <c r="C536" s="66">
        <v>3.1</v>
      </c>
      <c r="D536" s="66" t="s">
        <v>987</v>
      </c>
      <c r="E536" s="66" t="s">
        <v>150</v>
      </c>
      <c r="F536" s="66" t="s">
        <v>158</v>
      </c>
      <c r="G536" s="66">
        <v>99.5</v>
      </c>
      <c r="H536" s="66">
        <v>0</v>
      </c>
      <c r="I536" s="66">
        <v>0</v>
      </c>
      <c r="J536" s="66">
        <v>0</v>
      </c>
      <c r="K536" s="66">
        <v>1</v>
      </c>
      <c r="L536" s="66">
        <v>0</v>
      </c>
      <c r="M536" s="66">
        <v>0</v>
      </c>
      <c r="N536" s="66">
        <v>0</v>
      </c>
      <c r="O536" s="66">
        <v>0</v>
      </c>
      <c r="P536" s="66">
        <v>0</v>
      </c>
      <c r="Q536" s="66">
        <v>0</v>
      </c>
      <c r="R536" s="66">
        <v>0</v>
      </c>
      <c r="S536" s="66">
        <v>0</v>
      </c>
      <c r="T536" s="66">
        <v>0</v>
      </c>
      <c r="U536" s="66">
        <v>0</v>
      </c>
      <c r="V536" s="66">
        <v>0</v>
      </c>
      <c r="W536" s="66">
        <v>0</v>
      </c>
    </row>
    <row r="537" spans="1:23" x14ac:dyDescent="0.3">
      <c r="A537" s="66" t="s">
        <v>1035</v>
      </c>
      <c r="B537" s="66" t="s">
        <v>1790</v>
      </c>
      <c r="C537" s="66">
        <v>3.3</v>
      </c>
      <c r="D537" s="66" t="s">
        <v>216</v>
      </c>
      <c r="E537" s="66" t="s">
        <v>80</v>
      </c>
      <c r="F537" s="66" t="s">
        <v>108</v>
      </c>
      <c r="G537" s="66">
        <v>45.5</v>
      </c>
      <c r="H537" s="66">
        <v>0</v>
      </c>
      <c r="I537" s="66">
        <v>0</v>
      </c>
      <c r="J537" s="66">
        <v>0</v>
      </c>
      <c r="K537" s="66">
        <v>0</v>
      </c>
      <c r="L537" s="66">
        <v>0</v>
      </c>
      <c r="M537" s="66">
        <v>0</v>
      </c>
      <c r="N537" s="66">
        <v>0</v>
      </c>
      <c r="O537" s="66">
        <v>0</v>
      </c>
      <c r="P537" s="66">
        <v>0</v>
      </c>
      <c r="Q537" s="66">
        <v>0</v>
      </c>
      <c r="R537" s="66">
        <v>0</v>
      </c>
      <c r="S537" s="66">
        <v>0</v>
      </c>
      <c r="T537" s="66">
        <v>0</v>
      </c>
      <c r="U537" s="66">
        <v>0</v>
      </c>
      <c r="V537" s="66">
        <v>0</v>
      </c>
      <c r="W537" s="66">
        <v>0</v>
      </c>
    </row>
    <row r="538" spans="1:23" x14ac:dyDescent="0.3">
      <c r="A538" s="66" t="s">
        <v>1357</v>
      </c>
      <c r="B538" s="66" t="s">
        <v>1889</v>
      </c>
      <c r="C538" s="66">
        <v>3.7</v>
      </c>
      <c r="D538" s="66" t="s">
        <v>224</v>
      </c>
      <c r="E538" s="66" t="s">
        <v>150</v>
      </c>
      <c r="F538" s="66" t="s">
        <v>223</v>
      </c>
      <c r="G538" s="66">
        <v>54</v>
      </c>
      <c r="H538" s="66">
        <v>0</v>
      </c>
      <c r="I538" s="66">
        <v>0</v>
      </c>
      <c r="J538" s="66">
        <v>0</v>
      </c>
      <c r="K538" s="66">
        <v>0</v>
      </c>
      <c r="L538" s="66">
        <v>1</v>
      </c>
      <c r="M538" s="66">
        <v>0</v>
      </c>
      <c r="N538" s="66">
        <v>0</v>
      </c>
      <c r="O538" s="66">
        <v>0</v>
      </c>
      <c r="P538" s="66">
        <v>0</v>
      </c>
      <c r="Q538" s="66">
        <v>0</v>
      </c>
      <c r="R538" s="66">
        <v>0</v>
      </c>
      <c r="S538" s="66">
        <v>0</v>
      </c>
      <c r="T538" s="66">
        <v>0</v>
      </c>
      <c r="U538" s="66">
        <v>0</v>
      </c>
      <c r="V538" s="66">
        <v>0</v>
      </c>
      <c r="W538" s="66">
        <v>0</v>
      </c>
    </row>
    <row r="539" spans="1:23" x14ac:dyDescent="0.3">
      <c r="A539" s="66" t="s">
        <v>780</v>
      </c>
      <c r="B539" s="66" t="s">
        <v>1791</v>
      </c>
      <c r="C539" s="66">
        <v>4.5</v>
      </c>
      <c r="D539" s="66" t="s">
        <v>1040</v>
      </c>
      <c r="E539" s="66" t="s">
        <v>112</v>
      </c>
      <c r="F539" s="66" t="s">
        <v>130</v>
      </c>
      <c r="G539" s="66">
        <v>122.5</v>
      </c>
      <c r="H539" s="66">
        <v>1</v>
      </c>
      <c r="I539" s="66">
        <v>1</v>
      </c>
      <c r="J539" s="66">
        <v>1</v>
      </c>
      <c r="K539" s="66">
        <v>0</v>
      </c>
      <c r="L539" s="66">
        <v>1</v>
      </c>
      <c r="M539" s="66">
        <v>0</v>
      </c>
      <c r="N539" s="66">
        <v>0</v>
      </c>
      <c r="O539" s="66">
        <v>0</v>
      </c>
      <c r="P539" s="66">
        <v>0</v>
      </c>
      <c r="Q539" s="66">
        <v>0</v>
      </c>
      <c r="R539" s="66">
        <v>1</v>
      </c>
      <c r="S539" s="66">
        <v>0</v>
      </c>
      <c r="T539" s="66">
        <v>0</v>
      </c>
      <c r="U539" s="66">
        <v>0</v>
      </c>
      <c r="V539" s="66">
        <v>1</v>
      </c>
      <c r="W539" s="66">
        <v>0</v>
      </c>
    </row>
    <row r="540" spans="1:23" x14ac:dyDescent="0.3">
      <c r="A540" s="66" t="s">
        <v>947</v>
      </c>
      <c r="B540" s="66" t="s">
        <v>1890</v>
      </c>
      <c r="C540" s="66">
        <v>3</v>
      </c>
      <c r="D540" s="66" t="s">
        <v>1360</v>
      </c>
      <c r="E540" s="66" t="s">
        <v>104</v>
      </c>
      <c r="F540" s="66" t="s">
        <v>100</v>
      </c>
      <c r="G540" s="66">
        <v>37.5</v>
      </c>
      <c r="H540" s="66">
        <v>0</v>
      </c>
      <c r="I540" s="66">
        <v>0</v>
      </c>
      <c r="J540" s="66">
        <v>0</v>
      </c>
      <c r="K540" s="66">
        <v>1</v>
      </c>
      <c r="L540" s="66">
        <v>1</v>
      </c>
      <c r="M540" s="66">
        <v>0</v>
      </c>
      <c r="N540" s="66">
        <v>0</v>
      </c>
      <c r="O540" s="66">
        <v>0</v>
      </c>
      <c r="P540" s="66">
        <v>0</v>
      </c>
      <c r="Q540" s="66">
        <v>0</v>
      </c>
      <c r="R540" s="66">
        <v>0</v>
      </c>
      <c r="S540" s="66">
        <v>0</v>
      </c>
      <c r="T540" s="66">
        <v>0</v>
      </c>
      <c r="U540" s="66">
        <v>0</v>
      </c>
      <c r="V540" s="66">
        <v>0</v>
      </c>
      <c r="W540" s="66">
        <v>0</v>
      </c>
    </row>
    <row r="541" spans="1:23" x14ac:dyDescent="0.3">
      <c r="A541" s="66" t="s">
        <v>1361</v>
      </c>
      <c r="B541" s="66" t="s">
        <v>1891</v>
      </c>
      <c r="C541" s="66">
        <v>3.8</v>
      </c>
      <c r="D541" s="66" t="s">
        <v>793</v>
      </c>
      <c r="E541" s="66" t="s">
        <v>104</v>
      </c>
      <c r="F541" s="66" t="s">
        <v>94</v>
      </c>
      <c r="G541" s="66">
        <v>53.5</v>
      </c>
      <c r="H541" s="66">
        <v>1</v>
      </c>
      <c r="I541" s="66">
        <v>0</v>
      </c>
      <c r="J541" s="66">
        <v>0</v>
      </c>
      <c r="K541" s="66">
        <v>1</v>
      </c>
      <c r="L541" s="66">
        <v>1</v>
      </c>
      <c r="M541" s="66">
        <v>0</v>
      </c>
      <c r="N541" s="66">
        <v>0</v>
      </c>
      <c r="O541" s="66">
        <v>0</v>
      </c>
      <c r="P541" s="66">
        <v>0</v>
      </c>
      <c r="Q541" s="66">
        <v>0</v>
      </c>
      <c r="R541" s="66">
        <v>0</v>
      </c>
      <c r="S541" s="66">
        <v>0</v>
      </c>
      <c r="T541" s="66">
        <v>1</v>
      </c>
      <c r="U541" s="66">
        <v>0</v>
      </c>
      <c r="V541" s="66">
        <v>0</v>
      </c>
      <c r="W541" s="66">
        <v>1</v>
      </c>
    </row>
    <row r="542" spans="1:23" x14ac:dyDescent="0.3">
      <c r="A542" s="66" t="s">
        <v>1041</v>
      </c>
      <c r="B542" s="66" t="s">
        <v>1792</v>
      </c>
      <c r="C542" s="66">
        <v>3.9</v>
      </c>
      <c r="D542" s="66" t="s">
        <v>436</v>
      </c>
      <c r="E542" s="66" t="s">
        <v>150</v>
      </c>
      <c r="F542" s="66" t="s">
        <v>120</v>
      </c>
      <c r="G542" s="66">
        <v>140</v>
      </c>
      <c r="H542" s="66">
        <v>1</v>
      </c>
      <c r="I542" s="66">
        <v>0</v>
      </c>
      <c r="J542" s="66">
        <v>0</v>
      </c>
      <c r="K542" s="66">
        <v>1</v>
      </c>
      <c r="L542" s="66">
        <v>1</v>
      </c>
      <c r="M542" s="66">
        <v>1</v>
      </c>
      <c r="N542" s="66">
        <v>0</v>
      </c>
      <c r="O542" s="66">
        <v>0</v>
      </c>
      <c r="P542" s="66">
        <v>0</v>
      </c>
      <c r="Q542" s="66">
        <v>0</v>
      </c>
      <c r="R542" s="66">
        <v>0</v>
      </c>
      <c r="S542" s="66">
        <v>0</v>
      </c>
      <c r="T542" s="66">
        <v>0</v>
      </c>
      <c r="U542" s="66">
        <v>0</v>
      </c>
      <c r="V542" s="66">
        <v>0</v>
      </c>
      <c r="W542" s="66">
        <v>0</v>
      </c>
    </row>
    <row r="543" spans="1:23" x14ac:dyDescent="0.3">
      <c r="A543" s="66" t="s">
        <v>1043</v>
      </c>
      <c r="B543" s="66" t="s">
        <v>1793</v>
      </c>
      <c r="C543" s="66">
        <v>3.2</v>
      </c>
      <c r="D543" s="66" t="s">
        <v>454</v>
      </c>
      <c r="E543" s="66" t="s">
        <v>150</v>
      </c>
      <c r="F543" s="66" t="s">
        <v>120</v>
      </c>
      <c r="G543" s="66">
        <v>77.5</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row>
    <row r="544" spans="1:23" x14ac:dyDescent="0.3">
      <c r="A544" s="66" t="s">
        <v>1046</v>
      </c>
      <c r="B544" s="66" t="s">
        <v>1794</v>
      </c>
      <c r="C544" s="66">
        <v>3.3</v>
      </c>
      <c r="D544" s="66" t="s">
        <v>1050</v>
      </c>
      <c r="E544" s="67">
        <v>18264</v>
      </c>
      <c r="F544" s="66" t="s">
        <v>114</v>
      </c>
      <c r="G544" s="66">
        <v>55</v>
      </c>
      <c r="H544" s="66">
        <v>0</v>
      </c>
      <c r="I544" s="66">
        <v>0</v>
      </c>
      <c r="J544" s="66">
        <v>0</v>
      </c>
      <c r="K544" s="66">
        <v>1</v>
      </c>
      <c r="L544" s="66">
        <v>0</v>
      </c>
      <c r="M544" s="66">
        <v>0</v>
      </c>
      <c r="N544" s="66">
        <v>0</v>
      </c>
      <c r="O544" s="66">
        <v>0</v>
      </c>
      <c r="P544" s="66">
        <v>0</v>
      </c>
      <c r="Q544" s="66">
        <v>0</v>
      </c>
      <c r="R544" s="66">
        <v>0</v>
      </c>
      <c r="S544" s="66">
        <v>0</v>
      </c>
      <c r="T544" s="66">
        <v>0</v>
      </c>
      <c r="U544" s="66">
        <v>0</v>
      </c>
      <c r="V544" s="66">
        <v>0</v>
      </c>
      <c r="W544" s="66">
        <v>0</v>
      </c>
    </row>
    <row r="545" spans="1:23" x14ac:dyDescent="0.3">
      <c r="A545" s="66" t="s">
        <v>1051</v>
      </c>
      <c r="B545" s="66" t="s">
        <v>1795</v>
      </c>
      <c r="C545" s="66">
        <v>3.1</v>
      </c>
      <c r="D545" s="66" t="s">
        <v>987</v>
      </c>
      <c r="E545" s="66" t="s">
        <v>150</v>
      </c>
      <c r="F545" s="66" t="s">
        <v>158</v>
      </c>
      <c r="G545" s="66">
        <v>117.5</v>
      </c>
      <c r="H545" s="66">
        <v>0</v>
      </c>
      <c r="I545" s="66">
        <v>0</v>
      </c>
      <c r="J545" s="66">
        <v>0</v>
      </c>
      <c r="K545" s="66">
        <v>1</v>
      </c>
      <c r="L545" s="66">
        <v>0</v>
      </c>
      <c r="M545" s="66">
        <v>0</v>
      </c>
      <c r="N545" s="66">
        <v>0</v>
      </c>
      <c r="O545" s="66">
        <v>0</v>
      </c>
      <c r="P545" s="66">
        <v>0</v>
      </c>
      <c r="Q545" s="66">
        <v>0</v>
      </c>
      <c r="R545" s="66">
        <v>0</v>
      </c>
      <c r="S545" s="66">
        <v>0</v>
      </c>
      <c r="T545" s="66">
        <v>0</v>
      </c>
      <c r="U545" s="66">
        <v>0</v>
      </c>
      <c r="V545" s="66">
        <v>0</v>
      </c>
      <c r="W545" s="66">
        <v>0</v>
      </c>
    </row>
    <row r="546" spans="1:23" x14ac:dyDescent="0.3">
      <c r="A546" s="66" t="s">
        <v>1053</v>
      </c>
      <c r="B546" s="66" t="s">
        <v>1796</v>
      </c>
      <c r="C546" s="66">
        <v>2.4</v>
      </c>
      <c r="D546" s="66" t="s">
        <v>1055</v>
      </c>
      <c r="E546" s="66" t="s">
        <v>80</v>
      </c>
      <c r="F546" s="66" t="s">
        <v>82</v>
      </c>
      <c r="G546" s="66">
        <v>70.5</v>
      </c>
      <c r="H546" s="66">
        <v>0</v>
      </c>
      <c r="I546" s="66">
        <v>0</v>
      </c>
      <c r="J546" s="66">
        <v>0</v>
      </c>
      <c r="K546" s="66">
        <v>0</v>
      </c>
      <c r="L546" s="66">
        <v>0</v>
      </c>
      <c r="M546" s="66">
        <v>0</v>
      </c>
      <c r="N546" s="66">
        <v>0</v>
      </c>
      <c r="O546" s="66">
        <v>0</v>
      </c>
      <c r="P546" s="66">
        <v>0</v>
      </c>
      <c r="Q546" s="66">
        <v>0</v>
      </c>
      <c r="R546" s="66">
        <v>0</v>
      </c>
      <c r="S546" s="66">
        <v>0</v>
      </c>
      <c r="T546" s="66">
        <v>0</v>
      </c>
      <c r="U546" s="66">
        <v>0</v>
      </c>
      <c r="V546" s="66">
        <v>0</v>
      </c>
      <c r="W546" s="66">
        <v>0</v>
      </c>
    </row>
    <row r="547" spans="1:23" x14ac:dyDescent="0.3">
      <c r="A547" s="66" t="s">
        <v>1059</v>
      </c>
      <c r="B547" s="66" t="s">
        <v>1798</v>
      </c>
      <c r="C547" s="66">
        <v>2.9</v>
      </c>
      <c r="D547" s="66" t="s">
        <v>1063</v>
      </c>
      <c r="E547" s="66" t="s">
        <v>104</v>
      </c>
      <c r="F547" s="66" t="s">
        <v>114</v>
      </c>
      <c r="G547" s="66">
        <v>70</v>
      </c>
      <c r="H547" s="66">
        <v>0</v>
      </c>
      <c r="I547" s="66">
        <v>0</v>
      </c>
      <c r="J547" s="66">
        <v>0</v>
      </c>
      <c r="K547" s="66">
        <v>1</v>
      </c>
      <c r="L547" s="66">
        <v>0</v>
      </c>
      <c r="M547" s="66">
        <v>0</v>
      </c>
      <c r="N547" s="66">
        <v>0</v>
      </c>
      <c r="O547" s="66">
        <v>0</v>
      </c>
      <c r="P547" s="66">
        <v>0</v>
      </c>
      <c r="Q547" s="66">
        <v>0</v>
      </c>
      <c r="R547" s="66">
        <v>0</v>
      </c>
      <c r="S547" s="66">
        <v>0</v>
      </c>
      <c r="T547" s="66">
        <v>0</v>
      </c>
      <c r="U547" s="66">
        <v>0</v>
      </c>
      <c r="V547" s="66">
        <v>0</v>
      </c>
      <c r="W547" s="66">
        <v>0</v>
      </c>
    </row>
    <row r="548" spans="1:23" x14ac:dyDescent="0.3">
      <c r="A548" s="66" t="s">
        <v>1056</v>
      </c>
      <c r="B548" s="66" t="s">
        <v>1797</v>
      </c>
      <c r="C548" s="66">
        <v>4.8</v>
      </c>
      <c r="D548" s="66" t="s">
        <v>1058</v>
      </c>
      <c r="E548" s="66" t="s">
        <v>112</v>
      </c>
      <c r="F548" s="66" t="s">
        <v>130</v>
      </c>
      <c r="G548" s="66">
        <v>61.5</v>
      </c>
      <c r="H548" s="66">
        <v>0</v>
      </c>
      <c r="I548" s="66">
        <v>0</v>
      </c>
      <c r="J548" s="66">
        <v>0</v>
      </c>
      <c r="K548" s="66">
        <v>1</v>
      </c>
      <c r="L548" s="66">
        <v>1</v>
      </c>
      <c r="M548" s="66">
        <v>0</v>
      </c>
      <c r="N548" s="66">
        <v>0</v>
      </c>
      <c r="O548" s="66">
        <v>0</v>
      </c>
      <c r="P548" s="66">
        <v>0</v>
      </c>
      <c r="Q548" s="66">
        <v>0</v>
      </c>
      <c r="R548" s="66">
        <v>0</v>
      </c>
      <c r="S548" s="66">
        <v>1</v>
      </c>
      <c r="T548" s="66">
        <v>0</v>
      </c>
      <c r="U548" s="66">
        <v>0</v>
      </c>
      <c r="V548" s="66">
        <v>0</v>
      </c>
      <c r="W548" s="66">
        <v>0</v>
      </c>
    </row>
    <row r="549" spans="1:23" x14ac:dyDescent="0.3">
      <c r="A549" s="66" t="s">
        <v>1064</v>
      </c>
      <c r="B549" s="66" t="s">
        <v>1799</v>
      </c>
      <c r="C549" s="66">
        <v>2.9</v>
      </c>
      <c r="D549" s="66" t="s">
        <v>1063</v>
      </c>
      <c r="E549" s="66" t="s">
        <v>104</v>
      </c>
      <c r="F549" s="66" t="s">
        <v>114</v>
      </c>
      <c r="G549" s="66">
        <v>80</v>
      </c>
      <c r="H549" s="66">
        <v>0</v>
      </c>
      <c r="I549" s="66">
        <v>0</v>
      </c>
      <c r="J549" s="66">
        <v>0</v>
      </c>
      <c r="K549" s="66">
        <v>1</v>
      </c>
      <c r="L549" s="66">
        <v>0</v>
      </c>
      <c r="M549" s="66">
        <v>0</v>
      </c>
      <c r="N549" s="66">
        <v>0</v>
      </c>
      <c r="O549" s="66">
        <v>0</v>
      </c>
      <c r="P549" s="66">
        <v>0</v>
      </c>
      <c r="Q549" s="66">
        <v>0</v>
      </c>
      <c r="R549" s="66">
        <v>0</v>
      </c>
      <c r="S549" s="66">
        <v>0</v>
      </c>
      <c r="T549" s="66">
        <v>0</v>
      </c>
      <c r="U549" s="66">
        <v>0</v>
      </c>
      <c r="V549" s="66">
        <v>0</v>
      </c>
      <c r="W549" s="66">
        <v>0</v>
      </c>
    </row>
    <row r="550" spans="1:23" x14ac:dyDescent="0.3">
      <c r="A550" s="66" t="s">
        <v>76</v>
      </c>
      <c r="B550" s="66" t="s">
        <v>1586</v>
      </c>
      <c r="C550" s="66">
        <v>4.7</v>
      </c>
      <c r="D550" s="66" t="s">
        <v>355</v>
      </c>
      <c r="E550" s="66" t="s">
        <v>112</v>
      </c>
      <c r="F550" s="66" t="s">
        <v>130</v>
      </c>
      <c r="G550" s="66">
        <v>79.5</v>
      </c>
      <c r="H550" s="66">
        <v>1</v>
      </c>
      <c r="I550" s="66">
        <v>0</v>
      </c>
      <c r="J550" s="66">
        <v>0</v>
      </c>
      <c r="K550" s="66">
        <v>1</v>
      </c>
      <c r="L550" s="66">
        <v>1</v>
      </c>
      <c r="M550" s="66">
        <v>0</v>
      </c>
      <c r="N550" s="66">
        <v>1</v>
      </c>
      <c r="O550" s="66">
        <v>1</v>
      </c>
      <c r="P550" s="66">
        <v>1</v>
      </c>
      <c r="Q550" s="66">
        <v>0</v>
      </c>
      <c r="R550" s="66">
        <v>0</v>
      </c>
      <c r="S550" s="66">
        <v>0</v>
      </c>
      <c r="T550" s="66">
        <v>0</v>
      </c>
      <c r="U550" s="66">
        <v>0</v>
      </c>
      <c r="V550" s="66">
        <v>0</v>
      </c>
      <c r="W550" s="66">
        <v>0</v>
      </c>
    </row>
    <row r="551" spans="1:23" x14ac:dyDescent="0.3">
      <c r="A551" s="66" t="s">
        <v>1363</v>
      </c>
      <c r="B551" s="66" t="s">
        <v>1892</v>
      </c>
      <c r="C551" s="66">
        <v>4.7</v>
      </c>
      <c r="D551" s="66" t="s">
        <v>1365</v>
      </c>
      <c r="E551" s="66" t="s">
        <v>80</v>
      </c>
      <c r="F551" s="66" t="s">
        <v>100</v>
      </c>
      <c r="G551" s="66">
        <v>168</v>
      </c>
      <c r="H551" s="66">
        <v>1</v>
      </c>
      <c r="I551" s="66">
        <v>0</v>
      </c>
      <c r="J551" s="66">
        <v>0</v>
      </c>
      <c r="K551" s="66">
        <v>1</v>
      </c>
      <c r="L551" s="66">
        <v>1</v>
      </c>
      <c r="M551" s="66">
        <v>0</v>
      </c>
      <c r="N551" s="66">
        <v>0</v>
      </c>
      <c r="O551" s="66">
        <v>0</v>
      </c>
      <c r="P551" s="66">
        <v>0</v>
      </c>
      <c r="Q551" s="66">
        <v>0</v>
      </c>
      <c r="R551" s="66">
        <v>0</v>
      </c>
      <c r="S551" s="66">
        <v>1</v>
      </c>
      <c r="T551" s="66">
        <v>0</v>
      </c>
      <c r="U551" s="66">
        <v>0</v>
      </c>
      <c r="V551" s="66">
        <v>0</v>
      </c>
      <c r="W551" s="66">
        <v>0</v>
      </c>
    </row>
    <row r="552" spans="1:23" x14ac:dyDescent="0.3">
      <c r="A552" s="66" t="s">
        <v>1067</v>
      </c>
      <c r="B552" s="66" t="s">
        <v>1800</v>
      </c>
      <c r="C552" s="66">
        <v>3.4</v>
      </c>
      <c r="D552" s="66" t="s">
        <v>1070</v>
      </c>
      <c r="E552" s="66" t="s">
        <v>104</v>
      </c>
      <c r="F552" s="66" t="s">
        <v>100</v>
      </c>
      <c r="G552" s="66">
        <v>90</v>
      </c>
      <c r="H552" s="66">
        <v>0</v>
      </c>
      <c r="I552" s="66">
        <v>1</v>
      </c>
      <c r="J552" s="66">
        <v>0</v>
      </c>
      <c r="K552" s="66">
        <v>1</v>
      </c>
      <c r="L552" s="66">
        <v>1</v>
      </c>
      <c r="M552" s="66">
        <v>0</v>
      </c>
      <c r="N552" s="66">
        <v>0</v>
      </c>
      <c r="O552" s="66">
        <v>0</v>
      </c>
      <c r="P552" s="66">
        <v>0</v>
      </c>
      <c r="Q552" s="66">
        <v>0</v>
      </c>
      <c r="R552" s="66">
        <v>1</v>
      </c>
      <c r="S552" s="66">
        <v>0</v>
      </c>
      <c r="T552" s="66">
        <v>0</v>
      </c>
      <c r="U552" s="66">
        <v>0</v>
      </c>
      <c r="V552" s="66">
        <v>0</v>
      </c>
      <c r="W552" s="66">
        <v>0</v>
      </c>
    </row>
    <row r="553" spans="1:23" x14ac:dyDescent="0.3">
      <c r="A553" s="66" t="s">
        <v>1071</v>
      </c>
      <c r="B553" s="66" t="s">
        <v>1801</v>
      </c>
      <c r="C553" s="66">
        <v>-1</v>
      </c>
      <c r="D553" s="66" t="s">
        <v>1073</v>
      </c>
      <c r="E553" s="66" t="s">
        <v>284</v>
      </c>
      <c r="F553" s="66" t="s">
        <v>114</v>
      </c>
      <c r="G553" s="66">
        <v>120</v>
      </c>
      <c r="H553" s="66">
        <v>0</v>
      </c>
      <c r="I553" s="66">
        <v>0</v>
      </c>
      <c r="J553" s="66">
        <v>0</v>
      </c>
      <c r="K553" s="66">
        <v>1</v>
      </c>
      <c r="L553" s="66">
        <v>0</v>
      </c>
      <c r="M553" s="66">
        <v>0</v>
      </c>
      <c r="N553" s="66">
        <v>0</v>
      </c>
      <c r="O553" s="66">
        <v>0</v>
      </c>
      <c r="P553" s="66">
        <v>0</v>
      </c>
      <c r="Q553" s="66">
        <v>0</v>
      </c>
      <c r="R553" s="66">
        <v>0</v>
      </c>
      <c r="S553" s="66">
        <v>0</v>
      </c>
      <c r="T553" s="66">
        <v>0</v>
      </c>
      <c r="U553" s="66">
        <v>0</v>
      </c>
      <c r="V553" s="66">
        <v>0</v>
      </c>
      <c r="W553" s="66">
        <v>0</v>
      </c>
    </row>
    <row r="554" spans="1:23" x14ac:dyDescent="0.3">
      <c r="A554" s="66" t="s">
        <v>489</v>
      </c>
      <c r="B554" s="66" t="s">
        <v>1893</v>
      </c>
      <c r="C554" s="66">
        <v>3.9</v>
      </c>
      <c r="D554" s="66" t="s">
        <v>1367</v>
      </c>
      <c r="E554" s="66" t="s">
        <v>112</v>
      </c>
      <c r="F554" s="66" t="s">
        <v>114</v>
      </c>
      <c r="G554" s="66">
        <v>138.5</v>
      </c>
      <c r="H554" s="66">
        <v>1</v>
      </c>
      <c r="I554" s="66">
        <v>0</v>
      </c>
      <c r="J554" s="66">
        <v>0</v>
      </c>
      <c r="K554" s="66">
        <v>0</v>
      </c>
      <c r="L554" s="66">
        <v>1</v>
      </c>
      <c r="M554" s="66">
        <v>0</v>
      </c>
      <c r="N554" s="66">
        <v>0</v>
      </c>
      <c r="O554" s="66">
        <v>0</v>
      </c>
      <c r="P554" s="66">
        <v>0</v>
      </c>
      <c r="Q554" s="66">
        <v>0</v>
      </c>
      <c r="R554" s="66">
        <v>0</v>
      </c>
      <c r="S554" s="66">
        <v>1</v>
      </c>
      <c r="T554" s="66">
        <v>0</v>
      </c>
      <c r="U554" s="66">
        <v>0</v>
      </c>
      <c r="V554" s="66">
        <v>0</v>
      </c>
      <c r="W554" s="66">
        <v>0</v>
      </c>
    </row>
    <row r="555" spans="1:23" x14ac:dyDescent="0.3">
      <c r="A555" s="66" t="s">
        <v>1368</v>
      </c>
      <c r="B555" s="66" t="s">
        <v>1894</v>
      </c>
      <c r="C555" s="66">
        <v>3.6</v>
      </c>
      <c r="D555" s="66" t="s">
        <v>1371</v>
      </c>
      <c r="E555" s="66" t="s">
        <v>90</v>
      </c>
      <c r="F555" s="66" t="s">
        <v>94</v>
      </c>
      <c r="G555" s="66">
        <v>111.5</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row>
    <row r="556" spans="1:23" x14ac:dyDescent="0.3">
      <c r="A556" s="66" t="s">
        <v>1372</v>
      </c>
      <c r="B556" s="66" t="s">
        <v>1895</v>
      </c>
      <c r="C556" s="66">
        <v>3.6</v>
      </c>
      <c r="D556" s="66" t="s">
        <v>625</v>
      </c>
      <c r="E556" s="66" t="s">
        <v>150</v>
      </c>
      <c r="F556" s="66" t="s">
        <v>158</v>
      </c>
      <c r="G556" s="66">
        <v>68.5</v>
      </c>
      <c r="H556" s="66">
        <v>0</v>
      </c>
      <c r="I556" s="66">
        <v>0</v>
      </c>
      <c r="J556" s="66">
        <v>0</v>
      </c>
      <c r="K556" s="66">
        <v>1</v>
      </c>
      <c r="L556" s="66">
        <v>0</v>
      </c>
      <c r="M556" s="66">
        <v>0</v>
      </c>
      <c r="N556" s="66">
        <v>0</v>
      </c>
      <c r="O556" s="66">
        <v>0</v>
      </c>
      <c r="P556" s="66">
        <v>0</v>
      </c>
      <c r="Q556" s="66">
        <v>0</v>
      </c>
      <c r="R556" s="66">
        <v>0</v>
      </c>
      <c r="S556" s="66">
        <v>0</v>
      </c>
      <c r="T556" s="66">
        <v>0</v>
      </c>
      <c r="U556" s="66">
        <v>0</v>
      </c>
      <c r="V556" s="66">
        <v>0</v>
      </c>
      <c r="W556" s="66">
        <v>0</v>
      </c>
    </row>
    <row r="557" spans="1:23" x14ac:dyDescent="0.3">
      <c r="A557" s="66" t="s">
        <v>1374</v>
      </c>
      <c r="B557" s="66" t="s">
        <v>1896</v>
      </c>
      <c r="C557" s="66">
        <v>3.9</v>
      </c>
      <c r="D557" s="66" t="s">
        <v>1337</v>
      </c>
      <c r="E557" s="66" t="s">
        <v>90</v>
      </c>
      <c r="F557" s="66" t="s">
        <v>158</v>
      </c>
      <c r="G557" s="66">
        <v>84.5</v>
      </c>
      <c r="H557" s="66">
        <v>0</v>
      </c>
      <c r="I557" s="66">
        <v>0</v>
      </c>
      <c r="J557" s="66">
        <v>1</v>
      </c>
      <c r="K557" s="66">
        <v>0</v>
      </c>
      <c r="L557" s="66">
        <v>0</v>
      </c>
      <c r="M557" s="66">
        <v>0</v>
      </c>
      <c r="N557" s="66">
        <v>0</v>
      </c>
      <c r="O557" s="66">
        <v>0</v>
      </c>
      <c r="P557" s="66">
        <v>0</v>
      </c>
      <c r="Q557" s="66">
        <v>0</v>
      </c>
      <c r="R557" s="66">
        <v>0</v>
      </c>
      <c r="S557" s="66">
        <v>0</v>
      </c>
      <c r="T557" s="66">
        <v>0</v>
      </c>
      <c r="U557" s="66">
        <v>0</v>
      </c>
      <c r="V557" s="66">
        <v>0</v>
      </c>
      <c r="W557" s="66">
        <v>0</v>
      </c>
    </row>
    <row r="558" spans="1:23" x14ac:dyDescent="0.3">
      <c r="A558" s="66" t="s">
        <v>521</v>
      </c>
      <c r="B558" s="66" t="s">
        <v>1897</v>
      </c>
      <c r="C558" s="66">
        <v>4.4000000000000004</v>
      </c>
      <c r="D558" s="66" t="s">
        <v>835</v>
      </c>
      <c r="E558" s="66" t="s">
        <v>104</v>
      </c>
      <c r="F558" s="66" t="s">
        <v>100</v>
      </c>
      <c r="G558" s="66">
        <v>102.5</v>
      </c>
      <c r="H558" s="66">
        <v>1</v>
      </c>
      <c r="I558" s="66">
        <v>1</v>
      </c>
      <c r="J558" s="66">
        <v>1</v>
      </c>
      <c r="K558" s="66">
        <v>0</v>
      </c>
      <c r="L558" s="66">
        <v>1</v>
      </c>
      <c r="M558" s="66">
        <v>0</v>
      </c>
      <c r="N558" s="66">
        <v>0</v>
      </c>
      <c r="O558" s="66">
        <v>0</v>
      </c>
      <c r="P558" s="66">
        <v>0</v>
      </c>
      <c r="Q558" s="66">
        <v>0</v>
      </c>
      <c r="R558" s="66">
        <v>1</v>
      </c>
      <c r="S558" s="66">
        <v>0</v>
      </c>
      <c r="T558" s="66">
        <v>0</v>
      </c>
      <c r="U558" s="66">
        <v>0</v>
      </c>
      <c r="V558" s="66">
        <v>0</v>
      </c>
      <c r="W558" s="66">
        <v>0</v>
      </c>
    </row>
    <row r="559" spans="1:23" x14ac:dyDescent="0.3">
      <c r="A559" s="66" t="s">
        <v>1074</v>
      </c>
      <c r="B559" s="66" t="s">
        <v>1802</v>
      </c>
      <c r="C559" s="66">
        <v>2.6</v>
      </c>
      <c r="D559" s="66" t="s">
        <v>599</v>
      </c>
      <c r="E559" s="66" t="s">
        <v>80</v>
      </c>
      <c r="F559" s="66" t="s">
        <v>114</v>
      </c>
      <c r="G559" s="66">
        <v>73.5</v>
      </c>
      <c r="H559" s="66">
        <v>0</v>
      </c>
      <c r="I559" s="66">
        <v>0</v>
      </c>
      <c r="J559" s="66">
        <v>0</v>
      </c>
      <c r="K559" s="66">
        <v>1</v>
      </c>
      <c r="L559" s="66">
        <v>0</v>
      </c>
      <c r="M559" s="66">
        <v>0</v>
      </c>
      <c r="N559" s="66">
        <v>0</v>
      </c>
      <c r="O559" s="66">
        <v>0</v>
      </c>
      <c r="P559" s="66">
        <v>0</v>
      </c>
      <c r="Q559" s="66">
        <v>0</v>
      </c>
      <c r="R559" s="66">
        <v>0</v>
      </c>
      <c r="S559" s="66">
        <v>0</v>
      </c>
      <c r="T559" s="66">
        <v>0</v>
      </c>
      <c r="U559" s="66">
        <v>0</v>
      </c>
      <c r="V559" s="66">
        <v>0</v>
      </c>
      <c r="W559" s="66">
        <v>0</v>
      </c>
    </row>
    <row r="560" spans="1:23" x14ac:dyDescent="0.3">
      <c r="A560" s="66" t="s">
        <v>1377</v>
      </c>
      <c r="B560" s="66" t="s">
        <v>1898</v>
      </c>
      <c r="C560" s="66">
        <v>3.6</v>
      </c>
      <c r="D560" s="66" t="s">
        <v>1379</v>
      </c>
      <c r="E560" s="66" t="s">
        <v>80</v>
      </c>
      <c r="F560" s="66" t="s">
        <v>82</v>
      </c>
      <c r="G560" s="66">
        <v>93.5</v>
      </c>
      <c r="H560" s="66">
        <v>1</v>
      </c>
      <c r="I560" s="66">
        <v>0</v>
      </c>
      <c r="J560" s="66">
        <v>0</v>
      </c>
      <c r="K560" s="66">
        <v>0</v>
      </c>
      <c r="L560" s="66">
        <v>0</v>
      </c>
      <c r="M560" s="66">
        <v>0</v>
      </c>
      <c r="N560" s="66">
        <v>0</v>
      </c>
      <c r="O560" s="66">
        <v>0</v>
      </c>
      <c r="P560" s="66">
        <v>0</v>
      </c>
      <c r="Q560" s="66">
        <v>0</v>
      </c>
      <c r="R560" s="66">
        <v>0</v>
      </c>
      <c r="S560" s="66">
        <v>0</v>
      </c>
      <c r="T560" s="66">
        <v>0</v>
      </c>
      <c r="U560" s="66">
        <v>0</v>
      </c>
      <c r="V560" s="66">
        <v>0</v>
      </c>
      <c r="W560" s="66">
        <v>0</v>
      </c>
    </row>
    <row r="561" spans="1:23" x14ac:dyDescent="0.3">
      <c r="A561" s="66" t="s">
        <v>1380</v>
      </c>
      <c r="B561" s="66" t="s">
        <v>1899</v>
      </c>
      <c r="C561" s="66">
        <v>3.2</v>
      </c>
      <c r="D561" s="66" t="s">
        <v>364</v>
      </c>
      <c r="E561" s="67">
        <v>18264</v>
      </c>
      <c r="F561" s="66" t="s">
        <v>363</v>
      </c>
      <c r="G561" s="66">
        <v>127.5</v>
      </c>
      <c r="H561" s="66">
        <v>0</v>
      </c>
      <c r="I561" s="66">
        <v>0</v>
      </c>
      <c r="J561" s="66">
        <v>0</v>
      </c>
      <c r="K561" s="66">
        <v>1</v>
      </c>
      <c r="L561" s="66">
        <v>0</v>
      </c>
      <c r="M561" s="66">
        <v>0</v>
      </c>
      <c r="N561" s="66">
        <v>0</v>
      </c>
      <c r="O561" s="66">
        <v>0</v>
      </c>
      <c r="P561" s="66">
        <v>0</v>
      </c>
      <c r="Q561" s="66">
        <v>0</v>
      </c>
      <c r="R561" s="66">
        <v>0</v>
      </c>
      <c r="S561" s="66">
        <v>0</v>
      </c>
      <c r="T561" s="66">
        <v>0</v>
      </c>
      <c r="U561" s="66">
        <v>0</v>
      </c>
      <c r="V561" s="66">
        <v>0</v>
      </c>
      <c r="W561" s="66">
        <v>0</v>
      </c>
    </row>
    <row r="562" spans="1:23" x14ac:dyDescent="0.3">
      <c r="A562" s="66" t="s">
        <v>1383</v>
      </c>
      <c r="B562" s="66" t="s">
        <v>1529</v>
      </c>
      <c r="C562" s="66">
        <v>4.2</v>
      </c>
      <c r="D562" s="66" t="s">
        <v>591</v>
      </c>
      <c r="E562" s="66" t="s">
        <v>90</v>
      </c>
      <c r="F562" s="66" t="s">
        <v>114</v>
      </c>
      <c r="G562" s="66">
        <v>72</v>
      </c>
      <c r="H562" s="66">
        <v>0</v>
      </c>
      <c r="I562" s="66">
        <v>0</v>
      </c>
      <c r="J562" s="66">
        <v>0</v>
      </c>
      <c r="K562" s="66">
        <v>0</v>
      </c>
      <c r="L562" s="66">
        <v>1</v>
      </c>
      <c r="M562" s="66">
        <v>0</v>
      </c>
      <c r="N562" s="66">
        <v>0</v>
      </c>
      <c r="O562" s="66">
        <v>0</v>
      </c>
      <c r="P562" s="66">
        <v>0</v>
      </c>
      <c r="Q562" s="66">
        <v>0</v>
      </c>
      <c r="R562" s="66">
        <v>0</v>
      </c>
      <c r="S562" s="66">
        <v>1</v>
      </c>
      <c r="T562" s="66">
        <v>0</v>
      </c>
      <c r="U562" s="66">
        <v>0</v>
      </c>
      <c r="V562" s="66">
        <v>0</v>
      </c>
      <c r="W562" s="66">
        <v>0</v>
      </c>
    </row>
    <row r="563" spans="1:23" x14ac:dyDescent="0.3">
      <c r="A563" s="66" t="s">
        <v>1076</v>
      </c>
      <c r="B563" s="66" t="s">
        <v>1803</v>
      </c>
      <c r="C563" s="66">
        <v>3.6</v>
      </c>
      <c r="D563" s="66" t="s">
        <v>625</v>
      </c>
      <c r="E563" s="66" t="s">
        <v>150</v>
      </c>
      <c r="F563" s="66" t="s">
        <v>158</v>
      </c>
      <c r="G563" s="66">
        <v>129.5</v>
      </c>
      <c r="H563" s="66">
        <v>1</v>
      </c>
      <c r="I563" s="66">
        <v>1</v>
      </c>
      <c r="J563" s="66">
        <v>1</v>
      </c>
      <c r="K563" s="66">
        <v>1</v>
      </c>
      <c r="L563" s="66">
        <v>1</v>
      </c>
      <c r="M563" s="66">
        <v>0</v>
      </c>
      <c r="N563" s="66">
        <v>0</v>
      </c>
      <c r="O563" s="66">
        <v>0</v>
      </c>
      <c r="P563" s="66">
        <v>0</v>
      </c>
      <c r="Q563" s="66">
        <v>0</v>
      </c>
      <c r="R563" s="66">
        <v>1</v>
      </c>
      <c r="S563" s="66">
        <v>1</v>
      </c>
      <c r="T563" s="66">
        <v>1</v>
      </c>
      <c r="U563" s="66">
        <v>0</v>
      </c>
      <c r="V563" s="66">
        <v>0</v>
      </c>
      <c r="W563" s="66">
        <v>0</v>
      </c>
    </row>
    <row r="564" spans="1:23" x14ac:dyDescent="0.3">
      <c r="A564" s="66" t="s">
        <v>1385</v>
      </c>
      <c r="B564" s="66" t="s">
        <v>1900</v>
      </c>
      <c r="C564" s="66">
        <v>3.1</v>
      </c>
      <c r="D564" s="66" t="s">
        <v>1388</v>
      </c>
      <c r="E564" s="66" t="s">
        <v>104</v>
      </c>
      <c r="F564" s="66" t="s">
        <v>108</v>
      </c>
      <c r="G564" s="66">
        <v>47</v>
      </c>
      <c r="H564" s="66">
        <v>1</v>
      </c>
      <c r="I564" s="66">
        <v>0</v>
      </c>
      <c r="J564" s="66">
        <v>0</v>
      </c>
      <c r="K564" s="66">
        <v>1</v>
      </c>
      <c r="L564" s="66">
        <v>1</v>
      </c>
      <c r="M564" s="66">
        <v>0</v>
      </c>
      <c r="N564" s="66">
        <v>0</v>
      </c>
      <c r="O564" s="66">
        <v>0</v>
      </c>
      <c r="P564" s="66">
        <v>0</v>
      </c>
      <c r="Q564" s="66">
        <v>0</v>
      </c>
      <c r="R564" s="66">
        <v>0</v>
      </c>
      <c r="S564" s="66">
        <v>1</v>
      </c>
      <c r="T564" s="66">
        <v>0</v>
      </c>
      <c r="U564" s="66">
        <v>0</v>
      </c>
      <c r="V564" s="66">
        <v>0</v>
      </c>
      <c r="W564" s="66">
        <v>0</v>
      </c>
    </row>
    <row r="565" spans="1:23" x14ac:dyDescent="0.3">
      <c r="A565" s="66" t="s">
        <v>1389</v>
      </c>
      <c r="B565" s="66" t="s">
        <v>1708</v>
      </c>
      <c r="C565" s="66">
        <v>3.8</v>
      </c>
      <c r="D565" s="66" t="s">
        <v>1392</v>
      </c>
      <c r="E565" s="66" t="s">
        <v>80</v>
      </c>
      <c r="F565" s="66" t="s">
        <v>114</v>
      </c>
      <c r="G565" s="66">
        <v>65</v>
      </c>
      <c r="H565" s="66">
        <v>1</v>
      </c>
      <c r="I565" s="66">
        <v>1</v>
      </c>
      <c r="J565" s="66">
        <v>1</v>
      </c>
      <c r="K565" s="66">
        <v>1</v>
      </c>
      <c r="L565" s="66">
        <v>1</v>
      </c>
      <c r="M565" s="66">
        <v>0</v>
      </c>
      <c r="N565" s="66">
        <v>0</v>
      </c>
      <c r="O565" s="66">
        <v>0</v>
      </c>
      <c r="P565" s="66">
        <v>0</v>
      </c>
      <c r="Q565" s="66">
        <v>0</v>
      </c>
      <c r="R565" s="66">
        <v>0</v>
      </c>
      <c r="S565" s="66">
        <v>0</v>
      </c>
      <c r="T565" s="66">
        <v>0</v>
      </c>
      <c r="U565" s="66">
        <v>0</v>
      </c>
      <c r="V565" s="66">
        <v>0</v>
      </c>
      <c r="W565" s="66">
        <v>0</v>
      </c>
    </row>
    <row r="566" spans="1:23" x14ac:dyDescent="0.3">
      <c r="A566" s="66" t="s">
        <v>1080</v>
      </c>
      <c r="B566" s="66" t="s">
        <v>1805</v>
      </c>
      <c r="C566" s="66">
        <v>3.8</v>
      </c>
      <c r="D566" s="66" t="s">
        <v>1083</v>
      </c>
      <c r="E566" s="66" t="s">
        <v>104</v>
      </c>
      <c r="F566" s="66" t="s">
        <v>120</v>
      </c>
      <c r="G566" s="66">
        <v>60</v>
      </c>
      <c r="H566" s="66">
        <v>0</v>
      </c>
      <c r="I566" s="66">
        <v>0</v>
      </c>
      <c r="J566" s="66">
        <v>1</v>
      </c>
      <c r="K566" s="66">
        <v>1</v>
      </c>
      <c r="L566" s="66">
        <v>0</v>
      </c>
      <c r="M566" s="66">
        <v>0</v>
      </c>
      <c r="N566" s="66">
        <v>0</v>
      </c>
      <c r="O566" s="66">
        <v>0</v>
      </c>
      <c r="P566" s="66">
        <v>0</v>
      </c>
      <c r="Q566" s="66">
        <v>0</v>
      </c>
      <c r="R566" s="66">
        <v>0</v>
      </c>
      <c r="S566" s="66">
        <v>0</v>
      </c>
      <c r="T566" s="66">
        <v>0</v>
      </c>
      <c r="U566" s="66">
        <v>0</v>
      </c>
      <c r="V566" s="66">
        <v>0</v>
      </c>
      <c r="W566" s="66">
        <v>0</v>
      </c>
    </row>
    <row r="567" spans="1:23" x14ac:dyDescent="0.3">
      <c r="A567" s="66" t="s">
        <v>1078</v>
      </c>
      <c r="B567" s="66" t="s">
        <v>1804</v>
      </c>
      <c r="C567" s="66">
        <v>4</v>
      </c>
      <c r="D567" s="66" t="s">
        <v>216</v>
      </c>
      <c r="E567" s="66" t="s">
        <v>90</v>
      </c>
      <c r="F567" s="66" t="s">
        <v>158</v>
      </c>
      <c r="G567" s="66">
        <v>167.5</v>
      </c>
      <c r="H567" s="66">
        <v>0</v>
      </c>
      <c r="I567" s="66">
        <v>0</v>
      </c>
      <c r="J567" s="66">
        <v>1</v>
      </c>
      <c r="K567" s="66">
        <v>1</v>
      </c>
      <c r="L567" s="66">
        <v>0</v>
      </c>
      <c r="M567" s="66">
        <v>0</v>
      </c>
      <c r="N567" s="66">
        <v>0</v>
      </c>
      <c r="O567" s="66">
        <v>0</v>
      </c>
      <c r="P567" s="66">
        <v>0</v>
      </c>
      <c r="Q567" s="66">
        <v>0</v>
      </c>
      <c r="R567" s="66">
        <v>0</v>
      </c>
      <c r="S567" s="66">
        <v>0</v>
      </c>
      <c r="T567" s="66">
        <v>0</v>
      </c>
      <c r="U567" s="66">
        <v>0</v>
      </c>
      <c r="V567" s="66">
        <v>0</v>
      </c>
      <c r="W567" s="66">
        <v>0</v>
      </c>
    </row>
    <row r="568" spans="1:23" x14ac:dyDescent="0.3">
      <c r="A568" s="66" t="s">
        <v>1085</v>
      </c>
      <c r="B568" s="66" t="s">
        <v>1708</v>
      </c>
      <c r="C568" s="66">
        <v>3.8</v>
      </c>
      <c r="D568" s="66" t="s">
        <v>793</v>
      </c>
      <c r="E568" s="66" t="s">
        <v>104</v>
      </c>
      <c r="F568" s="66" t="s">
        <v>94</v>
      </c>
      <c r="G568" s="66">
        <v>65</v>
      </c>
      <c r="H568" s="66">
        <v>0</v>
      </c>
      <c r="I568" s="66">
        <v>0</v>
      </c>
      <c r="J568" s="66">
        <v>0</v>
      </c>
      <c r="K568" s="66">
        <v>1</v>
      </c>
      <c r="L568" s="66">
        <v>1</v>
      </c>
      <c r="M568" s="66">
        <v>1</v>
      </c>
      <c r="N568" s="66">
        <v>0</v>
      </c>
      <c r="O568" s="66">
        <v>0</v>
      </c>
      <c r="P568" s="66">
        <v>0</v>
      </c>
      <c r="Q568" s="66">
        <v>0</v>
      </c>
      <c r="R568" s="66">
        <v>0</v>
      </c>
      <c r="S568" s="66">
        <v>0</v>
      </c>
      <c r="T568" s="66">
        <v>0</v>
      </c>
      <c r="U568" s="66">
        <v>0</v>
      </c>
      <c r="V568" s="66">
        <v>0</v>
      </c>
      <c r="W568" s="66">
        <v>0</v>
      </c>
    </row>
    <row r="569" spans="1:23" x14ac:dyDescent="0.3">
      <c r="A569" s="66" t="s">
        <v>489</v>
      </c>
      <c r="B569" s="66" t="s">
        <v>1901</v>
      </c>
      <c r="C569" s="66">
        <v>4</v>
      </c>
      <c r="D569" s="66" t="s">
        <v>213</v>
      </c>
      <c r="E569" s="66" t="s">
        <v>80</v>
      </c>
      <c r="F569" s="66" t="s">
        <v>100</v>
      </c>
      <c r="G569" s="66">
        <v>94</v>
      </c>
      <c r="H569" s="66">
        <v>1</v>
      </c>
      <c r="I569" s="66">
        <v>0</v>
      </c>
      <c r="J569" s="66">
        <v>0</v>
      </c>
      <c r="K569" s="66">
        <v>0</v>
      </c>
      <c r="L569" s="66">
        <v>1</v>
      </c>
      <c r="M569" s="66">
        <v>0</v>
      </c>
      <c r="N569" s="66">
        <v>0</v>
      </c>
      <c r="O569" s="66">
        <v>0</v>
      </c>
      <c r="P569" s="66">
        <v>0</v>
      </c>
      <c r="Q569" s="66">
        <v>0</v>
      </c>
      <c r="R569" s="66">
        <v>0</v>
      </c>
      <c r="S569" s="66">
        <v>0</v>
      </c>
      <c r="T569" s="66">
        <v>0</v>
      </c>
      <c r="U569" s="66">
        <v>0</v>
      </c>
      <c r="V569" s="66">
        <v>0</v>
      </c>
      <c r="W569" s="66">
        <v>0</v>
      </c>
    </row>
    <row r="570" spans="1:23" x14ac:dyDescent="0.3">
      <c r="A570" s="66" t="s">
        <v>489</v>
      </c>
      <c r="B570" s="66" t="s">
        <v>1618</v>
      </c>
      <c r="C570" s="66">
        <v>1.9</v>
      </c>
      <c r="D570" s="66" t="s">
        <v>1092</v>
      </c>
      <c r="E570" s="66" t="s">
        <v>118</v>
      </c>
      <c r="F570" s="66" t="s">
        <v>100</v>
      </c>
      <c r="G570" s="66">
        <v>87.5</v>
      </c>
      <c r="H570" s="66">
        <v>1</v>
      </c>
      <c r="I570" s="66">
        <v>0</v>
      </c>
      <c r="J570" s="66">
        <v>0</v>
      </c>
      <c r="K570" s="66">
        <v>1</v>
      </c>
      <c r="L570" s="66">
        <v>1</v>
      </c>
      <c r="M570" s="66">
        <v>0</v>
      </c>
      <c r="N570" s="66">
        <v>0</v>
      </c>
      <c r="O570" s="66">
        <v>0</v>
      </c>
      <c r="P570" s="66">
        <v>0</v>
      </c>
      <c r="Q570" s="66">
        <v>0</v>
      </c>
      <c r="R570" s="66">
        <v>0</v>
      </c>
      <c r="S570" s="66">
        <v>0</v>
      </c>
      <c r="T570" s="66">
        <v>0</v>
      </c>
      <c r="U570" s="66">
        <v>0</v>
      </c>
      <c r="V570" s="66">
        <v>0</v>
      </c>
      <c r="W570" s="66">
        <v>1</v>
      </c>
    </row>
    <row r="571" spans="1:23" x14ac:dyDescent="0.3">
      <c r="A571" s="66" t="s">
        <v>521</v>
      </c>
      <c r="B571" s="66" t="s">
        <v>1902</v>
      </c>
      <c r="C571" s="66">
        <v>4</v>
      </c>
      <c r="D571" s="66" t="s">
        <v>213</v>
      </c>
      <c r="E571" s="66" t="s">
        <v>80</v>
      </c>
      <c r="F571" s="66" t="s">
        <v>100</v>
      </c>
      <c r="G571" s="66">
        <v>97</v>
      </c>
      <c r="H571" s="66">
        <v>1</v>
      </c>
      <c r="I571" s="66">
        <v>1</v>
      </c>
      <c r="J571" s="66">
        <v>1</v>
      </c>
      <c r="K571" s="66">
        <v>0</v>
      </c>
      <c r="L571" s="66">
        <v>1</v>
      </c>
      <c r="M571" s="66">
        <v>0</v>
      </c>
      <c r="N571" s="66">
        <v>0</v>
      </c>
      <c r="O571" s="66">
        <v>0</v>
      </c>
      <c r="P571" s="66">
        <v>0</v>
      </c>
      <c r="Q571" s="66">
        <v>0</v>
      </c>
      <c r="R571" s="66">
        <v>1</v>
      </c>
      <c r="S571" s="66">
        <v>0</v>
      </c>
      <c r="T571" s="66">
        <v>0</v>
      </c>
      <c r="U571" s="66">
        <v>1</v>
      </c>
      <c r="V571" s="66">
        <v>0</v>
      </c>
      <c r="W571" s="66">
        <v>0</v>
      </c>
    </row>
    <row r="572" spans="1:23" x14ac:dyDescent="0.3">
      <c r="A572" s="66" t="s">
        <v>521</v>
      </c>
      <c r="B572" s="66" t="s">
        <v>1807</v>
      </c>
      <c r="C572" s="66">
        <v>4.3</v>
      </c>
      <c r="D572" s="66" t="s">
        <v>1090</v>
      </c>
      <c r="E572" s="66" t="s">
        <v>150</v>
      </c>
      <c r="F572" s="66" t="s">
        <v>120</v>
      </c>
      <c r="G572" s="66">
        <v>112.5</v>
      </c>
      <c r="H572" s="66">
        <v>1</v>
      </c>
      <c r="I572" s="66">
        <v>1</v>
      </c>
      <c r="J572" s="66">
        <v>1</v>
      </c>
      <c r="K572" s="66">
        <v>0</v>
      </c>
      <c r="L572" s="66">
        <v>0</v>
      </c>
      <c r="M572" s="66">
        <v>0</v>
      </c>
      <c r="N572" s="66">
        <v>0</v>
      </c>
      <c r="O572" s="66">
        <v>0</v>
      </c>
      <c r="P572" s="66">
        <v>0</v>
      </c>
      <c r="Q572" s="66">
        <v>0</v>
      </c>
      <c r="R572" s="66">
        <v>1</v>
      </c>
      <c r="S572" s="66">
        <v>0</v>
      </c>
      <c r="T572" s="66">
        <v>0</v>
      </c>
      <c r="U572" s="66">
        <v>1</v>
      </c>
      <c r="V572" s="66">
        <v>0</v>
      </c>
      <c r="W572" s="66">
        <v>0</v>
      </c>
    </row>
    <row r="573" spans="1:23" x14ac:dyDescent="0.3">
      <c r="A573" s="66" t="s">
        <v>1395</v>
      </c>
      <c r="B573" s="66" t="s">
        <v>1903</v>
      </c>
      <c r="C573" s="66">
        <v>3.6</v>
      </c>
      <c r="D573" s="66" t="s">
        <v>625</v>
      </c>
      <c r="E573" s="66" t="s">
        <v>150</v>
      </c>
      <c r="F573" s="66" t="s">
        <v>158</v>
      </c>
      <c r="G573" s="66">
        <v>91.5</v>
      </c>
      <c r="H573" s="66">
        <v>0</v>
      </c>
      <c r="I573" s="66">
        <v>1</v>
      </c>
      <c r="J573" s="66">
        <v>1</v>
      </c>
      <c r="K573" s="66">
        <v>1</v>
      </c>
      <c r="L573" s="66">
        <v>1</v>
      </c>
      <c r="M573" s="66">
        <v>0</v>
      </c>
      <c r="N573" s="66">
        <v>0</v>
      </c>
      <c r="O573" s="66">
        <v>0</v>
      </c>
      <c r="P573" s="66">
        <v>0</v>
      </c>
      <c r="Q573" s="66">
        <v>0</v>
      </c>
      <c r="R573" s="66">
        <v>1</v>
      </c>
      <c r="S573" s="66">
        <v>0</v>
      </c>
      <c r="T573" s="66">
        <v>0</v>
      </c>
      <c r="U573" s="66">
        <v>0</v>
      </c>
      <c r="V573" s="66">
        <v>0</v>
      </c>
      <c r="W573" s="66">
        <v>0</v>
      </c>
    </row>
    <row r="574" spans="1:23" x14ac:dyDescent="0.3">
      <c r="A574" s="66" t="s">
        <v>1093</v>
      </c>
      <c r="B574" s="66" t="s">
        <v>1808</v>
      </c>
      <c r="C574" s="66">
        <v>3.3</v>
      </c>
      <c r="D574" s="66" t="s">
        <v>311</v>
      </c>
      <c r="E574" s="66" t="s">
        <v>90</v>
      </c>
      <c r="F574" s="66" t="s">
        <v>158</v>
      </c>
      <c r="G574" s="66">
        <v>51.5</v>
      </c>
      <c r="H574" s="66">
        <v>1</v>
      </c>
      <c r="I574" s="66">
        <v>0</v>
      </c>
      <c r="J574" s="66">
        <v>0</v>
      </c>
      <c r="K574" s="66">
        <v>1</v>
      </c>
      <c r="L574" s="66">
        <v>1</v>
      </c>
      <c r="M574" s="66">
        <v>0</v>
      </c>
      <c r="N574" s="66">
        <v>0</v>
      </c>
      <c r="O574" s="66">
        <v>0</v>
      </c>
      <c r="P574" s="66">
        <v>0</v>
      </c>
      <c r="Q574" s="66">
        <v>0</v>
      </c>
      <c r="R574" s="66">
        <v>0</v>
      </c>
      <c r="S574" s="66">
        <v>0</v>
      </c>
      <c r="T574" s="66">
        <v>1</v>
      </c>
      <c r="U574" s="66">
        <v>0</v>
      </c>
      <c r="V574" s="66">
        <v>0</v>
      </c>
      <c r="W574" s="66">
        <v>0</v>
      </c>
    </row>
    <row r="575" spans="1:23" x14ac:dyDescent="0.3">
      <c r="A575" s="66" t="s">
        <v>1397</v>
      </c>
      <c r="B575" s="66" t="s">
        <v>1533</v>
      </c>
      <c r="C575" s="66">
        <v>3.8</v>
      </c>
      <c r="D575" s="66" t="s">
        <v>234</v>
      </c>
      <c r="E575" s="66" t="s">
        <v>90</v>
      </c>
      <c r="F575" s="66" t="s">
        <v>158</v>
      </c>
      <c r="G575" s="66">
        <v>114.5</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row>
    <row r="576" spans="1:23" x14ac:dyDescent="0.3">
      <c r="A576" s="66" t="s">
        <v>76</v>
      </c>
      <c r="B576" s="66" t="s">
        <v>1581</v>
      </c>
      <c r="C576" s="66">
        <v>4.3</v>
      </c>
      <c r="D576" s="66" t="s">
        <v>337</v>
      </c>
      <c r="E576" s="66" t="s">
        <v>118</v>
      </c>
      <c r="F576" s="66" t="s">
        <v>209</v>
      </c>
      <c r="G576" s="66">
        <v>115</v>
      </c>
      <c r="H576" s="66">
        <v>1</v>
      </c>
      <c r="I576" s="66">
        <v>1</v>
      </c>
      <c r="J576" s="66">
        <v>1</v>
      </c>
      <c r="K576" s="66">
        <v>0</v>
      </c>
      <c r="L576" s="66">
        <v>1</v>
      </c>
      <c r="M576" s="66">
        <v>0</v>
      </c>
      <c r="N576" s="66">
        <v>0</v>
      </c>
      <c r="O576" s="66">
        <v>0</v>
      </c>
      <c r="P576" s="66">
        <v>0</v>
      </c>
      <c r="Q576" s="66">
        <v>0</v>
      </c>
      <c r="R576" s="66">
        <v>1</v>
      </c>
      <c r="S576" s="66">
        <v>1</v>
      </c>
      <c r="T576" s="66">
        <v>0</v>
      </c>
      <c r="U576" s="66">
        <v>0</v>
      </c>
      <c r="V576" s="66">
        <v>0</v>
      </c>
      <c r="W576" s="66">
        <v>0</v>
      </c>
    </row>
    <row r="577" spans="1:23" x14ac:dyDescent="0.3">
      <c r="A577" s="66" t="s">
        <v>1399</v>
      </c>
      <c r="B577" s="66" t="s">
        <v>1904</v>
      </c>
      <c r="C577" s="66">
        <v>3.2</v>
      </c>
      <c r="D577" s="66" t="s">
        <v>364</v>
      </c>
      <c r="E577" s="67">
        <v>18264</v>
      </c>
      <c r="F577" s="66" t="s">
        <v>363</v>
      </c>
      <c r="G577" s="66">
        <v>74</v>
      </c>
      <c r="H577" s="66">
        <v>1</v>
      </c>
      <c r="I577" s="66">
        <v>0</v>
      </c>
      <c r="J577" s="66">
        <v>1</v>
      </c>
      <c r="K577" s="66">
        <v>0</v>
      </c>
      <c r="L577" s="66">
        <v>1</v>
      </c>
      <c r="M577" s="66">
        <v>0</v>
      </c>
      <c r="N577" s="66">
        <v>0</v>
      </c>
      <c r="O577" s="66">
        <v>0</v>
      </c>
      <c r="P577" s="66">
        <v>0</v>
      </c>
      <c r="Q577" s="66">
        <v>0</v>
      </c>
      <c r="R577" s="66">
        <v>0</v>
      </c>
      <c r="S577" s="66">
        <v>0</v>
      </c>
      <c r="T577" s="66">
        <v>0</v>
      </c>
      <c r="U577" s="66">
        <v>0</v>
      </c>
      <c r="V577" s="66">
        <v>0</v>
      </c>
      <c r="W577" s="66">
        <v>0</v>
      </c>
    </row>
    <row r="578" spans="1:23" x14ac:dyDescent="0.3">
      <c r="A578" s="66" t="s">
        <v>1095</v>
      </c>
      <c r="B578" s="66" t="s">
        <v>1809</v>
      </c>
      <c r="C578" s="66">
        <v>4.7</v>
      </c>
      <c r="D578" s="66" t="s">
        <v>1099</v>
      </c>
      <c r="E578" s="66" t="s">
        <v>112</v>
      </c>
      <c r="F578" s="66" t="s">
        <v>209</v>
      </c>
      <c r="G578" s="66">
        <v>51</v>
      </c>
      <c r="H578" s="66">
        <v>0</v>
      </c>
      <c r="I578" s="66">
        <v>0</v>
      </c>
      <c r="J578" s="66">
        <v>0</v>
      </c>
      <c r="K578" s="66">
        <v>1</v>
      </c>
      <c r="L578" s="66">
        <v>0</v>
      </c>
      <c r="M578" s="66">
        <v>0</v>
      </c>
      <c r="N578" s="66">
        <v>0</v>
      </c>
      <c r="O578" s="66">
        <v>0</v>
      </c>
      <c r="P578" s="66">
        <v>0</v>
      </c>
      <c r="Q578" s="66">
        <v>0</v>
      </c>
      <c r="R578" s="66">
        <v>0</v>
      </c>
      <c r="S578" s="66">
        <v>0</v>
      </c>
      <c r="T578" s="66">
        <v>0</v>
      </c>
      <c r="U578" s="66">
        <v>0</v>
      </c>
      <c r="V578" s="66">
        <v>0</v>
      </c>
      <c r="W578" s="66">
        <v>0</v>
      </c>
    </row>
    <row r="579" spans="1:23" x14ac:dyDescent="0.3">
      <c r="A579" s="66" t="s">
        <v>1104</v>
      </c>
      <c r="B579" s="66" t="s">
        <v>1811</v>
      </c>
      <c r="C579" s="66">
        <v>3.4</v>
      </c>
      <c r="D579" s="66" t="s">
        <v>1108</v>
      </c>
      <c r="E579" s="66" t="s">
        <v>80</v>
      </c>
      <c r="F579" s="66" t="s">
        <v>114</v>
      </c>
      <c r="G579" s="66">
        <v>100</v>
      </c>
      <c r="H579" s="66">
        <v>0</v>
      </c>
      <c r="I579" s="66">
        <v>0</v>
      </c>
      <c r="J579" s="66">
        <v>0</v>
      </c>
      <c r="K579" s="66">
        <v>0</v>
      </c>
      <c r="L579" s="66">
        <v>1</v>
      </c>
      <c r="M579" s="66">
        <v>0</v>
      </c>
      <c r="N579" s="66">
        <v>0</v>
      </c>
      <c r="O579" s="66">
        <v>0</v>
      </c>
      <c r="P579" s="66">
        <v>0</v>
      </c>
      <c r="Q579" s="66">
        <v>0</v>
      </c>
      <c r="R579" s="66">
        <v>1</v>
      </c>
      <c r="S579" s="66">
        <v>0</v>
      </c>
      <c r="T579" s="66">
        <v>0</v>
      </c>
      <c r="U579" s="66">
        <v>0</v>
      </c>
      <c r="V579" s="66">
        <v>0</v>
      </c>
      <c r="W579" s="66">
        <v>0</v>
      </c>
    </row>
    <row r="580" spans="1:23" x14ac:dyDescent="0.3">
      <c r="A580" s="66" t="s">
        <v>1401</v>
      </c>
      <c r="B580" s="66" t="s">
        <v>1753</v>
      </c>
      <c r="C580" s="66">
        <v>3.8</v>
      </c>
      <c r="D580" s="66" t="s">
        <v>234</v>
      </c>
      <c r="E580" s="66" t="s">
        <v>90</v>
      </c>
      <c r="F580" s="66" t="s">
        <v>158</v>
      </c>
      <c r="G580" s="66">
        <v>121</v>
      </c>
      <c r="H580" s="66">
        <v>0</v>
      </c>
      <c r="I580" s="66">
        <v>0</v>
      </c>
      <c r="J580" s="66">
        <v>0</v>
      </c>
      <c r="K580" s="66">
        <v>0</v>
      </c>
      <c r="L580" s="66">
        <v>0</v>
      </c>
      <c r="M580" s="66">
        <v>0</v>
      </c>
      <c r="N580" s="66">
        <v>0</v>
      </c>
      <c r="O580" s="66">
        <v>0</v>
      </c>
      <c r="P580" s="66">
        <v>0</v>
      </c>
      <c r="Q580" s="66">
        <v>0</v>
      </c>
      <c r="R580" s="66">
        <v>0</v>
      </c>
      <c r="S580" s="66">
        <v>0</v>
      </c>
      <c r="T580" s="66">
        <v>0</v>
      </c>
      <c r="U580" s="66">
        <v>0</v>
      </c>
      <c r="V580" s="66">
        <v>0</v>
      </c>
      <c r="W580" s="66">
        <v>0</v>
      </c>
    </row>
    <row r="581" spans="1:23" x14ac:dyDescent="0.3">
      <c r="A581" s="66" t="s">
        <v>1403</v>
      </c>
      <c r="B581" s="66" t="s">
        <v>1905</v>
      </c>
      <c r="C581" s="66">
        <v>4.5</v>
      </c>
      <c r="D581" s="66" t="s">
        <v>496</v>
      </c>
      <c r="E581" s="66" t="s">
        <v>118</v>
      </c>
      <c r="F581" s="66" t="s">
        <v>100</v>
      </c>
      <c r="G581" s="66">
        <v>121.5</v>
      </c>
      <c r="H581" s="66">
        <v>0</v>
      </c>
      <c r="I581" s="66">
        <v>0</v>
      </c>
      <c r="J581" s="66">
        <v>0</v>
      </c>
      <c r="K581" s="66">
        <v>0</v>
      </c>
      <c r="L581" s="66">
        <v>1</v>
      </c>
      <c r="M581" s="66">
        <v>0</v>
      </c>
      <c r="N581" s="66">
        <v>0</v>
      </c>
      <c r="O581" s="66">
        <v>0</v>
      </c>
      <c r="P581" s="66">
        <v>0</v>
      </c>
      <c r="Q581" s="66">
        <v>0</v>
      </c>
      <c r="R581" s="66">
        <v>0</v>
      </c>
      <c r="S581" s="66">
        <v>1</v>
      </c>
      <c r="T581" s="66">
        <v>1</v>
      </c>
      <c r="U581" s="66">
        <v>0</v>
      </c>
      <c r="V581" s="66">
        <v>0</v>
      </c>
      <c r="W581" s="66">
        <v>0</v>
      </c>
    </row>
    <row r="582" spans="1:23" x14ac:dyDescent="0.3">
      <c r="A582" s="66" t="s">
        <v>1100</v>
      </c>
      <c r="B582" s="66" t="s">
        <v>1810</v>
      </c>
      <c r="C582" s="66">
        <v>3.1</v>
      </c>
      <c r="D582" s="66" t="s">
        <v>1103</v>
      </c>
      <c r="E582" s="66" t="s">
        <v>90</v>
      </c>
      <c r="F582" s="66" t="s">
        <v>158</v>
      </c>
      <c r="G582" s="66">
        <v>62.5</v>
      </c>
      <c r="H582" s="66">
        <v>1</v>
      </c>
      <c r="I582" s="66">
        <v>0</v>
      </c>
      <c r="J582" s="66">
        <v>0</v>
      </c>
      <c r="K582" s="66">
        <v>1</v>
      </c>
      <c r="L582" s="66">
        <v>1</v>
      </c>
      <c r="M582" s="66">
        <v>1</v>
      </c>
      <c r="N582" s="66">
        <v>0</v>
      </c>
      <c r="O582" s="66">
        <v>0</v>
      </c>
      <c r="P582" s="66">
        <v>0</v>
      </c>
      <c r="Q582" s="66">
        <v>0</v>
      </c>
      <c r="R582" s="66">
        <v>0</v>
      </c>
      <c r="S582" s="66">
        <v>0</v>
      </c>
      <c r="T582" s="66">
        <v>0</v>
      </c>
      <c r="U582" s="66">
        <v>0</v>
      </c>
      <c r="V582" s="66">
        <v>0</v>
      </c>
      <c r="W582" s="66">
        <v>0</v>
      </c>
    </row>
    <row r="583" spans="1:23" x14ac:dyDescent="0.3">
      <c r="A583" s="66" t="s">
        <v>1405</v>
      </c>
      <c r="B583" s="66" t="s">
        <v>1906</v>
      </c>
      <c r="C583" s="66">
        <v>-1</v>
      </c>
      <c r="D583" s="66" t="s">
        <v>1407</v>
      </c>
      <c r="E583" s="66" t="s">
        <v>284</v>
      </c>
      <c r="F583" s="66" t="s">
        <v>114</v>
      </c>
      <c r="G583" s="66">
        <v>117.5</v>
      </c>
      <c r="H583" s="66">
        <v>0</v>
      </c>
      <c r="I583" s="66">
        <v>0</v>
      </c>
      <c r="J583" s="66">
        <v>0</v>
      </c>
      <c r="K583" s="66">
        <v>1</v>
      </c>
      <c r="L583" s="66">
        <v>0</v>
      </c>
      <c r="M583" s="66">
        <v>0</v>
      </c>
      <c r="N583" s="66">
        <v>0</v>
      </c>
      <c r="O583" s="66">
        <v>0</v>
      </c>
      <c r="P583" s="66">
        <v>0</v>
      </c>
      <c r="Q583" s="66">
        <v>0</v>
      </c>
      <c r="R583" s="66">
        <v>0</v>
      </c>
      <c r="S583" s="66">
        <v>0</v>
      </c>
      <c r="T583" s="66">
        <v>0</v>
      </c>
      <c r="U583" s="66">
        <v>0</v>
      </c>
      <c r="V583" s="66">
        <v>0</v>
      </c>
      <c r="W583" s="66">
        <v>0</v>
      </c>
    </row>
    <row r="584" spans="1:23" x14ac:dyDescent="0.3">
      <c r="A584" s="66" t="s">
        <v>1111</v>
      </c>
      <c r="B584" s="66" t="s">
        <v>1812</v>
      </c>
      <c r="C584" s="66">
        <v>3.9</v>
      </c>
      <c r="D584" s="66" t="s">
        <v>1114</v>
      </c>
      <c r="E584" s="66" t="s">
        <v>118</v>
      </c>
      <c r="F584" s="66" t="s">
        <v>114</v>
      </c>
      <c r="G584" s="66">
        <v>122</v>
      </c>
      <c r="H584" s="66">
        <v>1</v>
      </c>
      <c r="I584" s="66">
        <v>0</v>
      </c>
      <c r="J584" s="66">
        <v>1</v>
      </c>
      <c r="K584" s="66">
        <v>0</v>
      </c>
      <c r="L584" s="66">
        <v>0</v>
      </c>
      <c r="M584" s="66">
        <v>0</v>
      </c>
      <c r="N584" s="66">
        <v>0</v>
      </c>
      <c r="O584" s="66">
        <v>0</v>
      </c>
      <c r="P584" s="66">
        <v>0</v>
      </c>
      <c r="Q584" s="66">
        <v>0</v>
      </c>
      <c r="R584" s="66">
        <v>0</v>
      </c>
      <c r="S584" s="66">
        <v>0</v>
      </c>
      <c r="T584" s="66">
        <v>0</v>
      </c>
      <c r="U584" s="66">
        <v>0</v>
      </c>
      <c r="V584" s="66">
        <v>0</v>
      </c>
      <c r="W584" s="66">
        <v>0</v>
      </c>
    </row>
    <row r="585" spans="1:23" x14ac:dyDescent="0.3">
      <c r="A585" s="66" t="s">
        <v>259</v>
      </c>
      <c r="B585" s="66" t="s">
        <v>1584</v>
      </c>
      <c r="C585" s="66">
        <v>4.4000000000000004</v>
      </c>
      <c r="D585" s="66" t="s">
        <v>1110</v>
      </c>
      <c r="E585" s="66" t="s">
        <v>112</v>
      </c>
      <c r="F585" s="66" t="s">
        <v>114</v>
      </c>
      <c r="G585" s="66">
        <v>85</v>
      </c>
      <c r="H585" s="66">
        <v>1</v>
      </c>
      <c r="I585" s="66">
        <v>1</v>
      </c>
      <c r="J585" s="66">
        <v>1</v>
      </c>
      <c r="K585" s="66">
        <v>0</v>
      </c>
      <c r="L585" s="66">
        <v>0</v>
      </c>
      <c r="M585" s="66">
        <v>0</v>
      </c>
      <c r="N585" s="66">
        <v>0</v>
      </c>
      <c r="O585" s="66">
        <v>0</v>
      </c>
      <c r="P585" s="66">
        <v>0</v>
      </c>
      <c r="Q585" s="66">
        <v>0</v>
      </c>
      <c r="R585" s="66">
        <v>1</v>
      </c>
      <c r="S585" s="66">
        <v>0</v>
      </c>
      <c r="T585" s="66">
        <v>0</v>
      </c>
      <c r="U585" s="66">
        <v>0</v>
      </c>
      <c r="V585" s="66">
        <v>0</v>
      </c>
      <c r="W585" s="66">
        <v>0</v>
      </c>
    </row>
    <row r="586" spans="1:23" x14ac:dyDescent="0.3">
      <c r="A586" s="66" t="s">
        <v>259</v>
      </c>
      <c r="B586" s="66" t="s">
        <v>1907</v>
      </c>
      <c r="C586" s="66">
        <v>3.4</v>
      </c>
      <c r="D586" s="66" t="s">
        <v>1410</v>
      </c>
      <c r="E586" s="66" t="s">
        <v>80</v>
      </c>
      <c r="F586" s="66" t="s">
        <v>82</v>
      </c>
      <c r="G586" s="66">
        <v>60.5</v>
      </c>
      <c r="H586" s="66">
        <v>1</v>
      </c>
      <c r="I586" s="66">
        <v>1</v>
      </c>
      <c r="J586" s="66">
        <v>1</v>
      </c>
      <c r="K586" s="66">
        <v>0</v>
      </c>
      <c r="L586" s="66">
        <v>1</v>
      </c>
      <c r="M586" s="66">
        <v>0</v>
      </c>
      <c r="N586" s="66">
        <v>0</v>
      </c>
      <c r="O586" s="66">
        <v>0</v>
      </c>
      <c r="P586" s="66">
        <v>0</v>
      </c>
      <c r="Q586" s="66">
        <v>0</v>
      </c>
      <c r="R586" s="66">
        <v>0</v>
      </c>
      <c r="S586" s="66">
        <v>0</v>
      </c>
      <c r="T586" s="66">
        <v>0</v>
      </c>
      <c r="U586" s="66">
        <v>0</v>
      </c>
      <c r="V586" s="66">
        <v>1</v>
      </c>
      <c r="W586" s="66">
        <v>0</v>
      </c>
    </row>
    <row r="587" spans="1:23" x14ac:dyDescent="0.3">
      <c r="A587" s="66" t="s">
        <v>286</v>
      </c>
      <c r="B587" s="66" t="s">
        <v>1806</v>
      </c>
      <c r="C587" s="66">
        <v>3.9</v>
      </c>
      <c r="D587" s="66" t="s">
        <v>708</v>
      </c>
      <c r="E587" s="66" t="s">
        <v>112</v>
      </c>
      <c r="F587" s="66" t="s">
        <v>82</v>
      </c>
      <c r="G587" s="66">
        <v>180</v>
      </c>
      <c r="H587" s="66">
        <v>1</v>
      </c>
      <c r="I587" s="66">
        <v>0</v>
      </c>
      <c r="J587" s="66">
        <v>0</v>
      </c>
      <c r="K587" s="66">
        <v>1</v>
      </c>
      <c r="L587" s="66">
        <v>1</v>
      </c>
      <c r="M587" s="66">
        <v>0</v>
      </c>
      <c r="N587" s="66">
        <v>0</v>
      </c>
      <c r="O587" s="66">
        <v>0</v>
      </c>
      <c r="P587" s="66">
        <v>0</v>
      </c>
      <c r="Q587" s="66">
        <v>0</v>
      </c>
      <c r="R587" s="66">
        <v>0</v>
      </c>
      <c r="S587" s="66">
        <v>0</v>
      </c>
      <c r="T587" s="66">
        <v>0</v>
      </c>
      <c r="U587" s="66">
        <v>0</v>
      </c>
      <c r="V587" s="66">
        <v>0</v>
      </c>
      <c r="W587" s="66">
        <v>0</v>
      </c>
    </row>
    <row r="588" spans="1:23" x14ac:dyDescent="0.3">
      <c r="A588" s="66" t="s">
        <v>1119</v>
      </c>
      <c r="B588" s="66" t="s">
        <v>1813</v>
      </c>
      <c r="C588" s="66">
        <v>4.7</v>
      </c>
      <c r="D588" s="66" t="s">
        <v>1122</v>
      </c>
      <c r="E588" s="66" t="s">
        <v>104</v>
      </c>
      <c r="F588" s="66" t="s">
        <v>114</v>
      </c>
      <c r="G588" s="66">
        <v>70.5</v>
      </c>
      <c r="H588" s="66">
        <v>0</v>
      </c>
      <c r="I588" s="66">
        <v>1</v>
      </c>
      <c r="J588" s="66">
        <v>0</v>
      </c>
      <c r="K588" s="66">
        <v>1</v>
      </c>
      <c r="L588" s="66">
        <v>1</v>
      </c>
      <c r="M588" s="66">
        <v>0</v>
      </c>
      <c r="N588" s="66">
        <v>0</v>
      </c>
      <c r="O588" s="66">
        <v>0</v>
      </c>
      <c r="P588" s="66">
        <v>0</v>
      </c>
      <c r="Q588" s="66">
        <v>0</v>
      </c>
      <c r="R588" s="66">
        <v>1</v>
      </c>
      <c r="S588" s="66">
        <v>1</v>
      </c>
      <c r="T588" s="66">
        <v>0</v>
      </c>
      <c r="U588" s="66">
        <v>0</v>
      </c>
      <c r="V588" s="66">
        <v>1</v>
      </c>
      <c r="W588" s="66">
        <v>0</v>
      </c>
    </row>
    <row r="589" spans="1:23" x14ac:dyDescent="0.3">
      <c r="A589" s="66" t="s">
        <v>943</v>
      </c>
      <c r="B589" s="66" t="s">
        <v>1908</v>
      </c>
      <c r="C589" s="66">
        <v>3.3</v>
      </c>
      <c r="D589" s="66" t="s">
        <v>399</v>
      </c>
      <c r="E589" s="66" t="s">
        <v>104</v>
      </c>
      <c r="F589" s="66" t="s">
        <v>120</v>
      </c>
      <c r="G589" s="66">
        <v>118.5</v>
      </c>
      <c r="H589" s="66">
        <v>1</v>
      </c>
      <c r="I589" s="66">
        <v>1</v>
      </c>
      <c r="J589" s="66">
        <v>0</v>
      </c>
      <c r="K589" s="66">
        <v>0</v>
      </c>
      <c r="L589" s="66">
        <v>1</v>
      </c>
      <c r="M589" s="66">
        <v>0</v>
      </c>
      <c r="N589" s="66">
        <v>0</v>
      </c>
      <c r="O589" s="66">
        <v>0</v>
      </c>
      <c r="P589" s="66">
        <v>0</v>
      </c>
      <c r="Q589" s="66">
        <v>0</v>
      </c>
      <c r="R589" s="66">
        <v>1</v>
      </c>
      <c r="S589" s="66">
        <v>0</v>
      </c>
      <c r="T589" s="66">
        <v>0</v>
      </c>
      <c r="U589" s="66">
        <v>0</v>
      </c>
      <c r="V589" s="66">
        <v>0</v>
      </c>
      <c r="W589" s="66">
        <v>0</v>
      </c>
    </row>
    <row r="590" spans="1:23" x14ac:dyDescent="0.3">
      <c r="A590" s="66" t="s">
        <v>1115</v>
      </c>
      <c r="B590" s="66" t="s">
        <v>1590</v>
      </c>
      <c r="C590" s="66">
        <v>3.9</v>
      </c>
      <c r="D590" s="66" t="s">
        <v>1118</v>
      </c>
      <c r="E590" s="66" t="s">
        <v>80</v>
      </c>
      <c r="F590" s="66" t="s">
        <v>100</v>
      </c>
      <c r="G590" s="66">
        <v>66.5</v>
      </c>
      <c r="H590" s="66">
        <v>1</v>
      </c>
      <c r="I590" s="66">
        <v>0</v>
      </c>
      <c r="J590" s="66">
        <v>0</v>
      </c>
      <c r="K590" s="66">
        <v>0</v>
      </c>
      <c r="L590" s="66">
        <v>1</v>
      </c>
      <c r="M590" s="66">
        <v>1</v>
      </c>
      <c r="N590" s="66">
        <v>0</v>
      </c>
      <c r="O590" s="66">
        <v>0</v>
      </c>
      <c r="P590" s="66">
        <v>0</v>
      </c>
      <c r="Q590" s="66">
        <v>0</v>
      </c>
      <c r="R590" s="66">
        <v>0</v>
      </c>
      <c r="S590" s="66">
        <v>1</v>
      </c>
      <c r="T590" s="66">
        <v>1</v>
      </c>
      <c r="U590" s="66">
        <v>0</v>
      </c>
      <c r="V590" s="66">
        <v>0</v>
      </c>
      <c r="W590" s="66">
        <v>0</v>
      </c>
    </row>
    <row r="591" spans="1:23" x14ac:dyDescent="0.3">
      <c r="A591" s="66" t="s">
        <v>1125</v>
      </c>
      <c r="B591" s="66" t="s">
        <v>1815</v>
      </c>
      <c r="C591" s="66">
        <v>3.4</v>
      </c>
      <c r="D591" s="66" t="s">
        <v>575</v>
      </c>
      <c r="E591" s="66" t="s">
        <v>104</v>
      </c>
      <c r="F591" s="66" t="s">
        <v>100</v>
      </c>
      <c r="G591" s="66">
        <v>107.5</v>
      </c>
      <c r="H591" s="66">
        <v>0</v>
      </c>
      <c r="I591" s="66">
        <v>1</v>
      </c>
      <c r="J591" s="66">
        <v>0</v>
      </c>
      <c r="K591" s="66">
        <v>1</v>
      </c>
      <c r="L591" s="66">
        <v>1</v>
      </c>
      <c r="M591" s="66">
        <v>0</v>
      </c>
      <c r="N591" s="66">
        <v>0</v>
      </c>
      <c r="O591" s="66">
        <v>0</v>
      </c>
      <c r="P591" s="66">
        <v>0</v>
      </c>
      <c r="Q591" s="66">
        <v>0</v>
      </c>
      <c r="R591" s="66">
        <v>1</v>
      </c>
      <c r="S591" s="66">
        <v>1</v>
      </c>
      <c r="T591" s="66">
        <v>0</v>
      </c>
      <c r="U591" s="66">
        <v>0</v>
      </c>
      <c r="V591" s="66">
        <v>1</v>
      </c>
      <c r="W591" s="66">
        <v>0</v>
      </c>
    </row>
    <row r="592" spans="1:23" x14ac:dyDescent="0.3">
      <c r="A592" s="66" t="s">
        <v>521</v>
      </c>
      <c r="B592" s="66" t="s">
        <v>1814</v>
      </c>
      <c r="C592" s="66">
        <v>4.7</v>
      </c>
      <c r="D592" s="66" t="s">
        <v>1124</v>
      </c>
      <c r="E592" s="66" t="s">
        <v>112</v>
      </c>
      <c r="F592" s="66" t="s">
        <v>209</v>
      </c>
      <c r="G592" s="66">
        <v>138.5</v>
      </c>
      <c r="H592" s="66">
        <v>1</v>
      </c>
      <c r="I592" s="66">
        <v>1</v>
      </c>
      <c r="J592" s="66">
        <v>0</v>
      </c>
      <c r="K592" s="66">
        <v>0</v>
      </c>
      <c r="L592" s="66">
        <v>1</v>
      </c>
      <c r="M592" s="66">
        <v>0</v>
      </c>
      <c r="N592" s="66">
        <v>0</v>
      </c>
      <c r="O592" s="66">
        <v>0</v>
      </c>
      <c r="P592" s="66">
        <v>0</v>
      </c>
      <c r="Q592" s="66">
        <v>1</v>
      </c>
      <c r="R592" s="66">
        <v>0</v>
      </c>
      <c r="S592" s="66">
        <v>0</v>
      </c>
      <c r="T592" s="66">
        <v>0</v>
      </c>
      <c r="U592" s="66">
        <v>0</v>
      </c>
      <c r="V592" s="66">
        <v>0</v>
      </c>
      <c r="W592" s="66">
        <v>0</v>
      </c>
    </row>
    <row r="593" spans="1:23" x14ac:dyDescent="0.3">
      <c r="A593" s="66" t="s">
        <v>1130</v>
      </c>
      <c r="B593" s="66" t="s">
        <v>1704</v>
      </c>
      <c r="C593" s="66">
        <v>2.7</v>
      </c>
      <c r="D593" s="66" t="s">
        <v>779</v>
      </c>
      <c r="E593" s="66" t="s">
        <v>118</v>
      </c>
      <c r="F593" s="66" t="s">
        <v>130</v>
      </c>
      <c r="G593" s="66">
        <v>81</v>
      </c>
      <c r="H593" s="66">
        <v>0</v>
      </c>
      <c r="I593" s="66">
        <v>0</v>
      </c>
      <c r="J593" s="66">
        <v>0</v>
      </c>
      <c r="K593" s="66">
        <v>0</v>
      </c>
      <c r="L593" s="66">
        <v>0</v>
      </c>
      <c r="M593" s="66">
        <v>0</v>
      </c>
      <c r="N593" s="66">
        <v>0</v>
      </c>
      <c r="O593" s="66">
        <v>0</v>
      </c>
      <c r="P593" s="66">
        <v>0</v>
      </c>
      <c r="Q593" s="66">
        <v>0</v>
      </c>
      <c r="R593" s="66">
        <v>0</v>
      </c>
      <c r="S593" s="66">
        <v>0</v>
      </c>
      <c r="T593" s="66">
        <v>0</v>
      </c>
      <c r="U593" s="66">
        <v>0</v>
      </c>
      <c r="V593" s="66">
        <v>0</v>
      </c>
      <c r="W593" s="66">
        <v>0</v>
      </c>
    </row>
    <row r="594" spans="1:23" x14ac:dyDescent="0.3">
      <c r="A594" s="66" t="s">
        <v>1412</v>
      </c>
      <c r="B594" s="66" t="s">
        <v>1909</v>
      </c>
      <c r="C594" s="66">
        <v>3.8</v>
      </c>
      <c r="D594" s="66" t="s">
        <v>1415</v>
      </c>
      <c r="E594" s="66" t="s">
        <v>104</v>
      </c>
      <c r="F594" s="66" t="s">
        <v>94</v>
      </c>
      <c r="G594" s="66">
        <v>58.5</v>
      </c>
      <c r="H594" s="66">
        <v>1</v>
      </c>
      <c r="I594" s="66">
        <v>1</v>
      </c>
      <c r="J594" s="66">
        <v>0</v>
      </c>
      <c r="K594" s="66">
        <v>1</v>
      </c>
      <c r="L594" s="66">
        <v>1</v>
      </c>
      <c r="M594" s="66">
        <v>0</v>
      </c>
      <c r="N594" s="66">
        <v>0</v>
      </c>
      <c r="O594" s="66">
        <v>0</v>
      </c>
      <c r="P594" s="66">
        <v>0</v>
      </c>
      <c r="Q594" s="66">
        <v>0</v>
      </c>
      <c r="R594" s="66">
        <v>1</v>
      </c>
      <c r="S594" s="66">
        <v>0</v>
      </c>
      <c r="T594" s="66">
        <v>0</v>
      </c>
      <c r="U594" s="66">
        <v>0</v>
      </c>
      <c r="V594" s="66">
        <v>0</v>
      </c>
      <c r="W594" s="66">
        <v>0</v>
      </c>
    </row>
    <row r="595" spans="1:23" x14ac:dyDescent="0.3">
      <c r="A595" s="66" t="s">
        <v>780</v>
      </c>
      <c r="B595" s="66" t="s">
        <v>1705</v>
      </c>
      <c r="C595" s="66">
        <v>3.4</v>
      </c>
      <c r="D595" s="66" t="s">
        <v>783</v>
      </c>
      <c r="E595" s="66" t="s">
        <v>104</v>
      </c>
      <c r="F595" s="66" t="s">
        <v>94</v>
      </c>
      <c r="G595" s="66">
        <v>107.5</v>
      </c>
      <c r="H595" s="66">
        <v>0</v>
      </c>
      <c r="I595" s="66">
        <v>0</v>
      </c>
      <c r="J595" s="66">
        <v>0</v>
      </c>
      <c r="K595" s="66">
        <v>0</v>
      </c>
      <c r="L595" s="66">
        <v>1</v>
      </c>
      <c r="M595" s="66">
        <v>0</v>
      </c>
      <c r="N595" s="66">
        <v>0</v>
      </c>
      <c r="O595" s="66">
        <v>0</v>
      </c>
      <c r="P595" s="66">
        <v>0</v>
      </c>
      <c r="Q595" s="66">
        <v>0</v>
      </c>
      <c r="R595" s="66">
        <v>0</v>
      </c>
      <c r="S595" s="66">
        <v>0</v>
      </c>
      <c r="T595" s="66">
        <v>0</v>
      </c>
      <c r="U595" s="66">
        <v>0</v>
      </c>
      <c r="V595" s="66">
        <v>0</v>
      </c>
      <c r="W595" s="66">
        <v>0</v>
      </c>
    </row>
    <row r="596" spans="1:23" x14ac:dyDescent="0.3">
      <c r="A596" s="66" t="s">
        <v>1127</v>
      </c>
      <c r="B596" s="66" t="s">
        <v>1816</v>
      </c>
      <c r="C596" s="66">
        <v>3.8</v>
      </c>
      <c r="D596" s="66" t="s">
        <v>1129</v>
      </c>
      <c r="E596" s="66" t="s">
        <v>80</v>
      </c>
      <c r="F596" s="66" t="s">
        <v>82</v>
      </c>
      <c r="G596" s="66">
        <v>120.5</v>
      </c>
      <c r="H596" s="66">
        <v>0</v>
      </c>
      <c r="I596" s="66">
        <v>0</v>
      </c>
      <c r="J596" s="66">
        <v>0</v>
      </c>
      <c r="K596" s="66">
        <v>0</v>
      </c>
      <c r="L596" s="66">
        <v>0</v>
      </c>
      <c r="M596" s="66">
        <v>1</v>
      </c>
      <c r="N596" s="66">
        <v>0</v>
      </c>
      <c r="O596" s="66">
        <v>0</v>
      </c>
      <c r="P596" s="66">
        <v>0</v>
      </c>
      <c r="Q596" s="66">
        <v>0</v>
      </c>
      <c r="R596" s="66">
        <v>0</v>
      </c>
      <c r="S596" s="66">
        <v>0</v>
      </c>
      <c r="T596" s="66">
        <v>0</v>
      </c>
      <c r="U596" s="66">
        <v>0</v>
      </c>
      <c r="V596" s="66">
        <v>0</v>
      </c>
      <c r="W596" s="66">
        <v>0</v>
      </c>
    </row>
    <row r="597" spans="1:23" x14ac:dyDescent="0.3">
      <c r="A597" s="66" t="s">
        <v>1416</v>
      </c>
      <c r="B597" s="66" t="s">
        <v>1910</v>
      </c>
      <c r="C597" s="66">
        <v>3.9</v>
      </c>
      <c r="D597" s="66" t="s">
        <v>737</v>
      </c>
      <c r="E597" s="66" t="s">
        <v>118</v>
      </c>
      <c r="F597" s="66" t="s">
        <v>209</v>
      </c>
      <c r="G597" s="66">
        <v>63.5</v>
      </c>
      <c r="H597" s="66">
        <v>1</v>
      </c>
      <c r="I597" s="66">
        <v>1</v>
      </c>
      <c r="J597" s="66">
        <v>0</v>
      </c>
      <c r="K597" s="66">
        <v>0</v>
      </c>
      <c r="L597" s="66">
        <v>1</v>
      </c>
      <c r="M597" s="66">
        <v>0</v>
      </c>
      <c r="N597" s="66">
        <v>0</v>
      </c>
      <c r="O597" s="66">
        <v>0</v>
      </c>
      <c r="P597" s="66">
        <v>1</v>
      </c>
      <c r="Q597" s="66">
        <v>1</v>
      </c>
      <c r="R597" s="66">
        <v>0</v>
      </c>
      <c r="S597" s="66">
        <v>0</v>
      </c>
      <c r="T597" s="66">
        <v>0</v>
      </c>
      <c r="U597" s="66">
        <v>0</v>
      </c>
      <c r="V597" s="66">
        <v>0</v>
      </c>
      <c r="W597" s="66">
        <v>0</v>
      </c>
    </row>
    <row r="598" spans="1:23" x14ac:dyDescent="0.3">
      <c r="A598" s="66" t="s">
        <v>1132</v>
      </c>
      <c r="B598" s="66" t="s">
        <v>1773</v>
      </c>
      <c r="C598" s="66">
        <v>3.1</v>
      </c>
      <c r="D598" s="66" t="s">
        <v>987</v>
      </c>
      <c r="E598" s="66" t="s">
        <v>150</v>
      </c>
      <c r="F598" s="66" t="s">
        <v>158</v>
      </c>
      <c r="G598" s="66">
        <v>103.5</v>
      </c>
      <c r="H598" s="66">
        <v>0</v>
      </c>
      <c r="I598" s="66">
        <v>0</v>
      </c>
      <c r="J598" s="66">
        <v>0</v>
      </c>
      <c r="K598" s="66">
        <v>0</v>
      </c>
      <c r="L598" s="66">
        <v>0</v>
      </c>
      <c r="M598" s="66">
        <v>0</v>
      </c>
      <c r="N598" s="66">
        <v>0</v>
      </c>
      <c r="O598" s="66">
        <v>0</v>
      </c>
      <c r="P598" s="66">
        <v>0</v>
      </c>
      <c r="Q598" s="66">
        <v>0</v>
      </c>
      <c r="R598" s="66">
        <v>0</v>
      </c>
      <c r="S598" s="66">
        <v>0</v>
      </c>
      <c r="T598" s="66">
        <v>0</v>
      </c>
      <c r="U598" s="66">
        <v>0</v>
      </c>
      <c r="V598" s="66">
        <v>0</v>
      </c>
      <c r="W598" s="66">
        <v>0</v>
      </c>
    </row>
    <row r="599" spans="1:23" x14ac:dyDescent="0.3">
      <c r="A599" s="66" t="s">
        <v>1418</v>
      </c>
      <c r="B599" s="66" t="s">
        <v>1911</v>
      </c>
      <c r="C599" s="66">
        <v>4.0999999999999996</v>
      </c>
      <c r="D599" s="66" t="s">
        <v>1421</v>
      </c>
      <c r="E599" s="66" t="s">
        <v>150</v>
      </c>
      <c r="F599" s="66" t="s">
        <v>120</v>
      </c>
      <c r="G599" s="66">
        <v>107</v>
      </c>
      <c r="H599" s="66">
        <v>1</v>
      </c>
      <c r="I599" s="66">
        <v>0</v>
      </c>
      <c r="J599" s="66">
        <v>0</v>
      </c>
      <c r="K599" s="66">
        <v>1</v>
      </c>
      <c r="L599" s="66">
        <v>0</v>
      </c>
      <c r="M599" s="66">
        <v>0</v>
      </c>
      <c r="N599" s="66">
        <v>1</v>
      </c>
      <c r="O599" s="66">
        <v>0</v>
      </c>
      <c r="P599" s="66">
        <v>0</v>
      </c>
      <c r="Q599" s="66">
        <v>1</v>
      </c>
      <c r="R599" s="66">
        <v>0</v>
      </c>
      <c r="S599" s="66">
        <v>0</v>
      </c>
      <c r="T599" s="66">
        <v>0</v>
      </c>
      <c r="U599" s="66">
        <v>0</v>
      </c>
      <c r="V599" s="66">
        <v>0</v>
      </c>
      <c r="W599" s="66">
        <v>0</v>
      </c>
    </row>
    <row r="600" spans="1:23" x14ac:dyDescent="0.3">
      <c r="A600" s="66" t="s">
        <v>259</v>
      </c>
      <c r="B600" s="66" t="s">
        <v>1912</v>
      </c>
      <c r="C600" s="66">
        <v>3.7</v>
      </c>
      <c r="D600" s="66" t="s">
        <v>216</v>
      </c>
      <c r="E600" s="66" t="s">
        <v>150</v>
      </c>
      <c r="F600" s="66" t="s">
        <v>94</v>
      </c>
      <c r="G600" s="66">
        <v>105.5</v>
      </c>
      <c r="H600" s="66">
        <v>1</v>
      </c>
      <c r="I600" s="66">
        <v>1</v>
      </c>
      <c r="J600" s="66">
        <v>0</v>
      </c>
      <c r="K600" s="66">
        <v>0</v>
      </c>
      <c r="L600" s="66">
        <v>1</v>
      </c>
      <c r="M600" s="66">
        <v>0</v>
      </c>
      <c r="N600" s="66">
        <v>0</v>
      </c>
      <c r="O600" s="66">
        <v>0</v>
      </c>
      <c r="P600" s="66">
        <v>0</v>
      </c>
      <c r="Q600" s="66">
        <v>0</v>
      </c>
      <c r="R600" s="66">
        <v>1</v>
      </c>
      <c r="S600" s="66">
        <v>0</v>
      </c>
      <c r="T600" s="66">
        <v>0</v>
      </c>
      <c r="U600" s="66">
        <v>0</v>
      </c>
      <c r="V600" s="66">
        <v>0</v>
      </c>
      <c r="W600" s="66">
        <v>0</v>
      </c>
    </row>
    <row r="601" spans="1:23" x14ac:dyDescent="0.3">
      <c r="A601" s="66" t="s">
        <v>259</v>
      </c>
      <c r="B601" s="66" t="s">
        <v>1913</v>
      </c>
      <c r="C601" s="66">
        <v>2.8</v>
      </c>
      <c r="D601" s="66" t="s">
        <v>1426</v>
      </c>
      <c r="E601" s="66" t="s">
        <v>80</v>
      </c>
      <c r="F601" s="66" t="s">
        <v>108</v>
      </c>
      <c r="G601" s="66">
        <v>83</v>
      </c>
      <c r="H601" s="66">
        <v>0</v>
      </c>
      <c r="I601" s="66">
        <v>0</v>
      </c>
      <c r="J601" s="66">
        <v>0</v>
      </c>
      <c r="K601" s="66">
        <v>0</v>
      </c>
      <c r="L601" s="66">
        <v>1</v>
      </c>
      <c r="M601" s="66">
        <v>0</v>
      </c>
      <c r="N601" s="66">
        <v>0</v>
      </c>
      <c r="O601" s="66">
        <v>0</v>
      </c>
      <c r="P601" s="66">
        <v>0</v>
      </c>
      <c r="Q601" s="66">
        <v>0</v>
      </c>
      <c r="R601" s="66">
        <v>0</v>
      </c>
      <c r="S601" s="66">
        <v>1</v>
      </c>
      <c r="T601" s="66">
        <v>1</v>
      </c>
      <c r="U601" s="66">
        <v>0</v>
      </c>
      <c r="V601" s="66">
        <v>0</v>
      </c>
      <c r="W601" s="66">
        <v>0</v>
      </c>
    </row>
    <row r="602" spans="1:23" x14ac:dyDescent="0.3">
      <c r="A602" s="66" t="s">
        <v>1134</v>
      </c>
      <c r="B602" s="66" t="s">
        <v>1817</v>
      </c>
      <c r="C602" s="66">
        <v>4</v>
      </c>
      <c r="D602" s="66" t="s">
        <v>1137</v>
      </c>
      <c r="E602" s="66" t="s">
        <v>104</v>
      </c>
      <c r="F602" s="66" t="s">
        <v>114</v>
      </c>
      <c r="G602" s="66">
        <v>162</v>
      </c>
      <c r="H602" s="66">
        <v>1</v>
      </c>
      <c r="I602" s="66">
        <v>1</v>
      </c>
      <c r="J602" s="66">
        <v>1</v>
      </c>
      <c r="K602" s="66">
        <v>1</v>
      </c>
      <c r="L602" s="66">
        <v>0</v>
      </c>
      <c r="M602" s="66">
        <v>0</v>
      </c>
      <c r="N602" s="66">
        <v>0</v>
      </c>
      <c r="O602" s="66">
        <v>0</v>
      </c>
      <c r="P602" s="66">
        <v>0</v>
      </c>
      <c r="Q602" s="66">
        <v>0</v>
      </c>
      <c r="R602" s="66">
        <v>1</v>
      </c>
      <c r="S602" s="66">
        <v>0</v>
      </c>
      <c r="T602" s="66">
        <v>0</v>
      </c>
      <c r="U602" s="66">
        <v>0</v>
      </c>
      <c r="V602" s="66">
        <v>0</v>
      </c>
      <c r="W602" s="66">
        <v>0</v>
      </c>
    </row>
    <row r="603" spans="1:23" x14ac:dyDescent="0.3">
      <c r="A603" s="66" t="s">
        <v>1138</v>
      </c>
      <c r="B603" s="66" t="s">
        <v>1818</v>
      </c>
      <c r="C603" s="66">
        <v>3.5</v>
      </c>
      <c r="D603" s="66" t="s">
        <v>250</v>
      </c>
      <c r="E603" s="66" t="s">
        <v>104</v>
      </c>
      <c r="F603" s="66" t="s">
        <v>120</v>
      </c>
      <c r="G603" s="66">
        <v>68.5</v>
      </c>
      <c r="H603" s="66">
        <v>1</v>
      </c>
      <c r="I603" s="66">
        <v>1</v>
      </c>
      <c r="J603" s="66">
        <v>0</v>
      </c>
      <c r="K603" s="66">
        <v>1</v>
      </c>
      <c r="L603" s="66">
        <v>0</v>
      </c>
      <c r="M603" s="66">
        <v>0</v>
      </c>
      <c r="N603" s="66">
        <v>0</v>
      </c>
      <c r="O603" s="66">
        <v>1</v>
      </c>
      <c r="P603" s="66">
        <v>1</v>
      </c>
      <c r="Q603" s="66">
        <v>1</v>
      </c>
      <c r="R603" s="66">
        <v>0</v>
      </c>
      <c r="S603" s="66">
        <v>0</v>
      </c>
      <c r="T603" s="66">
        <v>0</v>
      </c>
      <c r="U603" s="66">
        <v>0</v>
      </c>
      <c r="V603" s="66">
        <v>0</v>
      </c>
      <c r="W603" s="66">
        <v>0</v>
      </c>
    </row>
    <row r="604" spans="1:23" x14ac:dyDescent="0.3">
      <c r="A604" s="66" t="s">
        <v>1140</v>
      </c>
      <c r="B604" s="66" t="s">
        <v>1819</v>
      </c>
      <c r="C604" s="66">
        <v>3.4</v>
      </c>
      <c r="D604" s="66" t="s">
        <v>1143</v>
      </c>
      <c r="E604" s="66" t="s">
        <v>90</v>
      </c>
      <c r="F604" s="66" t="s">
        <v>223</v>
      </c>
      <c r="G604" s="66">
        <v>110.5</v>
      </c>
      <c r="H604" s="66">
        <v>0</v>
      </c>
      <c r="I604" s="66">
        <v>0</v>
      </c>
      <c r="J604" s="66">
        <v>0</v>
      </c>
      <c r="K604" s="66">
        <v>1</v>
      </c>
      <c r="L604" s="66">
        <v>1</v>
      </c>
      <c r="M604" s="66">
        <v>0</v>
      </c>
      <c r="N604" s="66">
        <v>0</v>
      </c>
      <c r="O604" s="66">
        <v>1</v>
      </c>
      <c r="P604" s="66">
        <v>0</v>
      </c>
      <c r="Q604" s="66">
        <v>1</v>
      </c>
      <c r="R604" s="66">
        <v>0</v>
      </c>
      <c r="S604" s="66">
        <v>0</v>
      </c>
      <c r="T604" s="66">
        <v>0</v>
      </c>
      <c r="U604" s="66">
        <v>0</v>
      </c>
      <c r="V604" s="66">
        <v>0</v>
      </c>
      <c r="W604" s="66">
        <v>0</v>
      </c>
    </row>
    <row r="605" spans="1:23" x14ac:dyDescent="0.3">
      <c r="A605" s="66" t="s">
        <v>1144</v>
      </c>
      <c r="B605" s="66" t="s">
        <v>1820</v>
      </c>
      <c r="C605" s="66">
        <v>3.7</v>
      </c>
      <c r="D605" s="66" t="s">
        <v>1147</v>
      </c>
      <c r="E605" s="66" t="s">
        <v>118</v>
      </c>
      <c r="F605" s="66" t="s">
        <v>100</v>
      </c>
      <c r="G605" s="66">
        <v>115.5</v>
      </c>
      <c r="H605" s="66">
        <v>1</v>
      </c>
      <c r="I605" s="66">
        <v>0</v>
      </c>
      <c r="J605" s="66">
        <v>0</v>
      </c>
      <c r="K605" s="66">
        <v>1</v>
      </c>
      <c r="L605" s="66">
        <v>1</v>
      </c>
      <c r="M605" s="66">
        <v>0</v>
      </c>
      <c r="N605" s="66">
        <v>0</v>
      </c>
      <c r="O605" s="66">
        <v>0</v>
      </c>
      <c r="P605" s="66">
        <v>0</v>
      </c>
      <c r="Q605" s="66">
        <v>0</v>
      </c>
      <c r="R605" s="66">
        <v>0</v>
      </c>
      <c r="S605" s="66">
        <v>1</v>
      </c>
      <c r="T605" s="66">
        <v>0</v>
      </c>
      <c r="U605" s="66">
        <v>0</v>
      </c>
      <c r="V605" s="66">
        <v>0</v>
      </c>
      <c r="W605" s="66">
        <v>0</v>
      </c>
    </row>
    <row r="606" spans="1:23" x14ac:dyDescent="0.3">
      <c r="A606" s="66" t="s">
        <v>1427</v>
      </c>
      <c r="B606" s="66" t="s">
        <v>1674</v>
      </c>
      <c r="C606" s="66">
        <v>3</v>
      </c>
      <c r="D606" s="66" t="s">
        <v>1430</v>
      </c>
      <c r="E606" s="66" t="s">
        <v>80</v>
      </c>
      <c r="F606" s="66" t="s">
        <v>114</v>
      </c>
      <c r="G606" s="66">
        <v>87.5</v>
      </c>
      <c r="H606" s="66">
        <v>0</v>
      </c>
      <c r="I606" s="66">
        <v>0</v>
      </c>
      <c r="J606" s="66">
        <v>0</v>
      </c>
      <c r="K606" s="66">
        <v>1</v>
      </c>
      <c r="L606" s="66">
        <v>0</v>
      </c>
      <c r="M606" s="66">
        <v>0</v>
      </c>
      <c r="N606" s="66">
        <v>0</v>
      </c>
      <c r="O606" s="66">
        <v>0</v>
      </c>
      <c r="P606" s="66">
        <v>0</v>
      </c>
      <c r="Q606" s="66">
        <v>0</v>
      </c>
      <c r="R606" s="66">
        <v>0</v>
      </c>
      <c r="S606" s="66">
        <v>0</v>
      </c>
      <c r="T606" s="66">
        <v>0</v>
      </c>
      <c r="U606" s="66">
        <v>0</v>
      </c>
      <c r="V606" s="66">
        <v>0</v>
      </c>
      <c r="W606" s="66">
        <v>0</v>
      </c>
    </row>
    <row r="607" spans="1:23" x14ac:dyDescent="0.3">
      <c r="A607" s="66" t="s">
        <v>1148</v>
      </c>
      <c r="B607" s="66" t="s">
        <v>1628</v>
      </c>
      <c r="C607" s="66">
        <v>3.8</v>
      </c>
      <c r="D607" s="66" t="s">
        <v>109</v>
      </c>
      <c r="E607" s="66" t="s">
        <v>104</v>
      </c>
      <c r="F607" s="66" t="s">
        <v>108</v>
      </c>
      <c r="G607" s="66">
        <v>80.5</v>
      </c>
      <c r="H607" s="66">
        <v>0</v>
      </c>
      <c r="I607" s="66">
        <v>0</v>
      </c>
      <c r="J607" s="66">
        <v>0</v>
      </c>
      <c r="K607" s="66">
        <v>0</v>
      </c>
      <c r="L607" s="66">
        <v>0</v>
      </c>
      <c r="M607" s="66">
        <v>0</v>
      </c>
      <c r="N607" s="66">
        <v>0</v>
      </c>
      <c r="O607" s="66">
        <v>1</v>
      </c>
      <c r="P607" s="66">
        <v>0</v>
      </c>
      <c r="Q607" s="66">
        <v>1</v>
      </c>
      <c r="R607" s="66">
        <v>0</v>
      </c>
      <c r="S607" s="66">
        <v>0</v>
      </c>
      <c r="T607" s="66">
        <v>0</v>
      </c>
      <c r="U607" s="66">
        <v>0</v>
      </c>
      <c r="V607" s="66">
        <v>0</v>
      </c>
      <c r="W607" s="66">
        <v>0</v>
      </c>
    </row>
    <row r="608" spans="1:23" x14ac:dyDescent="0.3">
      <c r="A608" s="66" t="s">
        <v>1150</v>
      </c>
      <c r="B608" s="66" t="s">
        <v>1821</v>
      </c>
      <c r="C608" s="66">
        <v>4.5999999999999996</v>
      </c>
      <c r="D608" s="66" t="s">
        <v>1153</v>
      </c>
      <c r="E608" s="66" t="s">
        <v>80</v>
      </c>
      <c r="F608" s="66" t="s">
        <v>100</v>
      </c>
      <c r="G608" s="66">
        <v>43</v>
      </c>
      <c r="H608" s="66">
        <v>0</v>
      </c>
      <c r="I608" s="66">
        <v>0</v>
      </c>
      <c r="J608" s="66">
        <v>0</v>
      </c>
      <c r="K608" s="66">
        <v>1</v>
      </c>
      <c r="L608" s="66">
        <v>1</v>
      </c>
      <c r="M608" s="66">
        <v>0</v>
      </c>
      <c r="N608" s="66">
        <v>0</v>
      </c>
      <c r="O608" s="66">
        <v>0</v>
      </c>
      <c r="P608" s="66">
        <v>0</v>
      </c>
      <c r="Q608" s="66">
        <v>0</v>
      </c>
      <c r="R608" s="66">
        <v>0</v>
      </c>
      <c r="S608" s="66">
        <v>1</v>
      </c>
      <c r="T608" s="66">
        <v>0</v>
      </c>
      <c r="U608" s="66">
        <v>0</v>
      </c>
      <c r="V608" s="66">
        <v>0</v>
      </c>
      <c r="W608" s="66">
        <v>0</v>
      </c>
    </row>
    <row r="609" spans="1:23" x14ac:dyDescent="0.3">
      <c r="A609" s="66" t="s">
        <v>1154</v>
      </c>
      <c r="B609" s="66" t="s">
        <v>1822</v>
      </c>
      <c r="C609" s="66">
        <v>4.4000000000000004</v>
      </c>
      <c r="D609" s="66" t="s">
        <v>1156</v>
      </c>
      <c r="E609" s="66" t="s">
        <v>118</v>
      </c>
      <c r="F609" s="66" t="s">
        <v>114</v>
      </c>
      <c r="G609" s="66">
        <v>140</v>
      </c>
      <c r="H609" s="66">
        <v>0</v>
      </c>
      <c r="I609" s="66">
        <v>0</v>
      </c>
      <c r="J609" s="66">
        <v>0</v>
      </c>
      <c r="K609" s="66">
        <v>1</v>
      </c>
      <c r="L609" s="66">
        <v>0</v>
      </c>
      <c r="M609" s="66">
        <v>0</v>
      </c>
      <c r="N609" s="66">
        <v>0</v>
      </c>
      <c r="O609" s="66">
        <v>0</v>
      </c>
      <c r="P609" s="66">
        <v>0</v>
      </c>
      <c r="Q609" s="66">
        <v>0</v>
      </c>
      <c r="R609" s="66">
        <v>0</v>
      </c>
      <c r="S609" s="66">
        <v>0</v>
      </c>
      <c r="T609" s="66">
        <v>0</v>
      </c>
      <c r="U609" s="66">
        <v>0</v>
      </c>
      <c r="V609" s="66">
        <v>0</v>
      </c>
      <c r="W609" s="66">
        <v>0</v>
      </c>
    </row>
    <row r="610" spans="1:23" x14ac:dyDescent="0.3">
      <c r="A610" s="66" t="s">
        <v>1431</v>
      </c>
      <c r="B610" s="66" t="s">
        <v>1914</v>
      </c>
      <c r="C610" s="66">
        <v>4</v>
      </c>
      <c r="D610" s="66" t="s">
        <v>216</v>
      </c>
      <c r="E610" s="66" t="s">
        <v>90</v>
      </c>
      <c r="F610" s="66" t="s">
        <v>158</v>
      </c>
      <c r="G610" s="66">
        <v>172</v>
      </c>
      <c r="H610" s="66">
        <v>0</v>
      </c>
      <c r="I610" s="66">
        <v>0</v>
      </c>
      <c r="J610" s="66">
        <v>1</v>
      </c>
      <c r="K610" s="66">
        <v>0</v>
      </c>
      <c r="L610" s="66">
        <v>0</v>
      </c>
      <c r="M610" s="66">
        <v>0</v>
      </c>
      <c r="N610" s="66">
        <v>0</v>
      </c>
      <c r="O610" s="66">
        <v>0</v>
      </c>
      <c r="P610" s="66">
        <v>0</v>
      </c>
      <c r="Q610" s="66">
        <v>0</v>
      </c>
      <c r="R610" s="66">
        <v>0</v>
      </c>
      <c r="S610" s="66">
        <v>0</v>
      </c>
      <c r="T610" s="66">
        <v>0</v>
      </c>
      <c r="U610" s="66">
        <v>0</v>
      </c>
      <c r="V610" s="66">
        <v>0</v>
      </c>
      <c r="W610" s="66">
        <v>0</v>
      </c>
    </row>
    <row r="611" spans="1:23" x14ac:dyDescent="0.3">
      <c r="A611" s="66" t="s">
        <v>1157</v>
      </c>
      <c r="B611" s="66" t="s">
        <v>1823</v>
      </c>
      <c r="C611" s="66">
        <v>-1</v>
      </c>
      <c r="D611" s="66" t="s">
        <v>1073</v>
      </c>
      <c r="E611" s="66" t="s">
        <v>284</v>
      </c>
      <c r="F611" s="66" t="s">
        <v>114</v>
      </c>
      <c r="G611" s="66">
        <v>120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row>
    <row r="612" spans="1:23" x14ac:dyDescent="0.3">
      <c r="A612" s="66" t="s">
        <v>1159</v>
      </c>
      <c r="B612" s="66" t="s">
        <v>1824</v>
      </c>
      <c r="C612" s="66">
        <v>3</v>
      </c>
      <c r="D612" s="66" t="s">
        <v>1161</v>
      </c>
      <c r="E612" s="66" t="s">
        <v>150</v>
      </c>
      <c r="F612" s="66" t="s">
        <v>223</v>
      </c>
      <c r="G612" s="66">
        <v>66.5</v>
      </c>
      <c r="H612" s="66">
        <v>0</v>
      </c>
      <c r="I612" s="66">
        <v>0</v>
      </c>
      <c r="J612" s="66">
        <v>0</v>
      </c>
      <c r="K612" s="66">
        <v>1</v>
      </c>
      <c r="L612" s="66">
        <v>1</v>
      </c>
      <c r="M612" s="66">
        <v>1</v>
      </c>
      <c r="N612" s="66">
        <v>0</v>
      </c>
      <c r="O612" s="66">
        <v>0</v>
      </c>
      <c r="P612" s="66">
        <v>0</v>
      </c>
      <c r="Q612" s="66">
        <v>0</v>
      </c>
      <c r="R612" s="66">
        <v>0</v>
      </c>
      <c r="S612" s="66">
        <v>1</v>
      </c>
      <c r="T612" s="66">
        <v>0</v>
      </c>
      <c r="U612" s="66">
        <v>0</v>
      </c>
      <c r="V612" s="66">
        <v>0</v>
      </c>
      <c r="W612" s="66">
        <v>0</v>
      </c>
    </row>
    <row r="613" spans="1:23" x14ac:dyDescent="0.3">
      <c r="A613" s="66" t="s">
        <v>1433</v>
      </c>
      <c r="B613" s="66" t="s">
        <v>1720</v>
      </c>
      <c r="C613" s="66">
        <v>3</v>
      </c>
      <c r="D613" s="66" t="s">
        <v>1430</v>
      </c>
      <c r="E613" s="66" t="s">
        <v>80</v>
      </c>
      <c r="F613" s="66" t="s">
        <v>114</v>
      </c>
      <c r="G613" s="66">
        <v>100</v>
      </c>
      <c r="H613" s="66">
        <v>0</v>
      </c>
      <c r="I613" s="66">
        <v>0</v>
      </c>
      <c r="J613" s="66">
        <v>0</v>
      </c>
      <c r="K613" s="66">
        <v>1</v>
      </c>
      <c r="L613" s="66">
        <v>0</v>
      </c>
      <c r="M613" s="66">
        <v>0</v>
      </c>
      <c r="N613" s="66">
        <v>0</v>
      </c>
      <c r="O613" s="66">
        <v>0</v>
      </c>
      <c r="P613" s="66">
        <v>0</v>
      </c>
      <c r="Q613" s="66">
        <v>0</v>
      </c>
      <c r="R613" s="66">
        <v>0</v>
      </c>
      <c r="S613" s="66">
        <v>0</v>
      </c>
      <c r="T613" s="66">
        <v>0</v>
      </c>
      <c r="U613" s="66">
        <v>0</v>
      </c>
      <c r="V613" s="66">
        <v>0</v>
      </c>
      <c r="W613" s="66">
        <v>0</v>
      </c>
    </row>
    <row r="614" spans="1:23" x14ac:dyDescent="0.3">
      <c r="A614" s="66" t="s">
        <v>1162</v>
      </c>
      <c r="B614" s="66" t="s">
        <v>1825</v>
      </c>
      <c r="C614" s="66">
        <v>4.7</v>
      </c>
      <c r="D614" s="66" t="s">
        <v>1164</v>
      </c>
      <c r="E614" s="66" t="s">
        <v>112</v>
      </c>
      <c r="F614" s="66" t="s">
        <v>177</v>
      </c>
      <c r="G614" s="66">
        <v>94.5</v>
      </c>
      <c r="H614" s="66">
        <v>1</v>
      </c>
      <c r="I614" s="66">
        <v>0</v>
      </c>
      <c r="J614" s="66">
        <v>1</v>
      </c>
      <c r="K614" s="66">
        <v>0</v>
      </c>
      <c r="L614" s="66">
        <v>0</v>
      </c>
      <c r="M614" s="66">
        <v>0</v>
      </c>
      <c r="N614" s="66">
        <v>0</v>
      </c>
      <c r="O614" s="66">
        <v>0</v>
      </c>
      <c r="P614" s="66">
        <v>0</v>
      </c>
      <c r="Q614" s="66">
        <v>0</v>
      </c>
      <c r="R614" s="66">
        <v>0</v>
      </c>
      <c r="S614" s="66">
        <v>0</v>
      </c>
      <c r="T614" s="66">
        <v>0</v>
      </c>
      <c r="U614" s="66">
        <v>0</v>
      </c>
      <c r="V614" s="66">
        <v>0</v>
      </c>
      <c r="W614" s="66">
        <v>0</v>
      </c>
    </row>
    <row r="615" spans="1:23" x14ac:dyDescent="0.3">
      <c r="A615" s="66" t="s">
        <v>1380</v>
      </c>
      <c r="B615" s="66" t="s">
        <v>1915</v>
      </c>
      <c r="C615" s="66">
        <v>4.2</v>
      </c>
      <c r="D615" s="66" t="s">
        <v>1436</v>
      </c>
      <c r="E615" s="66" t="s">
        <v>80</v>
      </c>
      <c r="F615" s="66" t="s">
        <v>114</v>
      </c>
      <c r="G615" s="66">
        <v>221.5</v>
      </c>
      <c r="H615" s="66">
        <v>1</v>
      </c>
      <c r="I615" s="66">
        <v>0</v>
      </c>
      <c r="J615" s="66">
        <v>0</v>
      </c>
      <c r="K615" s="66">
        <v>1</v>
      </c>
      <c r="L615" s="66">
        <v>1</v>
      </c>
      <c r="M615" s="66">
        <v>0</v>
      </c>
      <c r="N615" s="66">
        <v>0</v>
      </c>
      <c r="O615" s="66">
        <v>0</v>
      </c>
      <c r="P615" s="66">
        <v>0</v>
      </c>
      <c r="Q615" s="66">
        <v>0</v>
      </c>
      <c r="R615" s="66">
        <v>0</v>
      </c>
      <c r="S615" s="66">
        <v>0</v>
      </c>
      <c r="T615" s="66">
        <v>0</v>
      </c>
      <c r="U615" s="66">
        <v>0</v>
      </c>
      <c r="V615" s="66">
        <v>0</v>
      </c>
      <c r="W615" s="66">
        <v>0</v>
      </c>
    </row>
    <row r="616" spans="1:23" x14ac:dyDescent="0.3">
      <c r="A616" s="66" t="s">
        <v>1165</v>
      </c>
      <c r="B616" s="66" t="s">
        <v>1826</v>
      </c>
      <c r="C616" s="66">
        <v>3.8</v>
      </c>
      <c r="D616" s="66" t="s">
        <v>109</v>
      </c>
      <c r="E616" s="66" t="s">
        <v>104</v>
      </c>
      <c r="F616" s="66" t="s">
        <v>108</v>
      </c>
      <c r="G616" s="66">
        <v>119</v>
      </c>
      <c r="H616" s="66">
        <v>0</v>
      </c>
      <c r="I616" s="66">
        <v>0</v>
      </c>
      <c r="J616" s="66">
        <v>0</v>
      </c>
      <c r="K616" s="66">
        <v>0</v>
      </c>
      <c r="L616" s="66">
        <v>0</v>
      </c>
      <c r="M616" s="66">
        <v>0</v>
      </c>
      <c r="N616" s="66">
        <v>0</v>
      </c>
      <c r="O616" s="66">
        <v>1</v>
      </c>
      <c r="P616" s="66">
        <v>0</v>
      </c>
      <c r="Q616" s="66">
        <v>1</v>
      </c>
      <c r="R616" s="66">
        <v>0</v>
      </c>
      <c r="S616" s="66">
        <v>0</v>
      </c>
      <c r="T616" s="66">
        <v>0</v>
      </c>
      <c r="U616" s="66">
        <v>0</v>
      </c>
      <c r="V616" s="66">
        <v>0</v>
      </c>
      <c r="W616" s="66">
        <v>0</v>
      </c>
    </row>
    <row r="617" spans="1:23" x14ac:dyDescent="0.3">
      <c r="A617" s="66" t="s">
        <v>259</v>
      </c>
      <c r="B617" s="66" t="s">
        <v>1916</v>
      </c>
      <c r="C617" s="66">
        <v>3.5</v>
      </c>
      <c r="D617" s="66" t="s">
        <v>1438</v>
      </c>
      <c r="E617" s="66" t="s">
        <v>118</v>
      </c>
      <c r="F617" s="66" t="s">
        <v>82</v>
      </c>
      <c r="G617" s="66">
        <v>95.5</v>
      </c>
      <c r="H617" s="66">
        <v>1</v>
      </c>
      <c r="I617" s="66">
        <v>0</v>
      </c>
      <c r="J617" s="66">
        <v>0</v>
      </c>
      <c r="K617" s="66">
        <v>0</v>
      </c>
      <c r="L617" s="66">
        <v>1</v>
      </c>
      <c r="M617" s="66">
        <v>0</v>
      </c>
      <c r="N617" s="66">
        <v>0</v>
      </c>
      <c r="O617" s="66">
        <v>0</v>
      </c>
      <c r="P617" s="66">
        <v>0</v>
      </c>
      <c r="Q617" s="66">
        <v>0</v>
      </c>
      <c r="R617" s="66">
        <v>0</v>
      </c>
      <c r="S617" s="66">
        <v>0</v>
      </c>
      <c r="T617" s="66">
        <v>0</v>
      </c>
      <c r="U617" s="66">
        <v>0</v>
      </c>
      <c r="V617" s="66">
        <v>0</v>
      </c>
      <c r="W617" s="66">
        <v>0</v>
      </c>
    </row>
    <row r="618" spans="1:23" x14ac:dyDescent="0.3">
      <c r="A618" s="66" t="s">
        <v>1175</v>
      </c>
      <c r="B618" s="66" t="s">
        <v>1828</v>
      </c>
      <c r="C618" s="66">
        <v>3.3</v>
      </c>
      <c r="D618" s="66" t="s">
        <v>311</v>
      </c>
      <c r="E618" s="66" t="s">
        <v>90</v>
      </c>
      <c r="F618" s="66" t="s">
        <v>158</v>
      </c>
      <c r="G618" s="66">
        <v>194.5</v>
      </c>
      <c r="H618" s="66">
        <v>1</v>
      </c>
      <c r="I618" s="66">
        <v>0</v>
      </c>
      <c r="J618" s="66">
        <v>0</v>
      </c>
      <c r="K618" s="66">
        <v>0</v>
      </c>
      <c r="L618" s="66">
        <v>0</v>
      </c>
      <c r="M618" s="66">
        <v>1</v>
      </c>
      <c r="N618" s="66">
        <v>0</v>
      </c>
      <c r="O618" s="66">
        <v>0</v>
      </c>
      <c r="P618" s="66">
        <v>0</v>
      </c>
      <c r="Q618" s="66">
        <v>0</v>
      </c>
      <c r="R618" s="66">
        <v>0</v>
      </c>
      <c r="S618" s="66">
        <v>0</v>
      </c>
      <c r="T618" s="66">
        <v>0</v>
      </c>
      <c r="U618" s="66">
        <v>0</v>
      </c>
      <c r="V618" s="66">
        <v>0</v>
      </c>
      <c r="W618" s="66">
        <v>0</v>
      </c>
    </row>
    <row r="619" spans="1:23" x14ac:dyDescent="0.3">
      <c r="A619" s="66" t="s">
        <v>1167</v>
      </c>
      <c r="B619" s="66" t="s">
        <v>1827</v>
      </c>
      <c r="C619" s="66">
        <v>3.2</v>
      </c>
      <c r="D619" s="66" t="s">
        <v>1170</v>
      </c>
      <c r="E619" s="66" t="s">
        <v>90</v>
      </c>
      <c r="F619" s="66" t="s">
        <v>158</v>
      </c>
      <c r="G619" s="66">
        <v>51.5</v>
      </c>
      <c r="H619" s="66">
        <v>0</v>
      </c>
      <c r="I619" s="66">
        <v>0</v>
      </c>
      <c r="J619" s="66">
        <v>0</v>
      </c>
      <c r="K619" s="66">
        <v>0</v>
      </c>
      <c r="L619" s="66">
        <v>0</v>
      </c>
      <c r="M619" s="66">
        <v>0</v>
      </c>
      <c r="N619" s="66">
        <v>0</v>
      </c>
      <c r="O619" s="66">
        <v>0</v>
      </c>
      <c r="P619" s="66">
        <v>0</v>
      </c>
      <c r="Q619" s="66">
        <v>0</v>
      </c>
      <c r="R619" s="66">
        <v>0</v>
      </c>
      <c r="S619" s="66">
        <v>0</v>
      </c>
      <c r="T619" s="66">
        <v>0</v>
      </c>
      <c r="U619" s="66">
        <v>0</v>
      </c>
      <c r="V619" s="66">
        <v>0</v>
      </c>
      <c r="W619" s="66">
        <v>0</v>
      </c>
    </row>
    <row r="620" spans="1:23" x14ac:dyDescent="0.3">
      <c r="A620" s="66" t="s">
        <v>1171</v>
      </c>
      <c r="B620" s="67">
        <v>43009</v>
      </c>
      <c r="C620" s="66">
        <v>2.7</v>
      </c>
      <c r="D620" s="66" t="s">
        <v>1174</v>
      </c>
      <c r="E620" s="66" t="s">
        <v>150</v>
      </c>
      <c r="F620" s="66" t="s">
        <v>94</v>
      </c>
      <c r="G620" s="66">
        <v>27.5</v>
      </c>
      <c r="H620" s="66">
        <v>0</v>
      </c>
      <c r="I620" s="66">
        <v>0</v>
      </c>
      <c r="J620" s="66">
        <v>0</v>
      </c>
      <c r="K620" s="66">
        <v>1</v>
      </c>
      <c r="L620" s="66">
        <v>0</v>
      </c>
      <c r="M620" s="66">
        <v>0</v>
      </c>
      <c r="N620" s="66">
        <v>0</v>
      </c>
      <c r="O620" s="66">
        <v>0</v>
      </c>
      <c r="P620" s="66">
        <v>0</v>
      </c>
      <c r="Q620" s="66">
        <v>0</v>
      </c>
      <c r="R620" s="66">
        <v>0</v>
      </c>
      <c r="S620" s="66">
        <v>1</v>
      </c>
      <c r="T620" s="66">
        <v>0</v>
      </c>
      <c r="U620" s="66">
        <v>0</v>
      </c>
      <c r="V620" s="66">
        <v>0</v>
      </c>
      <c r="W620" s="66">
        <v>0</v>
      </c>
    </row>
    <row r="621" spans="1:23" x14ac:dyDescent="0.3">
      <c r="A621" s="66" t="s">
        <v>1439</v>
      </c>
      <c r="B621" s="66" t="s">
        <v>1917</v>
      </c>
      <c r="C621" s="66">
        <v>3.3</v>
      </c>
      <c r="D621" s="66" t="s">
        <v>1441</v>
      </c>
      <c r="E621" s="66" t="s">
        <v>104</v>
      </c>
      <c r="F621" s="66" t="s">
        <v>120</v>
      </c>
      <c r="G621" s="66">
        <v>173</v>
      </c>
      <c r="H621" s="66">
        <v>1</v>
      </c>
      <c r="I621" s="66">
        <v>0</v>
      </c>
      <c r="J621" s="66">
        <v>0</v>
      </c>
      <c r="K621" s="66">
        <v>1</v>
      </c>
      <c r="L621" s="66">
        <v>1</v>
      </c>
      <c r="M621" s="66">
        <v>0</v>
      </c>
      <c r="N621" s="66">
        <v>0</v>
      </c>
      <c r="O621" s="66">
        <v>0</v>
      </c>
      <c r="P621" s="66">
        <v>0</v>
      </c>
      <c r="Q621" s="66">
        <v>0</v>
      </c>
      <c r="R621" s="66">
        <v>0</v>
      </c>
      <c r="S621" s="66">
        <v>0</v>
      </c>
      <c r="T621" s="66">
        <v>0</v>
      </c>
      <c r="U621" s="66">
        <v>0</v>
      </c>
      <c r="V621" s="66">
        <v>0</v>
      </c>
      <c r="W621" s="66">
        <v>0</v>
      </c>
    </row>
    <row r="622" spans="1:23" x14ac:dyDescent="0.3">
      <c r="A622" s="66" t="s">
        <v>1179</v>
      </c>
      <c r="B622" s="66" t="s">
        <v>1830</v>
      </c>
      <c r="C622" s="66">
        <v>3.7</v>
      </c>
      <c r="D622" s="66" t="s">
        <v>1181</v>
      </c>
      <c r="E622" s="66" t="s">
        <v>80</v>
      </c>
      <c r="F622" s="66" t="s">
        <v>114</v>
      </c>
      <c r="G622" s="66">
        <v>105.5</v>
      </c>
      <c r="H622" s="66">
        <v>1</v>
      </c>
      <c r="I622" s="66">
        <v>0</v>
      </c>
      <c r="J622" s="66">
        <v>1</v>
      </c>
      <c r="K622" s="66">
        <v>0</v>
      </c>
      <c r="L622" s="66">
        <v>0</v>
      </c>
      <c r="M622" s="66">
        <v>0</v>
      </c>
      <c r="N622" s="66">
        <v>1</v>
      </c>
      <c r="O622" s="66">
        <v>1</v>
      </c>
      <c r="P622" s="66">
        <v>1</v>
      </c>
      <c r="Q622" s="66">
        <v>1</v>
      </c>
      <c r="R622" s="66">
        <v>0</v>
      </c>
      <c r="S622" s="66">
        <v>0</v>
      </c>
      <c r="T622" s="66">
        <v>0</v>
      </c>
      <c r="U622" s="66">
        <v>0</v>
      </c>
      <c r="V622" s="66">
        <v>0</v>
      </c>
      <c r="W622" s="66">
        <v>0</v>
      </c>
    </row>
    <row r="623" spans="1:23" x14ac:dyDescent="0.3">
      <c r="A623" s="66" t="s">
        <v>1177</v>
      </c>
      <c r="B623" s="66" t="s">
        <v>1829</v>
      </c>
      <c r="C623" s="66">
        <v>3.9</v>
      </c>
      <c r="D623" s="66" t="s">
        <v>939</v>
      </c>
      <c r="E623" s="66" t="s">
        <v>104</v>
      </c>
      <c r="F623" s="66" t="s">
        <v>108</v>
      </c>
      <c r="G623" s="66">
        <v>71.5</v>
      </c>
      <c r="H623" s="66">
        <v>1</v>
      </c>
      <c r="I623" s="66">
        <v>0</v>
      </c>
      <c r="J623" s="66">
        <v>1</v>
      </c>
      <c r="K623" s="66">
        <v>1</v>
      </c>
      <c r="L623" s="66">
        <v>1</v>
      </c>
      <c r="M623" s="66">
        <v>0</v>
      </c>
      <c r="N623" s="66">
        <v>0</v>
      </c>
      <c r="O623" s="66">
        <v>0</v>
      </c>
      <c r="P623" s="66">
        <v>0</v>
      </c>
      <c r="Q623" s="66">
        <v>0</v>
      </c>
      <c r="R623" s="66">
        <v>0</v>
      </c>
      <c r="S623" s="66">
        <v>0</v>
      </c>
      <c r="T623" s="66">
        <v>0</v>
      </c>
      <c r="U623" s="66">
        <v>0</v>
      </c>
      <c r="V623" s="66">
        <v>0</v>
      </c>
      <c r="W623" s="66">
        <v>0</v>
      </c>
    </row>
    <row r="624" spans="1:23" x14ac:dyDescent="0.3">
      <c r="A624" s="66" t="s">
        <v>1182</v>
      </c>
      <c r="B624" s="66" t="s">
        <v>1831</v>
      </c>
      <c r="C624" s="66">
        <v>3.1</v>
      </c>
      <c r="D624" s="66" t="s">
        <v>987</v>
      </c>
      <c r="E624" s="66" t="s">
        <v>150</v>
      </c>
      <c r="F624" s="66" t="s">
        <v>158</v>
      </c>
      <c r="G624" s="66">
        <v>74</v>
      </c>
      <c r="H624" s="66">
        <v>0</v>
      </c>
      <c r="I624" s="66">
        <v>0</v>
      </c>
      <c r="J624" s="66">
        <v>0</v>
      </c>
      <c r="K624" s="66">
        <v>1</v>
      </c>
      <c r="L624" s="66">
        <v>0</v>
      </c>
      <c r="M624" s="66">
        <v>0</v>
      </c>
      <c r="N624" s="66">
        <v>0</v>
      </c>
      <c r="O624" s="66">
        <v>0</v>
      </c>
      <c r="P624" s="66">
        <v>0</v>
      </c>
      <c r="Q624" s="66">
        <v>0</v>
      </c>
      <c r="R624" s="66">
        <v>0</v>
      </c>
      <c r="S624" s="66">
        <v>0</v>
      </c>
      <c r="T624" s="66">
        <v>0</v>
      </c>
      <c r="U624" s="66">
        <v>0</v>
      </c>
      <c r="V624" s="66">
        <v>0</v>
      </c>
      <c r="W624" s="66">
        <v>0</v>
      </c>
    </row>
    <row r="625" spans="1:23" x14ac:dyDescent="0.3">
      <c r="A625" s="66" t="s">
        <v>1184</v>
      </c>
      <c r="B625" s="66" t="s">
        <v>1832</v>
      </c>
      <c r="C625" s="66">
        <v>3.7</v>
      </c>
      <c r="D625" s="66" t="s">
        <v>1186</v>
      </c>
      <c r="E625" s="66" t="s">
        <v>90</v>
      </c>
      <c r="F625" s="66" t="s">
        <v>158</v>
      </c>
      <c r="G625" s="66">
        <v>62.5</v>
      </c>
      <c r="H625" s="66">
        <v>0</v>
      </c>
      <c r="I625" s="66">
        <v>0</v>
      </c>
      <c r="J625" s="66">
        <v>0</v>
      </c>
      <c r="K625" s="66">
        <v>1</v>
      </c>
      <c r="L625" s="66">
        <v>0</v>
      </c>
      <c r="M625" s="66">
        <v>0</v>
      </c>
      <c r="N625" s="66">
        <v>0</v>
      </c>
      <c r="O625" s="66">
        <v>0</v>
      </c>
      <c r="P625" s="66">
        <v>0</v>
      </c>
      <c r="Q625" s="66">
        <v>0</v>
      </c>
      <c r="R625" s="66">
        <v>0</v>
      </c>
      <c r="S625" s="66">
        <v>0</v>
      </c>
      <c r="T625" s="66">
        <v>0</v>
      </c>
      <c r="U625" s="66">
        <v>0</v>
      </c>
      <c r="V625" s="66">
        <v>0</v>
      </c>
      <c r="W625" s="66">
        <v>0</v>
      </c>
    </row>
    <row r="626" spans="1:23" x14ac:dyDescent="0.3">
      <c r="A626" s="66" t="s">
        <v>1187</v>
      </c>
      <c r="B626" s="66" t="s">
        <v>1833</v>
      </c>
      <c r="C626" s="66">
        <v>4.3</v>
      </c>
      <c r="D626" s="66" t="s">
        <v>1190</v>
      </c>
      <c r="E626" s="66" t="s">
        <v>104</v>
      </c>
      <c r="F626" s="66" t="s">
        <v>108</v>
      </c>
      <c r="G626" s="66">
        <v>65.5</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row>
    <row r="627" spans="1:23" x14ac:dyDescent="0.3">
      <c r="A627" s="66" t="s">
        <v>76</v>
      </c>
      <c r="B627" s="66" t="s">
        <v>1584</v>
      </c>
      <c r="C627" s="66">
        <v>3.8</v>
      </c>
      <c r="D627" s="66" t="s">
        <v>349</v>
      </c>
      <c r="E627" s="66" t="s">
        <v>90</v>
      </c>
      <c r="F627" s="66" t="s">
        <v>223</v>
      </c>
      <c r="G627" s="66">
        <v>85</v>
      </c>
      <c r="H627" s="66">
        <v>1</v>
      </c>
      <c r="I627" s="66">
        <v>0</v>
      </c>
      <c r="J627" s="66">
        <v>0</v>
      </c>
      <c r="K627" s="66">
        <v>0</v>
      </c>
      <c r="L627" s="66">
        <v>1</v>
      </c>
      <c r="M627" s="66">
        <v>0</v>
      </c>
      <c r="N627" s="66">
        <v>0</v>
      </c>
      <c r="O627" s="66">
        <v>1</v>
      </c>
      <c r="P627" s="66">
        <v>0</v>
      </c>
      <c r="Q627" s="66">
        <v>1</v>
      </c>
      <c r="R627" s="66">
        <v>0</v>
      </c>
      <c r="S627" s="66">
        <v>0</v>
      </c>
      <c r="T627" s="66">
        <v>0</v>
      </c>
      <c r="U627" s="66">
        <v>0</v>
      </c>
      <c r="V627" s="66">
        <v>0</v>
      </c>
      <c r="W627" s="66">
        <v>0</v>
      </c>
    </row>
    <row r="628" spans="1:23" x14ac:dyDescent="0.3">
      <c r="A628" s="66" t="s">
        <v>1306</v>
      </c>
      <c r="B628" s="66" t="s">
        <v>1918</v>
      </c>
      <c r="C628" s="66">
        <v>3.9</v>
      </c>
      <c r="D628" s="66" t="s">
        <v>1021</v>
      </c>
      <c r="E628" s="66" t="s">
        <v>90</v>
      </c>
      <c r="F628" s="66" t="s">
        <v>158</v>
      </c>
      <c r="G628" s="66">
        <v>147.5</v>
      </c>
      <c r="H628" s="66">
        <v>1</v>
      </c>
      <c r="I628" s="66">
        <v>0</v>
      </c>
      <c r="J628" s="66">
        <v>0</v>
      </c>
      <c r="K628" s="66">
        <v>1</v>
      </c>
      <c r="L628" s="66">
        <v>0</v>
      </c>
      <c r="M628" s="66">
        <v>0</v>
      </c>
      <c r="N628" s="66">
        <v>0</v>
      </c>
      <c r="O628" s="66">
        <v>0</v>
      </c>
      <c r="P628" s="66">
        <v>0</v>
      </c>
      <c r="Q628" s="66">
        <v>0</v>
      </c>
      <c r="R628" s="66">
        <v>0</v>
      </c>
      <c r="S628" s="66">
        <v>0</v>
      </c>
      <c r="T628" s="66">
        <v>0</v>
      </c>
      <c r="U628" s="66">
        <v>0</v>
      </c>
      <c r="V628" s="66">
        <v>0</v>
      </c>
      <c r="W628" s="66">
        <v>0</v>
      </c>
    </row>
    <row r="629" spans="1:23" x14ac:dyDescent="0.3">
      <c r="A629" s="66" t="s">
        <v>1191</v>
      </c>
      <c r="B629" s="66" t="s">
        <v>1834</v>
      </c>
      <c r="C629" s="66">
        <v>3.6</v>
      </c>
      <c r="D629" s="66" t="s">
        <v>1194</v>
      </c>
      <c r="E629" s="66" t="s">
        <v>104</v>
      </c>
      <c r="F629" s="66" t="s">
        <v>114</v>
      </c>
      <c r="G629" s="66">
        <v>161.5</v>
      </c>
      <c r="H629" s="66">
        <v>1</v>
      </c>
      <c r="I629" s="66">
        <v>0</v>
      </c>
      <c r="J629" s="66">
        <v>1</v>
      </c>
      <c r="K629" s="66">
        <v>1</v>
      </c>
      <c r="L629" s="66">
        <v>1</v>
      </c>
      <c r="M629" s="66">
        <v>0</v>
      </c>
      <c r="N629" s="66">
        <v>0</v>
      </c>
      <c r="O629" s="66">
        <v>0</v>
      </c>
      <c r="P629" s="66">
        <v>0</v>
      </c>
      <c r="Q629" s="66">
        <v>0</v>
      </c>
      <c r="R629" s="66">
        <v>0</v>
      </c>
      <c r="S629" s="66">
        <v>1</v>
      </c>
      <c r="T629" s="66">
        <v>1</v>
      </c>
      <c r="U629" s="66">
        <v>0</v>
      </c>
      <c r="V629" s="66">
        <v>0</v>
      </c>
      <c r="W629" s="66">
        <v>0</v>
      </c>
    </row>
    <row r="630" spans="1:23" x14ac:dyDescent="0.3">
      <c r="A630" s="66" t="s">
        <v>259</v>
      </c>
      <c r="B630" s="66" t="s">
        <v>1919</v>
      </c>
      <c r="C630" s="66">
        <v>3.7</v>
      </c>
      <c r="D630" s="66" t="s">
        <v>1445</v>
      </c>
      <c r="E630" s="66" t="s">
        <v>90</v>
      </c>
      <c r="F630" s="66" t="s">
        <v>120</v>
      </c>
      <c r="G630" s="66">
        <v>81</v>
      </c>
      <c r="H630" s="66">
        <v>0</v>
      </c>
      <c r="I630" s="66">
        <v>0</v>
      </c>
      <c r="J630" s="66">
        <v>0</v>
      </c>
      <c r="K630" s="66">
        <v>1</v>
      </c>
      <c r="L630" s="66">
        <v>0</v>
      </c>
      <c r="M630" s="66">
        <v>0</v>
      </c>
      <c r="N630" s="66">
        <v>0</v>
      </c>
      <c r="O630" s="66">
        <v>0</v>
      </c>
      <c r="P630" s="66">
        <v>0</v>
      </c>
      <c r="Q630" s="66">
        <v>0</v>
      </c>
      <c r="R630" s="66">
        <v>0</v>
      </c>
      <c r="S630" s="66">
        <v>0</v>
      </c>
      <c r="T630" s="66">
        <v>0</v>
      </c>
      <c r="U630" s="66">
        <v>0</v>
      </c>
      <c r="V630" s="66">
        <v>0</v>
      </c>
      <c r="W630" s="66">
        <v>0</v>
      </c>
    </row>
    <row r="631" spans="1:23" x14ac:dyDescent="0.3">
      <c r="A631" s="66" t="s">
        <v>1195</v>
      </c>
      <c r="B631" s="66" t="s">
        <v>1610</v>
      </c>
      <c r="C631" s="66">
        <v>2.1</v>
      </c>
      <c r="D631" s="66" t="s">
        <v>1198</v>
      </c>
      <c r="E631" s="66" t="s">
        <v>104</v>
      </c>
      <c r="F631" s="66" t="s">
        <v>100</v>
      </c>
      <c r="G631" s="66">
        <v>72.5</v>
      </c>
      <c r="H631" s="66">
        <v>0</v>
      </c>
      <c r="I631" s="66">
        <v>0</v>
      </c>
      <c r="J631" s="66">
        <v>0</v>
      </c>
      <c r="K631" s="66">
        <v>1</v>
      </c>
      <c r="L631" s="66">
        <v>1</v>
      </c>
      <c r="M631" s="66">
        <v>0</v>
      </c>
      <c r="N631" s="66">
        <v>0</v>
      </c>
      <c r="O631" s="66">
        <v>0</v>
      </c>
      <c r="P631" s="66">
        <v>0</v>
      </c>
      <c r="Q631" s="66">
        <v>0</v>
      </c>
      <c r="R631" s="66">
        <v>0</v>
      </c>
      <c r="S631" s="66">
        <v>1</v>
      </c>
      <c r="T631" s="66">
        <v>0</v>
      </c>
      <c r="U631" s="66">
        <v>0</v>
      </c>
      <c r="V631" s="66">
        <v>0</v>
      </c>
      <c r="W631" s="66">
        <v>0</v>
      </c>
    </row>
    <row r="632" spans="1:23" x14ac:dyDescent="0.3">
      <c r="A632" s="66" t="s">
        <v>521</v>
      </c>
      <c r="B632" s="66" t="s">
        <v>1835</v>
      </c>
      <c r="C632" s="66">
        <v>3.9</v>
      </c>
      <c r="D632" s="66" t="s">
        <v>1200</v>
      </c>
      <c r="E632" s="66" t="s">
        <v>112</v>
      </c>
      <c r="F632" s="66" t="s">
        <v>209</v>
      </c>
      <c r="G632" s="66">
        <v>139</v>
      </c>
      <c r="H632" s="66">
        <v>1</v>
      </c>
      <c r="I632" s="66">
        <v>0</v>
      </c>
      <c r="J632" s="66">
        <v>1</v>
      </c>
      <c r="K632" s="66">
        <v>1</v>
      </c>
      <c r="L632" s="66">
        <v>0</v>
      </c>
      <c r="M632" s="66">
        <v>0</v>
      </c>
      <c r="N632" s="66">
        <v>0</v>
      </c>
      <c r="O632" s="66">
        <v>0</v>
      </c>
      <c r="P632" s="66">
        <v>0</v>
      </c>
      <c r="Q632" s="66">
        <v>0</v>
      </c>
      <c r="R632" s="66">
        <v>0</v>
      </c>
      <c r="S632" s="66">
        <v>0</v>
      </c>
      <c r="T632" s="66">
        <v>0</v>
      </c>
      <c r="U632" s="66">
        <v>0</v>
      </c>
      <c r="V632" s="66">
        <v>0</v>
      </c>
      <c r="W632" s="66">
        <v>0</v>
      </c>
    </row>
    <row r="633" spans="1:23" x14ac:dyDescent="0.3">
      <c r="A633" s="66" t="s">
        <v>521</v>
      </c>
      <c r="B633" s="66" t="s">
        <v>1836</v>
      </c>
      <c r="C633" s="66">
        <v>3.9</v>
      </c>
      <c r="D633" s="66" t="s">
        <v>737</v>
      </c>
      <c r="E633" s="66" t="s">
        <v>118</v>
      </c>
      <c r="F633" s="66" t="s">
        <v>209</v>
      </c>
      <c r="G633" s="66">
        <v>136.5</v>
      </c>
      <c r="H633" s="66">
        <v>0</v>
      </c>
      <c r="I633" s="66">
        <v>0</v>
      </c>
      <c r="J633" s="66">
        <v>0</v>
      </c>
      <c r="K633" s="66">
        <v>0</v>
      </c>
      <c r="L633" s="66">
        <v>1</v>
      </c>
      <c r="M633" s="66">
        <v>0</v>
      </c>
      <c r="N633" s="66">
        <v>0</v>
      </c>
      <c r="O633" s="66">
        <v>0</v>
      </c>
      <c r="P633" s="66">
        <v>0</v>
      </c>
      <c r="Q633" s="66">
        <v>0</v>
      </c>
      <c r="R633" s="66">
        <v>0</v>
      </c>
      <c r="S633" s="66">
        <v>0</v>
      </c>
      <c r="T633" s="66">
        <v>0</v>
      </c>
      <c r="U633" s="66">
        <v>0</v>
      </c>
      <c r="V633" s="66">
        <v>0</v>
      </c>
      <c r="W633" s="66">
        <v>0</v>
      </c>
    </row>
    <row r="634" spans="1:23" x14ac:dyDescent="0.3">
      <c r="A634" s="66" t="s">
        <v>927</v>
      </c>
      <c r="B634" s="66" t="s">
        <v>1920</v>
      </c>
      <c r="C634" s="66">
        <v>3.2</v>
      </c>
      <c r="D634" s="66" t="s">
        <v>1447</v>
      </c>
      <c r="E634" s="66" t="s">
        <v>118</v>
      </c>
      <c r="F634" s="66" t="s">
        <v>114</v>
      </c>
      <c r="G634" s="66">
        <v>83</v>
      </c>
      <c r="H634" s="66">
        <v>1</v>
      </c>
      <c r="I634" s="66">
        <v>1</v>
      </c>
      <c r="J634" s="66">
        <v>0</v>
      </c>
      <c r="K634" s="66">
        <v>1</v>
      </c>
      <c r="L634" s="66">
        <v>1</v>
      </c>
      <c r="M634" s="66">
        <v>0</v>
      </c>
      <c r="N634" s="66">
        <v>0</v>
      </c>
      <c r="O634" s="66">
        <v>0</v>
      </c>
      <c r="P634" s="66">
        <v>0</v>
      </c>
      <c r="Q634" s="66">
        <v>0</v>
      </c>
      <c r="R634" s="66">
        <v>0</v>
      </c>
      <c r="S634" s="66">
        <v>0</v>
      </c>
      <c r="T634" s="66">
        <v>0</v>
      </c>
      <c r="U634" s="66">
        <v>0</v>
      </c>
      <c r="V634" s="66">
        <v>0</v>
      </c>
      <c r="W634" s="66">
        <v>0</v>
      </c>
    </row>
    <row r="635" spans="1:23" x14ac:dyDescent="0.3">
      <c r="A635" s="66" t="s">
        <v>1448</v>
      </c>
      <c r="B635" s="66" t="s">
        <v>1921</v>
      </c>
      <c r="C635" s="66">
        <v>4.5999999999999996</v>
      </c>
      <c r="D635" s="66" t="s">
        <v>1450</v>
      </c>
      <c r="E635" s="66" t="s">
        <v>112</v>
      </c>
      <c r="F635" s="66" t="s">
        <v>363</v>
      </c>
      <c r="G635" s="66">
        <v>121</v>
      </c>
      <c r="H635" s="66">
        <v>0</v>
      </c>
      <c r="I635" s="66">
        <v>0</v>
      </c>
      <c r="J635" s="66">
        <v>1</v>
      </c>
      <c r="K635" s="66">
        <v>1</v>
      </c>
      <c r="L635" s="66">
        <v>0</v>
      </c>
      <c r="M635" s="66">
        <v>0</v>
      </c>
      <c r="N635" s="66">
        <v>0</v>
      </c>
      <c r="O635" s="66">
        <v>1</v>
      </c>
      <c r="P635" s="66">
        <v>0</v>
      </c>
      <c r="Q635" s="66">
        <v>1</v>
      </c>
      <c r="R635" s="66">
        <v>0</v>
      </c>
      <c r="S635" s="66">
        <v>0</v>
      </c>
      <c r="T635" s="66">
        <v>0</v>
      </c>
      <c r="U635" s="66">
        <v>0</v>
      </c>
      <c r="V635" s="66">
        <v>0</v>
      </c>
      <c r="W635" s="66">
        <v>0</v>
      </c>
    </row>
    <row r="636" spans="1:23" x14ac:dyDescent="0.3">
      <c r="A636" s="66" t="s">
        <v>1202</v>
      </c>
      <c r="B636" s="66" t="s">
        <v>1837</v>
      </c>
      <c r="C636" s="66">
        <v>3.8</v>
      </c>
      <c r="D636" s="66" t="s">
        <v>793</v>
      </c>
      <c r="E636" s="66" t="s">
        <v>104</v>
      </c>
      <c r="F636" s="66" t="s">
        <v>94</v>
      </c>
      <c r="G636" s="66">
        <v>74.5</v>
      </c>
      <c r="H636" s="66">
        <v>1</v>
      </c>
      <c r="I636" s="66">
        <v>1</v>
      </c>
      <c r="J636" s="66">
        <v>0</v>
      </c>
      <c r="K636" s="66">
        <v>0</v>
      </c>
      <c r="L636" s="66">
        <v>0</v>
      </c>
      <c r="M636" s="66">
        <v>0</v>
      </c>
      <c r="N636" s="66">
        <v>0</v>
      </c>
      <c r="O636" s="66">
        <v>0</v>
      </c>
      <c r="P636" s="66">
        <v>0</v>
      </c>
      <c r="Q636" s="66">
        <v>0</v>
      </c>
      <c r="R636" s="66">
        <v>0</v>
      </c>
      <c r="S636" s="66">
        <v>0</v>
      </c>
      <c r="T636" s="66">
        <v>0</v>
      </c>
      <c r="U636" s="66">
        <v>0</v>
      </c>
      <c r="V636" s="66">
        <v>0</v>
      </c>
      <c r="W636" s="66">
        <v>0</v>
      </c>
    </row>
    <row r="637" spans="1:23" x14ac:dyDescent="0.3">
      <c r="A637" s="66" t="s">
        <v>1451</v>
      </c>
      <c r="B637" s="66" t="s">
        <v>1617</v>
      </c>
      <c r="C637" s="66">
        <v>2.2000000000000002</v>
      </c>
      <c r="D637" s="66" t="s">
        <v>1454</v>
      </c>
      <c r="E637" s="66" t="s">
        <v>80</v>
      </c>
      <c r="F637" s="66" t="s">
        <v>114</v>
      </c>
      <c r="G637" s="66">
        <v>85.5</v>
      </c>
      <c r="H637" s="66">
        <v>0</v>
      </c>
      <c r="I637" s="66">
        <v>0</v>
      </c>
      <c r="J637" s="66">
        <v>0</v>
      </c>
      <c r="K637" s="66">
        <v>1</v>
      </c>
      <c r="L637" s="66">
        <v>0</v>
      </c>
      <c r="M637" s="66">
        <v>0</v>
      </c>
      <c r="N637" s="66">
        <v>0</v>
      </c>
      <c r="O637" s="66">
        <v>0</v>
      </c>
      <c r="P637" s="66">
        <v>0</v>
      </c>
      <c r="Q637" s="66">
        <v>0</v>
      </c>
      <c r="R637" s="66">
        <v>0</v>
      </c>
      <c r="S637" s="66">
        <v>0</v>
      </c>
      <c r="T637" s="66">
        <v>0</v>
      </c>
      <c r="U637" s="66">
        <v>0</v>
      </c>
      <c r="V637" s="66">
        <v>0</v>
      </c>
      <c r="W637" s="66">
        <v>0</v>
      </c>
    </row>
    <row r="638" spans="1:23" x14ac:dyDescent="0.3">
      <c r="A638" s="66" t="s">
        <v>1204</v>
      </c>
      <c r="B638" s="66" t="s">
        <v>1838</v>
      </c>
      <c r="C638" s="66">
        <v>3.1</v>
      </c>
      <c r="D638" s="66" t="s">
        <v>987</v>
      </c>
      <c r="E638" s="66" t="s">
        <v>150</v>
      </c>
      <c r="F638" s="66" t="s">
        <v>158</v>
      </c>
      <c r="G638" s="66">
        <v>80.5</v>
      </c>
      <c r="H638" s="66">
        <v>0</v>
      </c>
      <c r="I638" s="66">
        <v>0</v>
      </c>
      <c r="J638" s="66">
        <v>0</v>
      </c>
      <c r="K638" s="66">
        <v>1</v>
      </c>
      <c r="L638" s="66">
        <v>0</v>
      </c>
      <c r="M638" s="66">
        <v>0</v>
      </c>
      <c r="N638" s="66">
        <v>0</v>
      </c>
      <c r="O638" s="66">
        <v>0</v>
      </c>
      <c r="P638" s="66">
        <v>0</v>
      </c>
      <c r="Q638" s="66">
        <v>0</v>
      </c>
      <c r="R638" s="66">
        <v>0</v>
      </c>
      <c r="S638" s="66">
        <v>0</v>
      </c>
      <c r="T638" s="66">
        <v>0</v>
      </c>
      <c r="U638" s="66">
        <v>0</v>
      </c>
      <c r="V638" s="66">
        <v>0</v>
      </c>
      <c r="W638" s="66">
        <v>0</v>
      </c>
    </row>
    <row r="639" spans="1:23" x14ac:dyDescent="0.3">
      <c r="A639" s="66" t="s">
        <v>1455</v>
      </c>
      <c r="B639" s="66" t="s">
        <v>1922</v>
      </c>
      <c r="C639" s="66">
        <v>4.5999999999999996</v>
      </c>
      <c r="D639" s="66" t="s">
        <v>1450</v>
      </c>
      <c r="E639" s="66" t="s">
        <v>112</v>
      </c>
      <c r="F639" s="66" t="s">
        <v>363</v>
      </c>
      <c r="G639" s="66">
        <v>167.5</v>
      </c>
      <c r="H639" s="66">
        <v>0</v>
      </c>
      <c r="I639" s="66">
        <v>0</v>
      </c>
      <c r="J639" s="66">
        <v>0</v>
      </c>
      <c r="K639" s="66">
        <v>0</v>
      </c>
      <c r="L639" s="66">
        <v>0</v>
      </c>
      <c r="M639" s="66">
        <v>0</v>
      </c>
      <c r="N639" s="66">
        <v>0</v>
      </c>
      <c r="O639" s="66">
        <v>0</v>
      </c>
      <c r="P639" s="66">
        <v>0</v>
      </c>
      <c r="Q639" s="66">
        <v>0</v>
      </c>
      <c r="R639" s="66">
        <v>0</v>
      </c>
      <c r="S639" s="66">
        <v>0</v>
      </c>
      <c r="T639" s="66">
        <v>0</v>
      </c>
      <c r="U639" s="66">
        <v>0</v>
      </c>
      <c r="V639" s="66">
        <v>0</v>
      </c>
      <c r="W639" s="66">
        <v>0</v>
      </c>
    </row>
    <row r="640" spans="1:23" x14ac:dyDescent="0.3">
      <c r="A640" s="66" t="s">
        <v>1457</v>
      </c>
      <c r="B640" s="66" t="s">
        <v>1923</v>
      </c>
      <c r="C640" s="66">
        <v>2.6</v>
      </c>
      <c r="D640" s="66" t="s">
        <v>599</v>
      </c>
      <c r="E640" s="66" t="s">
        <v>80</v>
      </c>
      <c r="F640" s="66" t="s">
        <v>114</v>
      </c>
      <c r="G640" s="66">
        <v>107.5</v>
      </c>
      <c r="H640" s="66">
        <v>1</v>
      </c>
      <c r="I640" s="66">
        <v>0</v>
      </c>
      <c r="J640" s="66">
        <v>0</v>
      </c>
      <c r="K640" s="66">
        <v>0</v>
      </c>
      <c r="L640" s="66">
        <v>1</v>
      </c>
      <c r="M640" s="66">
        <v>0</v>
      </c>
      <c r="N640" s="66">
        <v>0</v>
      </c>
      <c r="O640" s="66">
        <v>0</v>
      </c>
      <c r="P640" s="66">
        <v>1</v>
      </c>
      <c r="Q640" s="66">
        <v>0</v>
      </c>
      <c r="R640" s="66">
        <v>0</v>
      </c>
      <c r="S640" s="66">
        <v>0</v>
      </c>
      <c r="T640" s="66">
        <v>0</v>
      </c>
      <c r="U640" s="66">
        <v>0</v>
      </c>
      <c r="V640" s="66">
        <v>0</v>
      </c>
      <c r="W640" s="66">
        <v>0</v>
      </c>
    </row>
    <row r="641" spans="1:23" x14ac:dyDescent="0.3">
      <c r="A641" s="66" t="s">
        <v>1459</v>
      </c>
      <c r="B641" s="66" t="s">
        <v>1924</v>
      </c>
      <c r="C641" s="66">
        <v>3.4</v>
      </c>
      <c r="D641" s="66" t="s">
        <v>1461</v>
      </c>
      <c r="E641" s="66" t="s">
        <v>80</v>
      </c>
      <c r="F641" s="66" t="s">
        <v>130</v>
      </c>
      <c r="G641" s="66">
        <v>44.5</v>
      </c>
      <c r="H641" s="66">
        <v>0</v>
      </c>
      <c r="I641" s="66">
        <v>0</v>
      </c>
      <c r="J641" s="66">
        <v>1</v>
      </c>
      <c r="K641" s="66">
        <v>1</v>
      </c>
      <c r="L641" s="66">
        <v>1</v>
      </c>
      <c r="M641" s="66">
        <v>0</v>
      </c>
      <c r="N641" s="66">
        <v>0</v>
      </c>
      <c r="O641" s="66">
        <v>0</v>
      </c>
      <c r="P641" s="66">
        <v>0</v>
      </c>
      <c r="Q641" s="66">
        <v>0</v>
      </c>
      <c r="R641" s="66">
        <v>0</v>
      </c>
      <c r="S641" s="66">
        <v>0</v>
      </c>
      <c r="T641" s="66">
        <v>0</v>
      </c>
      <c r="U641" s="66">
        <v>0</v>
      </c>
      <c r="V641" s="66">
        <v>0</v>
      </c>
      <c r="W641" s="66">
        <v>0</v>
      </c>
    </row>
    <row r="642" spans="1:23" x14ac:dyDescent="0.3">
      <c r="A642" s="66" t="s">
        <v>1462</v>
      </c>
      <c r="B642" s="66" t="s">
        <v>1925</v>
      </c>
      <c r="C642" s="66">
        <v>3.3</v>
      </c>
      <c r="D642" s="66" t="s">
        <v>1465</v>
      </c>
      <c r="E642" s="66" t="s">
        <v>104</v>
      </c>
      <c r="F642" s="66" t="s">
        <v>108</v>
      </c>
      <c r="G642" s="66">
        <v>107.5</v>
      </c>
      <c r="H642" s="66">
        <v>0</v>
      </c>
      <c r="I642" s="66">
        <v>0</v>
      </c>
      <c r="J642" s="66">
        <v>0</v>
      </c>
      <c r="K642" s="66">
        <v>0</v>
      </c>
      <c r="L642" s="66">
        <v>1</v>
      </c>
      <c r="M642" s="66">
        <v>0</v>
      </c>
      <c r="N642" s="66">
        <v>0</v>
      </c>
      <c r="O642" s="66">
        <v>0</v>
      </c>
      <c r="P642" s="66">
        <v>0</v>
      </c>
      <c r="Q642" s="66">
        <v>0</v>
      </c>
      <c r="R642" s="66">
        <v>0</v>
      </c>
      <c r="S642" s="66">
        <v>0</v>
      </c>
      <c r="T642" s="66">
        <v>0</v>
      </c>
      <c r="U642" s="66">
        <v>0</v>
      </c>
      <c r="V642" s="66">
        <v>0</v>
      </c>
      <c r="W642" s="66">
        <v>0</v>
      </c>
    </row>
    <row r="643" spans="1:23" x14ac:dyDescent="0.3">
      <c r="A643" s="66" t="s">
        <v>1466</v>
      </c>
      <c r="B643" s="66" t="s">
        <v>1647</v>
      </c>
      <c r="C643" s="66">
        <v>-1</v>
      </c>
      <c r="D643" s="66" t="s">
        <v>1073</v>
      </c>
      <c r="E643" s="66" t="s">
        <v>284</v>
      </c>
      <c r="F643" s="66" t="s">
        <v>114</v>
      </c>
      <c r="G643" s="66">
        <v>132.5</v>
      </c>
      <c r="H643" s="66">
        <v>0</v>
      </c>
      <c r="I643" s="66">
        <v>0</v>
      </c>
      <c r="J643" s="66">
        <v>0</v>
      </c>
      <c r="K643" s="66">
        <v>0</v>
      </c>
      <c r="L643" s="66">
        <v>0</v>
      </c>
      <c r="M643" s="66">
        <v>0</v>
      </c>
      <c r="N643" s="66">
        <v>0</v>
      </c>
      <c r="O643" s="66">
        <v>0</v>
      </c>
      <c r="P643" s="66">
        <v>0</v>
      </c>
      <c r="Q643" s="66">
        <v>0</v>
      </c>
      <c r="R643" s="66">
        <v>0</v>
      </c>
      <c r="S643" s="66">
        <v>0</v>
      </c>
      <c r="T643" s="66">
        <v>0</v>
      </c>
      <c r="U643" s="66">
        <v>0</v>
      </c>
      <c r="V643" s="66">
        <v>0</v>
      </c>
      <c r="W643" s="66">
        <v>0</v>
      </c>
    </row>
    <row r="644" spans="1:23" x14ac:dyDescent="0.3">
      <c r="A644" s="66" t="s">
        <v>927</v>
      </c>
      <c r="B644" s="66" t="s">
        <v>1874</v>
      </c>
      <c r="C644" s="66">
        <v>3.7</v>
      </c>
      <c r="D644" s="66" t="s">
        <v>1469</v>
      </c>
      <c r="E644" s="66" t="s">
        <v>118</v>
      </c>
      <c r="F644" s="66" t="s">
        <v>108</v>
      </c>
      <c r="G644" s="66">
        <v>69.5</v>
      </c>
      <c r="H644" s="66">
        <v>0</v>
      </c>
      <c r="I644" s="66">
        <v>0</v>
      </c>
      <c r="J644" s="66">
        <v>0</v>
      </c>
      <c r="K644" s="66">
        <v>1</v>
      </c>
      <c r="L644" s="66">
        <v>1</v>
      </c>
      <c r="M644" s="66">
        <v>0</v>
      </c>
      <c r="N644" s="66">
        <v>0</v>
      </c>
      <c r="O644" s="66">
        <v>0</v>
      </c>
      <c r="P644" s="66">
        <v>0</v>
      </c>
      <c r="Q644" s="66">
        <v>0</v>
      </c>
      <c r="R644" s="66">
        <v>0</v>
      </c>
      <c r="S644" s="66">
        <v>1</v>
      </c>
      <c r="T644" s="66">
        <v>1</v>
      </c>
      <c r="U644" s="66">
        <v>0</v>
      </c>
      <c r="V644" s="66">
        <v>0</v>
      </c>
      <c r="W644" s="66">
        <v>0</v>
      </c>
    </row>
    <row r="645" spans="1:23" x14ac:dyDescent="0.3">
      <c r="A645" s="66" t="s">
        <v>1470</v>
      </c>
      <c r="B645" s="66" t="s">
        <v>1566</v>
      </c>
      <c r="C645" s="66">
        <v>3.5</v>
      </c>
      <c r="D645" s="66" t="s">
        <v>640</v>
      </c>
      <c r="E645" s="66" t="s">
        <v>90</v>
      </c>
      <c r="F645" s="66" t="s">
        <v>158</v>
      </c>
      <c r="G645" s="66">
        <v>98.5</v>
      </c>
      <c r="H645" s="66">
        <v>1</v>
      </c>
      <c r="I645" s="66">
        <v>1</v>
      </c>
      <c r="J645" s="66">
        <v>1</v>
      </c>
      <c r="K645" s="66">
        <v>0</v>
      </c>
      <c r="L645" s="66">
        <v>1</v>
      </c>
      <c r="M645" s="66">
        <v>0</v>
      </c>
      <c r="N645" s="66">
        <v>0</v>
      </c>
      <c r="O645" s="66">
        <v>0</v>
      </c>
      <c r="P645" s="66">
        <v>0</v>
      </c>
      <c r="Q645" s="66">
        <v>0</v>
      </c>
      <c r="R645" s="66">
        <v>1</v>
      </c>
      <c r="S645" s="66">
        <v>0</v>
      </c>
      <c r="T645" s="66">
        <v>0</v>
      </c>
      <c r="U645" s="66">
        <v>0</v>
      </c>
      <c r="V645" s="66">
        <v>0</v>
      </c>
      <c r="W645" s="66">
        <v>0</v>
      </c>
    </row>
    <row r="646" spans="1:23" x14ac:dyDescent="0.3">
      <c r="A646" s="66" t="s">
        <v>1473</v>
      </c>
      <c r="B646" s="66" t="s">
        <v>1926</v>
      </c>
      <c r="C646" s="66">
        <v>2.7</v>
      </c>
      <c r="D646" s="66" t="s">
        <v>779</v>
      </c>
      <c r="E646" s="66" t="s">
        <v>118</v>
      </c>
      <c r="F646" s="66" t="s">
        <v>130</v>
      </c>
      <c r="G646" s="66">
        <v>80.5</v>
      </c>
      <c r="H646" s="66">
        <v>0</v>
      </c>
      <c r="I646" s="66">
        <v>0</v>
      </c>
      <c r="J646" s="66">
        <v>0</v>
      </c>
      <c r="K646" s="66">
        <v>1</v>
      </c>
      <c r="L646" s="66">
        <v>0</v>
      </c>
      <c r="M646" s="66">
        <v>0</v>
      </c>
      <c r="N646" s="66">
        <v>0</v>
      </c>
      <c r="O646" s="66">
        <v>0</v>
      </c>
      <c r="P646" s="66">
        <v>0</v>
      </c>
      <c r="Q646" s="66">
        <v>0</v>
      </c>
      <c r="R646" s="66">
        <v>0</v>
      </c>
      <c r="S646" s="66">
        <v>0</v>
      </c>
      <c r="T646" s="66">
        <v>0</v>
      </c>
      <c r="U646" s="66">
        <v>0</v>
      </c>
      <c r="V646" s="66">
        <v>0</v>
      </c>
      <c r="W646" s="66">
        <v>0</v>
      </c>
    </row>
    <row r="647" spans="1:23" x14ac:dyDescent="0.3">
      <c r="A647" s="66" t="s">
        <v>1475</v>
      </c>
      <c r="B647" s="66" t="s">
        <v>1927</v>
      </c>
      <c r="C647" s="66">
        <v>3.8</v>
      </c>
      <c r="D647" s="66" t="s">
        <v>1478</v>
      </c>
      <c r="E647" s="66" t="s">
        <v>112</v>
      </c>
      <c r="F647" s="66" t="s">
        <v>209</v>
      </c>
      <c r="G647" s="66">
        <v>76.5</v>
      </c>
      <c r="H647" s="66">
        <v>0</v>
      </c>
      <c r="I647" s="66">
        <v>0</v>
      </c>
      <c r="J647" s="66">
        <v>0</v>
      </c>
      <c r="K647" s="66">
        <v>1</v>
      </c>
      <c r="L647" s="66">
        <v>0</v>
      </c>
      <c r="M647" s="66">
        <v>0</v>
      </c>
      <c r="N647" s="66">
        <v>0</v>
      </c>
      <c r="O647" s="66">
        <v>0</v>
      </c>
      <c r="P647" s="66">
        <v>0</v>
      </c>
      <c r="Q647" s="66">
        <v>0</v>
      </c>
      <c r="R647" s="66">
        <v>0</v>
      </c>
      <c r="S647" s="66">
        <v>0</v>
      </c>
      <c r="T647" s="66">
        <v>0</v>
      </c>
      <c r="U647" s="66">
        <v>0</v>
      </c>
      <c r="V647" s="66">
        <v>0</v>
      </c>
      <c r="W647" s="66">
        <v>0</v>
      </c>
    </row>
    <row r="648" spans="1:23" x14ac:dyDescent="0.3">
      <c r="A648" s="66" t="s">
        <v>1479</v>
      </c>
      <c r="B648" s="66" t="s">
        <v>1613</v>
      </c>
      <c r="C648" s="66">
        <v>3.7</v>
      </c>
      <c r="D648" s="66" t="s">
        <v>1186</v>
      </c>
      <c r="E648" s="66" t="s">
        <v>90</v>
      </c>
      <c r="F648" s="66" t="s">
        <v>158</v>
      </c>
      <c r="G648" s="66">
        <v>99</v>
      </c>
      <c r="H648" s="66">
        <v>1</v>
      </c>
      <c r="I648" s="66">
        <v>0</v>
      </c>
      <c r="J648" s="66">
        <v>0</v>
      </c>
      <c r="K648" s="66">
        <v>0</v>
      </c>
      <c r="L648" s="66">
        <v>1</v>
      </c>
      <c r="M648" s="66">
        <v>0</v>
      </c>
      <c r="N648" s="66">
        <v>0</v>
      </c>
      <c r="O648" s="66">
        <v>0</v>
      </c>
      <c r="P648" s="66">
        <v>0</v>
      </c>
      <c r="Q648" s="66">
        <v>0</v>
      </c>
      <c r="R648" s="66">
        <v>0</v>
      </c>
      <c r="S648" s="66">
        <v>0</v>
      </c>
      <c r="T648" s="66">
        <v>0</v>
      </c>
      <c r="U648" s="66">
        <v>0</v>
      </c>
      <c r="V648" s="66">
        <v>0</v>
      </c>
      <c r="W648" s="66">
        <v>0</v>
      </c>
    </row>
    <row r="649" spans="1:23" x14ac:dyDescent="0.3">
      <c r="A649" s="66" t="s">
        <v>1482</v>
      </c>
      <c r="B649" s="66" t="s">
        <v>1928</v>
      </c>
      <c r="C649" s="66">
        <v>3.8</v>
      </c>
      <c r="D649" s="66" t="s">
        <v>1129</v>
      </c>
      <c r="E649" s="66" t="s">
        <v>80</v>
      </c>
      <c r="F649" s="66" t="s">
        <v>82</v>
      </c>
      <c r="G649" s="66">
        <v>96.5</v>
      </c>
      <c r="H649" s="66">
        <v>0</v>
      </c>
      <c r="I649" s="66">
        <v>0</v>
      </c>
      <c r="J649" s="66">
        <v>0</v>
      </c>
      <c r="K649" s="66">
        <v>1</v>
      </c>
      <c r="L649" s="66">
        <v>0</v>
      </c>
      <c r="M649" s="66">
        <v>0</v>
      </c>
      <c r="N649" s="66">
        <v>0</v>
      </c>
      <c r="O649" s="66">
        <v>0</v>
      </c>
      <c r="P649" s="66">
        <v>0</v>
      </c>
      <c r="Q649" s="66">
        <v>0</v>
      </c>
      <c r="R649" s="66">
        <v>0</v>
      </c>
      <c r="S649" s="66">
        <v>0</v>
      </c>
      <c r="T649" s="66">
        <v>0</v>
      </c>
      <c r="U649" s="66">
        <v>0</v>
      </c>
      <c r="V649" s="66">
        <v>0</v>
      </c>
      <c r="W649" s="66">
        <v>0</v>
      </c>
    </row>
    <row r="650" spans="1:23" x14ac:dyDescent="0.3">
      <c r="A650" s="66" t="s">
        <v>1484</v>
      </c>
      <c r="B650" s="66" t="s">
        <v>1929</v>
      </c>
      <c r="C650" s="66">
        <v>3.3</v>
      </c>
      <c r="D650" s="66" t="s">
        <v>311</v>
      </c>
      <c r="E650" s="66" t="s">
        <v>90</v>
      </c>
      <c r="F650" s="66" t="s">
        <v>158</v>
      </c>
      <c r="G650" s="66">
        <v>53</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row>
    <row r="651" spans="1:23" x14ac:dyDescent="0.3">
      <c r="A651" s="66" t="s">
        <v>1486</v>
      </c>
      <c r="B651" s="66" t="s">
        <v>1930</v>
      </c>
      <c r="C651" s="66">
        <v>2.7</v>
      </c>
      <c r="D651" s="66" t="s">
        <v>216</v>
      </c>
      <c r="E651" s="67">
        <v>18264</v>
      </c>
      <c r="F651" s="66" t="s">
        <v>114</v>
      </c>
      <c r="G651" s="66">
        <v>103</v>
      </c>
      <c r="H651" s="66">
        <v>0</v>
      </c>
      <c r="I651" s="66">
        <v>1</v>
      </c>
      <c r="J651" s="66">
        <v>1</v>
      </c>
      <c r="K651" s="66">
        <v>0</v>
      </c>
      <c r="L651" s="66">
        <v>0</v>
      </c>
      <c r="M651" s="66">
        <v>0</v>
      </c>
      <c r="N651" s="66">
        <v>0</v>
      </c>
      <c r="O651" s="66">
        <v>0</v>
      </c>
      <c r="P651" s="66">
        <v>0</v>
      </c>
      <c r="Q651" s="66">
        <v>0</v>
      </c>
      <c r="R651" s="66">
        <v>1</v>
      </c>
      <c r="S651" s="66">
        <v>0</v>
      </c>
      <c r="T651" s="66">
        <v>0</v>
      </c>
      <c r="U651" s="66">
        <v>1</v>
      </c>
      <c r="V651" s="66">
        <v>0</v>
      </c>
      <c r="W651" s="66">
        <v>0</v>
      </c>
    </row>
    <row r="652" spans="1:23" x14ac:dyDescent="0.3">
      <c r="A652" s="66" t="s">
        <v>338</v>
      </c>
      <c r="B652" s="66" t="s">
        <v>1582</v>
      </c>
      <c r="C652" s="66">
        <v>3.8</v>
      </c>
      <c r="D652" s="66" t="s">
        <v>342</v>
      </c>
      <c r="E652" s="66" t="s">
        <v>80</v>
      </c>
      <c r="F652" s="66" t="s">
        <v>82</v>
      </c>
      <c r="G652" s="66">
        <v>139.5</v>
      </c>
      <c r="H652" s="66">
        <v>0</v>
      </c>
      <c r="I652" s="66">
        <v>0</v>
      </c>
      <c r="J652" s="66">
        <v>0</v>
      </c>
      <c r="K652" s="66">
        <v>0</v>
      </c>
      <c r="L652" s="66">
        <v>1</v>
      </c>
      <c r="M652" s="66">
        <v>1</v>
      </c>
      <c r="N652" s="66">
        <v>0</v>
      </c>
      <c r="O652" s="66">
        <v>0</v>
      </c>
      <c r="P652" s="66">
        <v>0</v>
      </c>
      <c r="Q652" s="66">
        <v>0</v>
      </c>
      <c r="R652" s="66">
        <v>0</v>
      </c>
      <c r="S652" s="66">
        <v>0</v>
      </c>
      <c r="T652" s="66">
        <v>0</v>
      </c>
      <c r="U652" s="66">
        <v>0</v>
      </c>
      <c r="V652" s="66">
        <v>0</v>
      </c>
      <c r="W652" s="66">
        <v>0</v>
      </c>
    </row>
    <row r="653" spans="1:23" x14ac:dyDescent="0.3">
      <c r="A653" s="66" t="s">
        <v>343</v>
      </c>
      <c r="B653" s="66" t="s">
        <v>1583</v>
      </c>
      <c r="C653" s="66">
        <v>3.8</v>
      </c>
      <c r="D653" s="66" t="s">
        <v>345</v>
      </c>
      <c r="E653" s="66" t="s">
        <v>104</v>
      </c>
      <c r="F653" s="66" t="s">
        <v>108</v>
      </c>
      <c r="G653" s="66">
        <v>67</v>
      </c>
      <c r="H653" s="66">
        <v>0</v>
      </c>
      <c r="I653" s="66">
        <v>0</v>
      </c>
      <c r="J653" s="66">
        <v>0</v>
      </c>
      <c r="K653" s="66">
        <v>0</v>
      </c>
      <c r="L653" s="66">
        <v>0</v>
      </c>
      <c r="M653" s="66">
        <v>0</v>
      </c>
      <c r="N653" s="66">
        <v>0</v>
      </c>
      <c r="O653" s="66">
        <v>1</v>
      </c>
      <c r="P653" s="66">
        <v>0</v>
      </c>
      <c r="Q653" s="66">
        <v>1</v>
      </c>
      <c r="R653" s="66">
        <v>0</v>
      </c>
      <c r="S653" s="66">
        <v>0</v>
      </c>
      <c r="T653" s="66">
        <v>0</v>
      </c>
      <c r="U653" s="66">
        <v>0</v>
      </c>
      <c r="V653" s="66">
        <v>0</v>
      </c>
      <c r="W653" s="66">
        <v>0</v>
      </c>
    </row>
    <row r="654" spans="1:23" x14ac:dyDescent="0.3">
      <c r="A654" s="66" t="s">
        <v>990</v>
      </c>
      <c r="B654" s="66" t="s">
        <v>1775</v>
      </c>
      <c r="C654" s="66">
        <v>3</v>
      </c>
      <c r="D654" s="66" t="s">
        <v>994</v>
      </c>
      <c r="E654" s="66" t="s">
        <v>90</v>
      </c>
      <c r="F654" s="66" t="s">
        <v>158</v>
      </c>
      <c r="G654" s="66">
        <v>62.5</v>
      </c>
      <c r="H654" s="66">
        <v>0</v>
      </c>
      <c r="I654" s="66">
        <v>0</v>
      </c>
      <c r="J654" s="66">
        <v>0</v>
      </c>
      <c r="K654" s="66">
        <v>1</v>
      </c>
      <c r="L654" s="66">
        <v>0</v>
      </c>
      <c r="M654" s="66">
        <v>0</v>
      </c>
      <c r="N654" s="66">
        <v>0</v>
      </c>
      <c r="O654" s="66">
        <v>0</v>
      </c>
      <c r="P654" s="66">
        <v>0</v>
      </c>
      <c r="Q654" s="66">
        <v>0</v>
      </c>
      <c r="R654" s="66">
        <v>0</v>
      </c>
      <c r="S654" s="66">
        <v>0</v>
      </c>
      <c r="T654" s="66">
        <v>0</v>
      </c>
      <c r="U654" s="66">
        <v>0</v>
      </c>
      <c r="V654" s="66">
        <v>0</v>
      </c>
      <c r="W654" s="66">
        <v>0</v>
      </c>
    </row>
    <row r="655" spans="1:23" x14ac:dyDescent="0.3">
      <c r="A655" s="66" t="s">
        <v>1489</v>
      </c>
      <c r="B655" s="66" t="s">
        <v>1931</v>
      </c>
      <c r="C655" s="66">
        <v>3.9</v>
      </c>
      <c r="D655" s="66" t="s">
        <v>1021</v>
      </c>
      <c r="E655" s="66" t="s">
        <v>90</v>
      </c>
      <c r="F655" s="66" t="s">
        <v>158</v>
      </c>
      <c r="G655" s="66">
        <v>92</v>
      </c>
      <c r="H655" s="66">
        <v>0</v>
      </c>
      <c r="I655" s="66">
        <v>0</v>
      </c>
      <c r="J655" s="66">
        <v>0</v>
      </c>
      <c r="K655" s="66">
        <v>0</v>
      </c>
      <c r="L655" s="66">
        <v>0</v>
      </c>
      <c r="M655" s="66">
        <v>0</v>
      </c>
      <c r="N655" s="66">
        <v>0</v>
      </c>
      <c r="O655" s="66">
        <v>0</v>
      </c>
      <c r="P655" s="66">
        <v>0</v>
      </c>
      <c r="Q655" s="66">
        <v>0</v>
      </c>
      <c r="R655" s="66">
        <v>0</v>
      </c>
      <c r="S655" s="66">
        <v>0</v>
      </c>
      <c r="T655" s="66">
        <v>0</v>
      </c>
      <c r="U655" s="66">
        <v>0</v>
      </c>
      <c r="V655" s="66">
        <v>0</v>
      </c>
      <c r="W655" s="66">
        <v>0</v>
      </c>
    </row>
    <row r="656" spans="1:23" x14ac:dyDescent="0.3">
      <c r="A656" s="66" t="s">
        <v>160</v>
      </c>
      <c r="B656" s="66" t="s">
        <v>1865</v>
      </c>
      <c r="C656" s="66">
        <v>3.6</v>
      </c>
      <c r="D656" s="66" t="s">
        <v>1290</v>
      </c>
      <c r="E656" s="67">
        <v>18264</v>
      </c>
      <c r="F656" s="66" t="s">
        <v>209</v>
      </c>
      <c r="G656" s="66">
        <v>66</v>
      </c>
      <c r="H656" s="66">
        <v>0</v>
      </c>
      <c r="I656" s="66">
        <v>0</v>
      </c>
      <c r="J656" s="66">
        <v>0</v>
      </c>
      <c r="K656" s="66">
        <v>1</v>
      </c>
      <c r="L656" s="66">
        <v>0</v>
      </c>
      <c r="M656" s="66">
        <v>0</v>
      </c>
      <c r="N656" s="66">
        <v>0</v>
      </c>
      <c r="O656" s="66">
        <v>0</v>
      </c>
      <c r="P656" s="66">
        <v>0</v>
      </c>
      <c r="Q656" s="66">
        <v>0</v>
      </c>
      <c r="R656" s="66">
        <v>0</v>
      </c>
      <c r="S656" s="66">
        <v>0</v>
      </c>
      <c r="T656" s="66">
        <v>0</v>
      </c>
      <c r="U656" s="66">
        <v>0</v>
      </c>
      <c r="V656" s="66">
        <v>0</v>
      </c>
      <c r="W656" s="66">
        <v>0</v>
      </c>
    </row>
    <row r="657" spans="1:23" x14ac:dyDescent="0.3">
      <c r="A657" s="66" t="s">
        <v>259</v>
      </c>
      <c r="B657" s="66" t="s">
        <v>1776</v>
      </c>
      <c r="C657" s="66">
        <v>3.5</v>
      </c>
      <c r="D657" s="66" t="s">
        <v>997</v>
      </c>
      <c r="E657" s="66" t="s">
        <v>80</v>
      </c>
      <c r="F657" s="66" t="s">
        <v>114</v>
      </c>
      <c r="G657" s="66">
        <v>94.5</v>
      </c>
      <c r="H657" s="66">
        <v>1</v>
      </c>
      <c r="I657" s="66">
        <v>1</v>
      </c>
      <c r="J657" s="66">
        <v>1</v>
      </c>
      <c r="K657" s="66">
        <v>1</v>
      </c>
      <c r="L657" s="66">
        <v>1</v>
      </c>
      <c r="M657" s="66">
        <v>0</v>
      </c>
      <c r="N657" s="66">
        <v>0</v>
      </c>
      <c r="O657" s="66">
        <v>0</v>
      </c>
      <c r="P657" s="66">
        <v>0</v>
      </c>
      <c r="Q657" s="66">
        <v>0</v>
      </c>
      <c r="R657" s="66">
        <v>1</v>
      </c>
      <c r="S657" s="66">
        <v>0</v>
      </c>
      <c r="T657" s="66">
        <v>0</v>
      </c>
      <c r="U657" s="66">
        <v>0</v>
      </c>
      <c r="V657" s="66">
        <v>0</v>
      </c>
      <c r="W657" s="66">
        <v>0</v>
      </c>
    </row>
    <row r="658" spans="1:23" x14ac:dyDescent="0.3">
      <c r="A658" s="66" t="s">
        <v>76</v>
      </c>
      <c r="B658" s="66" t="s">
        <v>1932</v>
      </c>
      <c r="C658" s="66">
        <v>3.6</v>
      </c>
      <c r="D658" s="66" t="s">
        <v>1194</v>
      </c>
      <c r="E658" s="66" t="s">
        <v>104</v>
      </c>
      <c r="F658" s="66" t="s">
        <v>114</v>
      </c>
      <c r="G658" s="66">
        <v>114</v>
      </c>
      <c r="H658" s="66">
        <v>1</v>
      </c>
      <c r="I658" s="66">
        <v>0</v>
      </c>
      <c r="J658" s="66">
        <v>1</v>
      </c>
      <c r="K658" s="66">
        <v>1</v>
      </c>
      <c r="L658" s="66">
        <v>1</v>
      </c>
      <c r="M658" s="66">
        <v>0</v>
      </c>
      <c r="N658" s="66">
        <v>0</v>
      </c>
      <c r="O658" s="66">
        <v>0</v>
      </c>
      <c r="P658" s="66">
        <v>0</v>
      </c>
      <c r="Q658" s="66">
        <v>0</v>
      </c>
      <c r="R658" s="66">
        <v>1</v>
      </c>
      <c r="S658" s="66">
        <v>1</v>
      </c>
      <c r="T658" s="66">
        <v>1</v>
      </c>
      <c r="U658" s="66">
        <v>0</v>
      </c>
      <c r="V658" s="66">
        <v>0</v>
      </c>
      <c r="W658" s="66">
        <v>0</v>
      </c>
    </row>
    <row r="659" spans="1:23" x14ac:dyDescent="0.3">
      <c r="A659" s="66" t="s">
        <v>76</v>
      </c>
      <c r="B659" s="66" t="s">
        <v>1578</v>
      </c>
      <c r="C659" s="66">
        <v>4.2</v>
      </c>
      <c r="D659" s="66" t="s">
        <v>1292</v>
      </c>
      <c r="E659" s="66" t="s">
        <v>112</v>
      </c>
      <c r="F659" s="66" t="s">
        <v>114</v>
      </c>
      <c r="G659" s="66">
        <v>75.5</v>
      </c>
      <c r="H659" s="66">
        <v>1</v>
      </c>
      <c r="I659" s="66">
        <v>0</v>
      </c>
      <c r="J659" s="66">
        <v>1</v>
      </c>
      <c r="K659" s="66">
        <v>0</v>
      </c>
      <c r="L659" s="66">
        <v>1</v>
      </c>
      <c r="M659" s="66">
        <v>0</v>
      </c>
      <c r="N659" s="66">
        <v>0</v>
      </c>
      <c r="O659" s="66">
        <v>0</v>
      </c>
      <c r="P659" s="66">
        <v>0</v>
      </c>
      <c r="Q659" s="66">
        <v>0</v>
      </c>
      <c r="R659" s="66">
        <v>1</v>
      </c>
      <c r="S659" s="66">
        <v>1</v>
      </c>
      <c r="T659" s="66">
        <v>0</v>
      </c>
      <c r="U659" s="66">
        <v>0</v>
      </c>
      <c r="V659" s="66">
        <v>0</v>
      </c>
      <c r="W659" s="66">
        <v>0</v>
      </c>
    </row>
    <row r="660" spans="1:23" x14ac:dyDescent="0.3">
      <c r="A660" s="66" t="s">
        <v>76</v>
      </c>
      <c r="B660" s="66" t="s">
        <v>1933</v>
      </c>
      <c r="C660" s="66">
        <v>3.5</v>
      </c>
      <c r="D660" s="66" t="s">
        <v>1494</v>
      </c>
      <c r="E660" s="67">
        <v>18264</v>
      </c>
      <c r="F660" s="66" t="s">
        <v>363</v>
      </c>
      <c r="G660" s="66">
        <v>96</v>
      </c>
      <c r="H660" s="66">
        <v>0</v>
      </c>
      <c r="I660" s="66">
        <v>0</v>
      </c>
      <c r="J660" s="66">
        <v>0</v>
      </c>
      <c r="K660" s="66">
        <v>1</v>
      </c>
      <c r="L660" s="66">
        <v>1</v>
      </c>
      <c r="M660" s="66">
        <v>0</v>
      </c>
      <c r="N660" s="66">
        <v>0</v>
      </c>
      <c r="O660" s="66">
        <v>0</v>
      </c>
      <c r="P660" s="66">
        <v>0</v>
      </c>
      <c r="Q660" s="66">
        <v>0</v>
      </c>
      <c r="R660" s="66">
        <v>1</v>
      </c>
      <c r="S660" s="66">
        <v>0</v>
      </c>
      <c r="T660" s="66">
        <v>0</v>
      </c>
      <c r="U660" s="66">
        <v>0</v>
      </c>
      <c r="V660" s="66">
        <v>0</v>
      </c>
      <c r="W660" s="66">
        <v>0</v>
      </c>
    </row>
    <row r="661" spans="1:23" x14ac:dyDescent="0.3">
      <c r="A661" s="66" t="s">
        <v>568</v>
      </c>
      <c r="B661" s="66" t="s">
        <v>1866</v>
      </c>
      <c r="C661" s="66">
        <v>4</v>
      </c>
      <c r="D661" s="66" t="s">
        <v>1295</v>
      </c>
      <c r="E661" s="66" t="s">
        <v>80</v>
      </c>
      <c r="F661" s="66" t="s">
        <v>100</v>
      </c>
      <c r="G661" s="66">
        <v>87</v>
      </c>
      <c r="H661" s="66">
        <v>1</v>
      </c>
      <c r="I661" s="66">
        <v>0</v>
      </c>
      <c r="J661" s="66">
        <v>0</v>
      </c>
      <c r="K661" s="66">
        <v>0</v>
      </c>
      <c r="L661" s="66">
        <v>0</v>
      </c>
      <c r="M661" s="66">
        <v>0</v>
      </c>
      <c r="N661" s="66">
        <v>0</v>
      </c>
      <c r="O661" s="66">
        <v>0</v>
      </c>
      <c r="P661" s="66">
        <v>0</v>
      </c>
      <c r="Q661" s="66">
        <v>0</v>
      </c>
      <c r="R661" s="66">
        <v>0</v>
      </c>
      <c r="S661" s="66">
        <v>0</v>
      </c>
      <c r="T661" s="66">
        <v>0</v>
      </c>
      <c r="U661" s="66">
        <v>0</v>
      </c>
      <c r="V661" s="66">
        <v>0</v>
      </c>
      <c r="W661" s="66">
        <v>0</v>
      </c>
    </row>
    <row r="662" spans="1:23" x14ac:dyDescent="0.3">
      <c r="A662" s="66" t="s">
        <v>76</v>
      </c>
      <c r="B662" s="66" t="s">
        <v>1867</v>
      </c>
      <c r="C662" s="66">
        <v>3.7</v>
      </c>
      <c r="D662" s="66" t="s">
        <v>1300</v>
      </c>
      <c r="E662" s="66" t="s">
        <v>118</v>
      </c>
      <c r="F662" s="66" t="s">
        <v>130</v>
      </c>
      <c r="G662" s="66">
        <v>86</v>
      </c>
      <c r="H662" s="66">
        <v>1</v>
      </c>
      <c r="I662" s="66">
        <v>0</v>
      </c>
      <c r="J662" s="66">
        <v>0</v>
      </c>
      <c r="K662" s="66">
        <v>1</v>
      </c>
      <c r="L662" s="66">
        <v>0</v>
      </c>
      <c r="M662" s="66">
        <v>1</v>
      </c>
      <c r="N662" s="66">
        <v>0</v>
      </c>
      <c r="O662" s="66">
        <v>0</v>
      </c>
      <c r="P662" s="66">
        <v>0</v>
      </c>
      <c r="Q662" s="66">
        <v>0</v>
      </c>
      <c r="R662" s="66">
        <v>0</v>
      </c>
      <c r="S662" s="66">
        <v>0</v>
      </c>
      <c r="T662" s="66">
        <v>0</v>
      </c>
      <c r="U662" s="66">
        <v>0</v>
      </c>
      <c r="V662" s="66">
        <v>0</v>
      </c>
      <c r="W662" s="66">
        <v>0</v>
      </c>
    </row>
    <row r="663" spans="1:23" x14ac:dyDescent="0.3">
      <c r="A663" s="66" t="s">
        <v>254</v>
      </c>
      <c r="B663" s="66" t="s">
        <v>1868</v>
      </c>
      <c r="C663" s="66">
        <v>4.4000000000000004</v>
      </c>
      <c r="D663" s="66" t="s">
        <v>1302</v>
      </c>
      <c r="E663" s="67">
        <v>18264</v>
      </c>
      <c r="F663" s="66" t="s">
        <v>114</v>
      </c>
      <c r="G663" s="66">
        <v>116.5</v>
      </c>
      <c r="H663" s="66">
        <v>1</v>
      </c>
      <c r="I663" s="66">
        <v>0</v>
      </c>
      <c r="J663" s="66">
        <v>0</v>
      </c>
      <c r="K663" s="66">
        <v>0</v>
      </c>
      <c r="L663" s="66">
        <v>1</v>
      </c>
      <c r="M663" s="66">
        <v>0</v>
      </c>
      <c r="N663" s="66">
        <v>0</v>
      </c>
      <c r="O663" s="66">
        <v>0</v>
      </c>
      <c r="P663" s="66">
        <v>0</v>
      </c>
      <c r="Q663" s="66">
        <v>0</v>
      </c>
      <c r="R663" s="66">
        <v>0</v>
      </c>
      <c r="S663" s="66">
        <v>0</v>
      </c>
      <c r="T663" s="66">
        <v>0</v>
      </c>
      <c r="U663" s="66">
        <v>0</v>
      </c>
      <c r="V663" s="66">
        <v>0</v>
      </c>
      <c r="W663" s="66">
        <v>0</v>
      </c>
    </row>
    <row r="664" spans="1:23" x14ac:dyDescent="0.3">
      <c r="A664" s="66" t="s">
        <v>998</v>
      </c>
      <c r="B664" s="66" t="s">
        <v>1777</v>
      </c>
      <c r="C664" s="66">
        <v>3.5</v>
      </c>
      <c r="D664" s="66" t="s">
        <v>645</v>
      </c>
      <c r="E664" s="66" t="s">
        <v>104</v>
      </c>
      <c r="F664" s="66" t="s">
        <v>120</v>
      </c>
      <c r="G664" s="66">
        <v>154.5</v>
      </c>
      <c r="H664" s="66">
        <v>1</v>
      </c>
      <c r="I664" s="66">
        <v>0</v>
      </c>
      <c r="J664" s="66">
        <v>0</v>
      </c>
      <c r="K664" s="66">
        <v>1</v>
      </c>
      <c r="L664" s="66">
        <v>0</v>
      </c>
      <c r="M664" s="66">
        <v>0</v>
      </c>
      <c r="N664" s="66">
        <v>0</v>
      </c>
      <c r="O664" s="66">
        <v>0</v>
      </c>
      <c r="P664" s="66">
        <v>0</v>
      </c>
      <c r="Q664" s="66">
        <v>0</v>
      </c>
      <c r="R664" s="66">
        <v>0</v>
      </c>
      <c r="S664" s="66">
        <v>0</v>
      </c>
      <c r="T664" s="66">
        <v>0</v>
      </c>
      <c r="U664" s="66">
        <v>0</v>
      </c>
      <c r="V664" s="66">
        <v>0</v>
      </c>
      <c r="W664" s="66">
        <v>0</v>
      </c>
    </row>
    <row r="665" spans="1:23" x14ac:dyDescent="0.3">
      <c r="A665" s="66" t="s">
        <v>743</v>
      </c>
      <c r="B665" s="66" t="s">
        <v>1698</v>
      </c>
      <c r="C665" s="66">
        <v>3.6</v>
      </c>
      <c r="D665" s="66" t="s">
        <v>748</v>
      </c>
      <c r="E665" s="66" t="s">
        <v>104</v>
      </c>
      <c r="F665" s="66" t="s">
        <v>100</v>
      </c>
      <c r="G665" s="66">
        <v>48.5</v>
      </c>
      <c r="H665" s="66">
        <v>0</v>
      </c>
      <c r="I665" s="66">
        <v>0</v>
      </c>
      <c r="J665" s="66">
        <v>0</v>
      </c>
      <c r="K665" s="66">
        <v>1</v>
      </c>
      <c r="L665" s="66">
        <v>1</v>
      </c>
      <c r="M665" s="66">
        <v>1</v>
      </c>
      <c r="N665" s="66">
        <v>0</v>
      </c>
      <c r="O665" s="66">
        <v>0</v>
      </c>
      <c r="P665" s="66">
        <v>0</v>
      </c>
      <c r="Q665" s="66">
        <v>0</v>
      </c>
      <c r="R665" s="66">
        <v>0</v>
      </c>
      <c r="S665" s="66">
        <v>1</v>
      </c>
      <c r="T665" s="66">
        <v>0</v>
      </c>
      <c r="U665" s="66">
        <v>0</v>
      </c>
      <c r="V665" s="66">
        <v>0</v>
      </c>
      <c r="W665" s="66">
        <v>1</v>
      </c>
    </row>
    <row r="666" spans="1:23" x14ac:dyDescent="0.3">
      <c r="A666" s="66" t="s">
        <v>1000</v>
      </c>
      <c r="B666" s="66" t="s">
        <v>1778</v>
      </c>
      <c r="C666" s="66">
        <v>3.7</v>
      </c>
      <c r="D666" s="66" t="s">
        <v>1004</v>
      </c>
      <c r="E666" s="66" t="s">
        <v>80</v>
      </c>
      <c r="F666" s="66" t="s">
        <v>108</v>
      </c>
      <c r="G666" s="66">
        <v>87</v>
      </c>
      <c r="H666" s="66">
        <v>1</v>
      </c>
      <c r="I666" s="66">
        <v>0</v>
      </c>
      <c r="J666" s="66">
        <v>0</v>
      </c>
      <c r="K666" s="66">
        <v>1</v>
      </c>
      <c r="L666" s="66">
        <v>1</v>
      </c>
      <c r="M666" s="66">
        <v>0</v>
      </c>
      <c r="N666" s="66">
        <v>0</v>
      </c>
      <c r="O666" s="66">
        <v>0</v>
      </c>
      <c r="P666" s="66">
        <v>0</v>
      </c>
      <c r="Q666" s="66">
        <v>0</v>
      </c>
      <c r="R666" s="66">
        <v>1</v>
      </c>
      <c r="S666" s="66">
        <v>0</v>
      </c>
      <c r="T666" s="66">
        <v>0</v>
      </c>
      <c r="U666" s="66">
        <v>0</v>
      </c>
      <c r="V666" s="66">
        <v>0</v>
      </c>
      <c r="W666" s="66">
        <v>0</v>
      </c>
    </row>
    <row r="667" spans="1:23" x14ac:dyDescent="0.3">
      <c r="A667" s="66" t="s">
        <v>259</v>
      </c>
      <c r="B667" s="66" t="s">
        <v>1869</v>
      </c>
      <c r="C667" s="66">
        <v>3.4</v>
      </c>
      <c r="D667" s="66" t="s">
        <v>1305</v>
      </c>
      <c r="E667" s="66" t="s">
        <v>80</v>
      </c>
      <c r="F667" s="66" t="s">
        <v>120</v>
      </c>
      <c r="G667" s="66">
        <v>80</v>
      </c>
      <c r="H667" s="66">
        <v>1</v>
      </c>
      <c r="I667" s="66">
        <v>1</v>
      </c>
      <c r="J667" s="66">
        <v>0</v>
      </c>
      <c r="K667" s="66">
        <v>1</v>
      </c>
      <c r="L667" s="66">
        <v>1</v>
      </c>
      <c r="M667" s="66">
        <v>0</v>
      </c>
      <c r="N667" s="66">
        <v>0</v>
      </c>
      <c r="O667" s="66">
        <v>0</v>
      </c>
      <c r="P667" s="66">
        <v>0</v>
      </c>
      <c r="Q667" s="66">
        <v>0</v>
      </c>
      <c r="R667" s="66">
        <v>1</v>
      </c>
      <c r="S667" s="66">
        <v>0</v>
      </c>
      <c r="T667" s="66">
        <v>0</v>
      </c>
      <c r="U667" s="66">
        <v>0</v>
      </c>
      <c r="V667" s="66">
        <v>0</v>
      </c>
      <c r="W667" s="66">
        <v>0</v>
      </c>
    </row>
    <row r="668" spans="1:23" x14ac:dyDescent="0.3">
      <c r="A668" s="66" t="s">
        <v>749</v>
      </c>
      <c r="B668" s="66" t="s">
        <v>1699</v>
      </c>
      <c r="C668" s="66">
        <v>4</v>
      </c>
      <c r="D668" s="66" t="s">
        <v>753</v>
      </c>
      <c r="E668" s="66" t="s">
        <v>104</v>
      </c>
      <c r="F668" s="66" t="s">
        <v>82</v>
      </c>
      <c r="G668" s="66">
        <v>44.5</v>
      </c>
      <c r="H668" s="66">
        <v>0</v>
      </c>
      <c r="I668" s="66">
        <v>0</v>
      </c>
      <c r="J668" s="66">
        <v>1</v>
      </c>
      <c r="K668" s="66">
        <v>0</v>
      </c>
      <c r="L668" s="66">
        <v>0</v>
      </c>
      <c r="M668" s="66">
        <v>0</v>
      </c>
      <c r="N668" s="66">
        <v>0</v>
      </c>
      <c r="O668" s="66">
        <v>0</v>
      </c>
      <c r="P668" s="66">
        <v>0</v>
      </c>
      <c r="Q668" s="66">
        <v>0</v>
      </c>
      <c r="R668" s="66">
        <v>0</v>
      </c>
      <c r="S668" s="66">
        <v>0</v>
      </c>
      <c r="T668" s="66">
        <v>0</v>
      </c>
      <c r="U668" s="66">
        <v>0</v>
      </c>
      <c r="V668" s="66">
        <v>0</v>
      </c>
      <c r="W668" s="66">
        <v>0</v>
      </c>
    </row>
    <row r="669" spans="1:23" x14ac:dyDescent="0.3">
      <c r="A669" s="66" t="s">
        <v>1306</v>
      </c>
      <c r="B669" s="66" t="s">
        <v>1870</v>
      </c>
      <c r="C669" s="66">
        <v>3.7</v>
      </c>
      <c r="D669" s="66" t="s">
        <v>323</v>
      </c>
      <c r="E669" s="66" t="s">
        <v>90</v>
      </c>
      <c r="F669" s="66" t="s">
        <v>158</v>
      </c>
      <c r="G669" s="66">
        <v>173</v>
      </c>
      <c r="H669" s="66">
        <v>1</v>
      </c>
      <c r="I669" s="66">
        <v>0</v>
      </c>
      <c r="J669" s="66">
        <v>0</v>
      </c>
      <c r="K669" s="66">
        <v>0</v>
      </c>
      <c r="L669" s="66">
        <v>0</v>
      </c>
      <c r="M669" s="66">
        <v>0</v>
      </c>
      <c r="N669" s="66">
        <v>0</v>
      </c>
      <c r="O669" s="66">
        <v>0</v>
      </c>
      <c r="P669" s="66">
        <v>0</v>
      </c>
      <c r="Q669" s="66">
        <v>0</v>
      </c>
      <c r="R669" s="66">
        <v>0</v>
      </c>
      <c r="S669" s="66">
        <v>0</v>
      </c>
      <c r="T669" s="66">
        <v>0</v>
      </c>
      <c r="U669" s="66">
        <v>0</v>
      </c>
      <c r="V669" s="66">
        <v>0</v>
      </c>
      <c r="W669" s="66">
        <v>0</v>
      </c>
    </row>
    <row r="670" spans="1:23" x14ac:dyDescent="0.3">
      <c r="A670" s="66" t="s">
        <v>754</v>
      </c>
      <c r="B670" s="66" t="s">
        <v>1700</v>
      </c>
      <c r="C670" s="66">
        <v>2.4</v>
      </c>
      <c r="D670" s="66" t="s">
        <v>759</v>
      </c>
      <c r="E670" s="66" t="s">
        <v>80</v>
      </c>
      <c r="F670" s="66" t="s">
        <v>100</v>
      </c>
      <c r="G670" s="66">
        <v>52.5</v>
      </c>
      <c r="H670" s="66">
        <v>0</v>
      </c>
      <c r="I670" s="66">
        <v>0</v>
      </c>
      <c r="J670" s="66">
        <v>0</v>
      </c>
      <c r="K670" s="66">
        <v>0</v>
      </c>
      <c r="L670" s="66">
        <v>0</v>
      </c>
      <c r="M670" s="66">
        <v>0</v>
      </c>
      <c r="N670" s="66">
        <v>0</v>
      </c>
      <c r="O670" s="66">
        <v>0</v>
      </c>
      <c r="P670" s="66">
        <v>0</v>
      </c>
      <c r="Q670" s="66">
        <v>0</v>
      </c>
      <c r="R670" s="66">
        <v>0</v>
      </c>
      <c r="S670" s="66">
        <v>0</v>
      </c>
      <c r="T670" s="66">
        <v>0</v>
      </c>
      <c r="U670" s="66">
        <v>0</v>
      </c>
      <c r="V670" s="66">
        <v>0</v>
      </c>
      <c r="W670" s="66">
        <v>0</v>
      </c>
    </row>
    <row r="671" spans="1:23" x14ac:dyDescent="0.3">
      <c r="A671" s="66" t="s">
        <v>259</v>
      </c>
      <c r="B671" s="66" t="s">
        <v>1871</v>
      </c>
      <c r="C671" s="66">
        <v>3.5</v>
      </c>
      <c r="D671" s="66" t="s">
        <v>1310</v>
      </c>
      <c r="E671" s="66" t="s">
        <v>80</v>
      </c>
      <c r="F671" s="66" t="s">
        <v>114</v>
      </c>
      <c r="G671" s="66">
        <v>68.5</v>
      </c>
      <c r="H671" s="66">
        <v>1</v>
      </c>
      <c r="I671" s="66">
        <v>1</v>
      </c>
      <c r="J671" s="66">
        <v>0</v>
      </c>
      <c r="K671" s="66">
        <v>0</v>
      </c>
      <c r="L671" s="66">
        <v>0</v>
      </c>
      <c r="M671" s="66">
        <v>0</v>
      </c>
      <c r="N671" s="66">
        <v>0</v>
      </c>
      <c r="O671" s="66">
        <v>0</v>
      </c>
      <c r="P671" s="66">
        <v>0</v>
      </c>
      <c r="Q671" s="66">
        <v>0</v>
      </c>
      <c r="R671" s="66">
        <v>0</v>
      </c>
      <c r="S671" s="66">
        <v>0</v>
      </c>
      <c r="T671" s="66">
        <v>0</v>
      </c>
      <c r="U671" s="66">
        <v>0</v>
      </c>
      <c r="V671" s="66">
        <v>0</v>
      </c>
      <c r="W671" s="66">
        <v>0</v>
      </c>
    </row>
    <row r="672" spans="1:23" x14ac:dyDescent="0.3">
      <c r="A672" s="66" t="s">
        <v>1314</v>
      </c>
      <c r="B672" s="66" t="s">
        <v>1873</v>
      </c>
      <c r="C672" s="66">
        <v>3.9</v>
      </c>
      <c r="D672" s="66" t="s">
        <v>1021</v>
      </c>
      <c r="E672" s="66" t="s">
        <v>90</v>
      </c>
      <c r="F672" s="66" t="s">
        <v>158</v>
      </c>
      <c r="G672" s="66">
        <v>95</v>
      </c>
      <c r="H672" s="66">
        <v>0</v>
      </c>
      <c r="I672" s="66">
        <v>0</v>
      </c>
      <c r="J672" s="66">
        <v>0</v>
      </c>
      <c r="K672" s="66">
        <v>0</v>
      </c>
      <c r="L672" s="66">
        <v>0</v>
      </c>
      <c r="M672" s="66">
        <v>0</v>
      </c>
      <c r="N672" s="66">
        <v>0</v>
      </c>
      <c r="O672" s="66">
        <v>0</v>
      </c>
      <c r="P672" s="66">
        <v>0</v>
      </c>
      <c r="Q672" s="66">
        <v>0</v>
      </c>
      <c r="R672" s="66">
        <v>0</v>
      </c>
      <c r="S672" s="66">
        <v>0</v>
      </c>
      <c r="T672" s="66">
        <v>0</v>
      </c>
      <c r="U672" s="66">
        <v>0</v>
      </c>
      <c r="V672" s="66">
        <v>0</v>
      </c>
      <c r="W672" s="66">
        <v>0</v>
      </c>
    </row>
    <row r="673" spans="1:23" x14ac:dyDescent="0.3">
      <c r="A673" s="66" t="s">
        <v>1316</v>
      </c>
      <c r="B673" s="66" t="s">
        <v>1874</v>
      </c>
      <c r="C673" s="66">
        <v>3.2</v>
      </c>
      <c r="D673" s="66" t="s">
        <v>454</v>
      </c>
      <c r="E673" s="66" t="s">
        <v>150</v>
      </c>
      <c r="F673" s="66" t="s">
        <v>120</v>
      </c>
      <c r="G673" s="66">
        <v>69.5</v>
      </c>
      <c r="H673" s="66">
        <v>1</v>
      </c>
      <c r="I673" s="66">
        <v>0</v>
      </c>
      <c r="J673" s="66">
        <v>0</v>
      </c>
      <c r="K673" s="66">
        <v>1</v>
      </c>
      <c r="L673" s="66">
        <v>1</v>
      </c>
      <c r="M673" s="66">
        <v>1</v>
      </c>
      <c r="N673" s="66">
        <v>0</v>
      </c>
      <c r="O673" s="66">
        <v>0</v>
      </c>
      <c r="P673" s="66">
        <v>0</v>
      </c>
      <c r="Q673" s="66">
        <v>0</v>
      </c>
      <c r="R673" s="66">
        <v>0</v>
      </c>
      <c r="S673" s="66">
        <v>1</v>
      </c>
      <c r="T673" s="66">
        <v>0</v>
      </c>
      <c r="U673" s="66">
        <v>0</v>
      </c>
      <c r="V673" s="66">
        <v>1</v>
      </c>
      <c r="W673" s="66">
        <v>0</v>
      </c>
    </row>
    <row r="674" spans="1:23" x14ac:dyDescent="0.3">
      <c r="A674" s="66" t="s">
        <v>254</v>
      </c>
      <c r="B674" s="66" t="s">
        <v>1561</v>
      </c>
      <c r="C674" s="66">
        <v>4.4000000000000004</v>
      </c>
      <c r="D674" s="66" t="s">
        <v>335</v>
      </c>
      <c r="E674" s="66" t="s">
        <v>118</v>
      </c>
      <c r="F674" s="66" t="s">
        <v>114</v>
      </c>
      <c r="G674" s="66">
        <v>107</v>
      </c>
      <c r="H674" s="66">
        <v>1</v>
      </c>
      <c r="I674" s="66">
        <v>0</v>
      </c>
      <c r="J674" s="66">
        <v>1</v>
      </c>
      <c r="K674" s="66">
        <v>0</v>
      </c>
      <c r="L674" s="66">
        <v>1</v>
      </c>
      <c r="M674" s="66">
        <v>0</v>
      </c>
      <c r="N674" s="66">
        <v>0</v>
      </c>
      <c r="O674" s="66">
        <v>0</v>
      </c>
      <c r="P674" s="66">
        <v>0</v>
      </c>
      <c r="Q674" s="66">
        <v>0</v>
      </c>
      <c r="R674" s="66">
        <v>0</v>
      </c>
      <c r="S674" s="66">
        <v>1</v>
      </c>
      <c r="T674" s="66">
        <v>1</v>
      </c>
      <c r="U674" s="66">
        <v>0</v>
      </c>
      <c r="V674" s="66">
        <v>0</v>
      </c>
      <c r="W674" s="66">
        <v>0</v>
      </c>
    </row>
    <row r="675" spans="1:23" x14ac:dyDescent="0.3">
      <c r="A675" s="66" t="s">
        <v>382</v>
      </c>
      <c r="B675" s="66" t="s">
        <v>1593</v>
      </c>
      <c r="C675" s="66">
        <v>3.9</v>
      </c>
      <c r="D675" s="66" t="s">
        <v>386</v>
      </c>
      <c r="E675" s="66" t="s">
        <v>80</v>
      </c>
      <c r="F675" s="66" t="s">
        <v>100</v>
      </c>
      <c r="G675" s="66">
        <v>112</v>
      </c>
      <c r="H675" s="66">
        <v>1</v>
      </c>
      <c r="I675" s="66">
        <v>1</v>
      </c>
      <c r="J675" s="66">
        <v>0</v>
      </c>
      <c r="K675" s="66">
        <v>0</v>
      </c>
      <c r="L675" s="66">
        <v>1</v>
      </c>
      <c r="M675" s="66">
        <v>0</v>
      </c>
      <c r="N675" s="66">
        <v>0</v>
      </c>
      <c r="O675" s="66">
        <v>0</v>
      </c>
      <c r="P675" s="66">
        <v>0</v>
      </c>
      <c r="Q675" s="66">
        <v>0</v>
      </c>
      <c r="R675" s="66">
        <v>1</v>
      </c>
      <c r="S675" s="66">
        <v>0</v>
      </c>
      <c r="T675" s="66">
        <v>0</v>
      </c>
      <c r="U675" s="66">
        <v>0</v>
      </c>
      <c r="V675" s="66">
        <v>0</v>
      </c>
      <c r="W675" s="66">
        <v>0</v>
      </c>
    </row>
    <row r="676" spans="1:23" x14ac:dyDescent="0.3">
      <c r="A676" s="66" t="s">
        <v>76</v>
      </c>
      <c r="B676" s="66" t="s">
        <v>1934</v>
      </c>
      <c r="C676" s="66">
        <v>3.4</v>
      </c>
      <c r="D676" s="66" t="s">
        <v>1496</v>
      </c>
      <c r="E676" s="66" t="s">
        <v>112</v>
      </c>
      <c r="F676" s="66" t="s">
        <v>209</v>
      </c>
      <c r="G676" s="66">
        <v>96.5</v>
      </c>
      <c r="H676" s="66">
        <v>1</v>
      </c>
      <c r="I676" s="66">
        <v>0</v>
      </c>
      <c r="J676" s="66">
        <v>0</v>
      </c>
      <c r="K676" s="66">
        <v>0</v>
      </c>
      <c r="L676" s="66">
        <v>0</v>
      </c>
      <c r="M676" s="66">
        <v>0</v>
      </c>
      <c r="N676" s="66">
        <v>0</v>
      </c>
      <c r="O676" s="66">
        <v>0</v>
      </c>
      <c r="P676" s="66">
        <v>0</v>
      </c>
      <c r="Q676" s="66">
        <v>1</v>
      </c>
      <c r="R676" s="66">
        <v>0</v>
      </c>
      <c r="S676" s="66">
        <v>0</v>
      </c>
      <c r="T676" s="66">
        <v>0</v>
      </c>
      <c r="U676" s="66">
        <v>0</v>
      </c>
      <c r="V676" s="66">
        <v>0</v>
      </c>
      <c r="W676" s="66">
        <v>0</v>
      </c>
    </row>
    <row r="677" spans="1:23" x14ac:dyDescent="0.3">
      <c r="A677" s="66" t="s">
        <v>1007</v>
      </c>
      <c r="B677" s="66" t="s">
        <v>1780</v>
      </c>
      <c r="C677" s="66">
        <v>2.1</v>
      </c>
      <c r="D677" s="66" t="s">
        <v>1010</v>
      </c>
      <c r="E677" s="66" t="s">
        <v>118</v>
      </c>
      <c r="F677" s="66" t="s">
        <v>130</v>
      </c>
      <c r="G677" s="66">
        <v>111.5</v>
      </c>
      <c r="H677" s="66">
        <v>0</v>
      </c>
      <c r="I677" s="66">
        <v>0</v>
      </c>
      <c r="J677" s="66">
        <v>0</v>
      </c>
      <c r="K677" s="66">
        <v>1</v>
      </c>
      <c r="L677" s="66">
        <v>0</v>
      </c>
      <c r="M677" s="66">
        <v>0</v>
      </c>
      <c r="N677" s="66">
        <v>0</v>
      </c>
      <c r="O677" s="66">
        <v>0</v>
      </c>
      <c r="P677" s="66">
        <v>0</v>
      </c>
      <c r="Q677" s="66">
        <v>0</v>
      </c>
      <c r="R677" s="66">
        <v>0</v>
      </c>
      <c r="S677" s="66">
        <v>0</v>
      </c>
      <c r="T677" s="66">
        <v>0</v>
      </c>
      <c r="U677" s="66">
        <v>0</v>
      </c>
      <c r="V677" s="66">
        <v>0</v>
      </c>
      <c r="W677" s="66">
        <v>0</v>
      </c>
    </row>
    <row r="678" spans="1:23" x14ac:dyDescent="0.3">
      <c r="A678" s="66" t="s">
        <v>1011</v>
      </c>
      <c r="B678" s="66" t="s">
        <v>1781</v>
      </c>
      <c r="C678" s="66">
        <v>3.7</v>
      </c>
      <c r="D678" s="66" t="s">
        <v>167</v>
      </c>
      <c r="E678" s="66" t="s">
        <v>90</v>
      </c>
      <c r="F678" s="66" t="s">
        <v>158</v>
      </c>
      <c r="G678" s="66">
        <v>154.5</v>
      </c>
      <c r="H678" s="66">
        <v>0</v>
      </c>
      <c r="I678" s="66">
        <v>1</v>
      </c>
      <c r="J678" s="66">
        <v>1</v>
      </c>
      <c r="K678" s="66">
        <v>1</v>
      </c>
      <c r="L678" s="66">
        <v>1</v>
      </c>
      <c r="M678" s="66">
        <v>0</v>
      </c>
      <c r="N678" s="66">
        <v>0</v>
      </c>
      <c r="O678" s="66">
        <v>0</v>
      </c>
      <c r="P678" s="66">
        <v>0</v>
      </c>
      <c r="Q678" s="66">
        <v>0</v>
      </c>
      <c r="R678" s="66">
        <v>1</v>
      </c>
      <c r="S678" s="66">
        <v>0</v>
      </c>
      <c r="T678" s="66">
        <v>0</v>
      </c>
      <c r="U678" s="66">
        <v>0</v>
      </c>
      <c r="V678" s="66">
        <v>1</v>
      </c>
      <c r="W678" s="66">
        <v>0</v>
      </c>
    </row>
    <row r="679" spans="1:23" x14ac:dyDescent="0.3">
      <c r="A679" s="66" t="s">
        <v>76</v>
      </c>
      <c r="B679" s="66" t="s">
        <v>1876</v>
      </c>
      <c r="C679" s="66">
        <v>3.4</v>
      </c>
      <c r="D679" s="66" t="s">
        <v>1323</v>
      </c>
      <c r="E679" s="66" t="s">
        <v>118</v>
      </c>
      <c r="F679" s="66" t="s">
        <v>114</v>
      </c>
      <c r="G679" s="66">
        <v>95</v>
      </c>
      <c r="H679" s="66">
        <v>1</v>
      </c>
      <c r="I679" s="66">
        <v>1</v>
      </c>
      <c r="J679" s="66">
        <v>1</v>
      </c>
      <c r="K679" s="66">
        <v>0</v>
      </c>
      <c r="L679" s="66">
        <v>1</v>
      </c>
      <c r="M679" s="66">
        <v>0</v>
      </c>
      <c r="N679" s="66">
        <v>0</v>
      </c>
      <c r="O679" s="66">
        <v>0</v>
      </c>
      <c r="P679" s="66">
        <v>0</v>
      </c>
      <c r="Q679" s="66">
        <v>0</v>
      </c>
      <c r="R679" s="66">
        <v>0</v>
      </c>
      <c r="S679" s="66">
        <v>1</v>
      </c>
      <c r="T679" s="66">
        <v>0</v>
      </c>
      <c r="U679" s="66">
        <v>0</v>
      </c>
      <c r="V679" s="66">
        <v>0</v>
      </c>
      <c r="W679" s="66">
        <v>0</v>
      </c>
    </row>
    <row r="680" spans="1:23" x14ac:dyDescent="0.3">
      <c r="A680" s="66" t="s">
        <v>76</v>
      </c>
      <c r="B680" s="66" t="s">
        <v>1875</v>
      </c>
      <c r="C680" s="66">
        <v>4</v>
      </c>
      <c r="D680" s="66" t="s">
        <v>1320</v>
      </c>
      <c r="E680" s="66" t="s">
        <v>80</v>
      </c>
      <c r="F680" s="66" t="s">
        <v>114</v>
      </c>
      <c r="G680" s="66">
        <v>97.5</v>
      </c>
      <c r="H680" s="66">
        <v>1</v>
      </c>
      <c r="I680" s="66">
        <v>0</v>
      </c>
      <c r="J680" s="66">
        <v>0</v>
      </c>
      <c r="K680" s="66">
        <v>1</v>
      </c>
      <c r="L680" s="66">
        <v>1</v>
      </c>
      <c r="M680" s="66">
        <v>0</v>
      </c>
      <c r="N680" s="66">
        <v>0</v>
      </c>
      <c r="O680" s="66">
        <v>0</v>
      </c>
      <c r="P680" s="66">
        <v>0</v>
      </c>
      <c r="Q680" s="66">
        <v>0</v>
      </c>
      <c r="R680" s="66">
        <v>0</v>
      </c>
      <c r="S680" s="66">
        <v>0</v>
      </c>
      <c r="T680" s="66">
        <v>0</v>
      </c>
      <c r="U680" s="66">
        <v>0</v>
      </c>
      <c r="V680" s="66">
        <v>0</v>
      </c>
      <c r="W680" s="66">
        <v>0</v>
      </c>
    </row>
    <row r="681" spans="1:23" x14ac:dyDescent="0.3">
      <c r="A681" s="66" t="s">
        <v>254</v>
      </c>
      <c r="B681" s="66" t="s">
        <v>1782</v>
      </c>
      <c r="C681" s="66">
        <v>4.4000000000000004</v>
      </c>
      <c r="D681" s="66" t="s">
        <v>553</v>
      </c>
      <c r="E681" s="66" t="s">
        <v>118</v>
      </c>
      <c r="F681" s="66" t="s">
        <v>82</v>
      </c>
      <c r="G681" s="66">
        <v>128.5</v>
      </c>
      <c r="H681" s="66">
        <v>1</v>
      </c>
      <c r="I681" s="66">
        <v>0</v>
      </c>
      <c r="J681" s="66">
        <v>1</v>
      </c>
      <c r="K681" s="66">
        <v>1</v>
      </c>
      <c r="L681" s="66">
        <v>1</v>
      </c>
      <c r="M681" s="66">
        <v>0</v>
      </c>
      <c r="N681" s="66">
        <v>0</v>
      </c>
      <c r="O681" s="66">
        <v>0</v>
      </c>
      <c r="P681" s="66">
        <v>0</v>
      </c>
      <c r="Q681" s="66">
        <v>0</v>
      </c>
      <c r="R681" s="66">
        <v>1</v>
      </c>
      <c r="S681" s="66">
        <v>1</v>
      </c>
      <c r="T681" s="66">
        <v>0</v>
      </c>
      <c r="U681" s="66">
        <v>0</v>
      </c>
      <c r="V681" s="66">
        <v>0</v>
      </c>
      <c r="W681" s="66">
        <v>0</v>
      </c>
    </row>
    <row r="682" spans="1:23" x14ac:dyDescent="0.3">
      <c r="A682" s="66" t="s">
        <v>760</v>
      </c>
      <c r="B682" s="66" t="s">
        <v>1652</v>
      </c>
      <c r="C682" s="66">
        <v>2.6</v>
      </c>
      <c r="D682" s="66" t="s">
        <v>599</v>
      </c>
      <c r="E682" s="66" t="s">
        <v>80</v>
      </c>
      <c r="F682" s="66" t="s">
        <v>114</v>
      </c>
      <c r="G682" s="66">
        <v>124</v>
      </c>
      <c r="H682" s="66">
        <v>0</v>
      </c>
      <c r="I682" s="66">
        <v>0</v>
      </c>
      <c r="J682" s="66">
        <v>0</v>
      </c>
      <c r="K682" s="66">
        <v>0</v>
      </c>
      <c r="L682" s="66">
        <v>0</v>
      </c>
      <c r="M682" s="66">
        <v>0</v>
      </c>
      <c r="N682" s="66">
        <v>0</v>
      </c>
      <c r="O682" s="66">
        <v>0</v>
      </c>
      <c r="P682" s="66">
        <v>0</v>
      </c>
      <c r="Q682" s="66">
        <v>0</v>
      </c>
      <c r="R682" s="66">
        <v>0</v>
      </c>
      <c r="S682" s="66">
        <v>0</v>
      </c>
      <c r="T682" s="66">
        <v>0</v>
      </c>
      <c r="U682" s="66">
        <v>0</v>
      </c>
      <c r="V682" s="66">
        <v>0</v>
      </c>
      <c r="W682" s="66">
        <v>0</v>
      </c>
    </row>
    <row r="683" spans="1:23" x14ac:dyDescent="0.3">
      <c r="A683" s="66" t="s">
        <v>1306</v>
      </c>
      <c r="B683" s="66" t="s">
        <v>1877</v>
      </c>
      <c r="C683" s="66">
        <v>3.2</v>
      </c>
      <c r="D683" s="66" t="s">
        <v>1325</v>
      </c>
      <c r="E683" s="66" t="s">
        <v>80</v>
      </c>
      <c r="F683" s="66" t="s">
        <v>114</v>
      </c>
      <c r="G683" s="66">
        <v>194</v>
      </c>
      <c r="H683" s="66">
        <v>0</v>
      </c>
      <c r="I683" s="66">
        <v>0</v>
      </c>
      <c r="J683" s="66">
        <v>1</v>
      </c>
      <c r="K683" s="66">
        <v>1</v>
      </c>
      <c r="L683" s="66">
        <v>0</v>
      </c>
      <c r="M683" s="66">
        <v>0</v>
      </c>
      <c r="N683" s="66">
        <v>0</v>
      </c>
      <c r="O683" s="66">
        <v>0</v>
      </c>
      <c r="P683" s="66">
        <v>0</v>
      </c>
      <c r="Q683" s="66">
        <v>0</v>
      </c>
      <c r="R683" s="66">
        <v>0</v>
      </c>
      <c r="S683" s="66">
        <v>0</v>
      </c>
      <c r="T683" s="66">
        <v>0</v>
      </c>
      <c r="U683" s="66">
        <v>0</v>
      </c>
      <c r="V683" s="66">
        <v>0</v>
      </c>
      <c r="W683" s="66">
        <v>0</v>
      </c>
    </row>
    <row r="684" spans="1:23" x14ac:dyDescent="0.3">
      <c r="A684" s="66" t="s">
        <v>1014</v>
      </c>
      <c r="B684" s="66" t="s">
        <v>1783</v>
      </c>
      <c r="C684" s="66">
        <v>3.7</v>
      </c>
      <c r="D684" s="66" t="s">
        <v>1017</v>
      </c>
      <c r="E684" s="66" t="s">
        <v>80</v>
      </c>
      <c r="F684" s="66" t="s">
        <v>100</v>
      </c>
      <c r="G684" s="66">
        <v>65</v>
      </c>
      <c r="H684" s="66">
        <v>0</v>
      </c>
      <c r="I684" s="66">
        <v>0</v>
      </c>
      <c r="J684" s="66">
        <v>0</v>
      </c>
      <c r="K684" s="66">
        <v>0</v>
      </c>
      <c r="L684" s="66">
        <v>0</v>
      </c>
      <c r="M684" s="66">
        <v>0</v>
      </c>
      <c r="N684" s="66">
        <v>0</v>
      </c>
      <c r="O684" s="66">
        <v>0</v>
      </c>
      <c r="P684" s="66">
        <v>0</v>
      </c>
      <c r="Q684" s="66">
        <v>0</v>
      </c>
      <c r="R684" s="66">
        <v>0</v>
      </c>
      <c r="S684" s="66">
        <v>0</v>
      </c>
      <c r="T684" s="66">
        <v>0</v>
      </c>
      <c r="U684" s="66">
        <v>0</v>
      </c>
      <c r="V684" s="66">
        <v>0</v>
      </c>
      <c r="W684" s="66">
        <v>0</v>
      </c>
    </row>
    <row r="685" spans="1:23" x14ac:dyDescent="0.3">
      <c r="A685" s="66" t="s">
        <v>1330</v>
      </c>
      <c r="B685" s="66" t="s">
        <v>1880</v>
      </c>
      <c r="C685" s="66">
        <v>4.2</v>
      </c>
      <c r="D685" s="66" t="s">
        <v>591</v>
      </c>
      <c r="E685" s="66" t="s">
        <v>90</v>
      </c>
      <c r="F685" s="66" t="s">
        <v>114</v>
      </c>
      <c r="G685" s="66">
        <v>50</v>
      </c>
      <c r="H685" s="66">
        <v>0</v>
      </c>
      <c r="I685" s="66">
        <v>0</v>
      </c>
      <c r="J685" s="66">
        <v>1</v>
      </c>
      <c r="K685" s="66">
        <v>1</v>
      </c>
      <c r="L685" s="66">
        <v>1</v>
      </c>
      <c r="M685" s="66">
        <v>0</v>
      </c>
      <c r="N685" s="66">
        <v>0</v>
      </c>
      <c r="O685" s="66">
        <v>0</v>
      </c>
      <c r="P685" s="66">
        <v>0</v>
      </c>
      <c r="Q685" s="66">
        <v>0</v>
      </c>
      <c r="R685" s="66">
        <v>0</v>
      </c>
      <c r="S685" s="66">
        <v>0</v>
      </c>
      <c r="T685" s="66">
        <v>0</v>
      </c>
      <c r="U685" s="66">
        <v>0</v>
      </c>
      <c r="V685" s="66">
        <v>0</v>
      </c>
      <c r="W685" s="66">
        <v>0</v>
      </c>
    </row>
    <row r="686" spans="1:23" x14ac:dyDescent="0.3">
      <c r="A686" s="66" t="s">
        <v>76</v>
      </c>
      <c r="B686" s="66" t="s">
        <v>1878</v>
      </c>
      <c r="C686" s="66">
        <v>3.5</v>
      </c>
      <c r="D686" s="66" t="s">
        <v>1327</v>
      </c>
      <c r="E686" s="66" t="s">
        <v>118</v>
      </c>
      <c r="F686" s="66" t="s">
        <v>114</v>
      </c>
      <c r="G686" s="66">
        <v>104.5</v>
      </c>
      <c r="H686" s="66">
        <v>1</v>
      </c>
      <c r="I686" s="66">
        <v>1</v>
      </c>
      <c r="J686" s="66">
        <v>1</v>
      </c>
      <c r="K686" s="66">
        <v>1</v>
      </c>
      <c r="L686" s="66">
        <v>1</v>
      </c>
      <c r="M686" s="66">
        <v>0</v>
      </c>
      <c r="N686" s="66">
        <v>0</v>
      </c>
      <c r="O686" s="66">
        <v>0</v>
      </c>
      <c r="P686" s="66">
        <v>0</v>
      </c>
      <c r="Q686" s="66">
        <v>0</v>
      </c>
      <c r="R686" s="66">
        <v>0</v>
      </c>
      <c r="S686" s="66">
        <v>0</v>
      </c>
      <c r="T686" s="66">
        <v>0</v>
      </c>
      <c r="U686" s="66">
        <v>0</v>
      </c>
      <c r="V686" s="66">
        <v>0</v>
      </c>
      <c r="W686" s="66">
        <v>0</v>
      </c>
    </row>
    <row r="687" spans="1:23" x14ac:dyDescent="0.3">
      <c r="A687" s="66" t="s">
        <v>76</v>
      </c>
      <c r="B687" s="66" t="s">
        <v>1935</v>
      </c>
      <c r="C687" s="66">
        <v>4.3</v>
      </c>
      <c r="D687" s="66" t="s">
        <v>1498</v>
      </c>
      <c r="E687" s="66" t="s">
        <v>118</v>
      </c>
      <c r="F687" s="66" t="s">
        <v>82</v>
      </c>
      <c r="G687" s="66">
        <v>69.5</v>
      </c>
      <c r="H687" s="66">
        <v>1</v>
      </c>
      <c r="I687" s="66">
        <v>0</v>
      </c>
      <c r="J687" s="66">
        <v>0</v>
      </c>
      <c r="K687" s="66">
        <v>1</v>
      </c>
      <c r="L687" s="66">
        <v>1</v>
      </c>
      <c r="M687" s="66">
        <v>1</v>
      </c>
      <c r="N687" s="66">
        <v>0</v>
      </c>
      <c r="O687" s="66">
        <v>0</v>
      </c>
      <c r="P687" s="66">
        <v>1</v>
      </c>
      <c r="Q687" s="66">
        <v>0</v>
      </c>
      <c r="R687" s="66">
        <v>0</v>
      </c>
      <c r="S687" s="66">
        <v>0</v>
      </c>
      <c r="T687" s="66">
        <v>0</v>
      </c>
      <c r="U687" s="66">
        <v>0</v>
      </c>
      <c r="V687" s="66">
        <v>0</v>
      </c>
      <c r="W687" s="66">
        <v>0</v>
      </c>
    </row>
    <row r="688" spans="1:23" x14ac:dyDescent="0.3">
      <c r="A688" s="66" t="s">
        <v>76</v>
      </c>
      <c r="B688" s="66" t="s">
        <v>1936</v>
      </c>
      <c r="C688" s="66">
        <v>2.6</v>
      </c>
      <c r="D688" s="66" t="s">
        <v>1500</v>
      </c>
      <c r="E688" s="66" t="s">
        <v>90</v>
      </c>
      <c r="F688" s="66" t="s">
        <v>114</v>
      </c>
      <c r="G688" s="66">
        <v>121</v>
      </c>
      <c r="H688" s="66">
        <v>1</v>
      </c>
      <c r="I688" s="66">
        <v>0</v>
      </c>
      <c r="J688" s="66">
        <v>0</v>
      </c>
      <c r="K688" s="66">
        <v>0</v>
      </c>
      <c r="L688" s="66">
        <v>1</v>
      </c>
      <c r="M688" s="66">
        <v>1</v>
      </c>
      <c r="N688" s="66">
        <v>0</v>
      </c>
      <c r="O688" s="66">
        <v>0</v>
      </c>
      <c r="P688" s="66">
        <v>0</v>
      </c>
      <c r="Q688" s="66">
        <v>0</v>
      </c>
      <c r="R688" s="66">
        <v>0</v>
      </c>
      <c r="S688" s="66">
        <v>1</v>
      </c>
      <c r="T688" s="66">
        <v>1</v>
      </c>
      <c r="U688" s="66">
        <v>0</v>
      </c>
      <c r="V688" s="66">
        <v>0</v>
      </c>
      <c r="W688" s="66">
        <v>0</v>
      </c>
    </row>
    <row r="689" spans="1:23" x14ac:dyDescent="0.3">
      <c r="A689" s="66" t="s">
        <v>1328</v>
      </c>
      <c r="B689" s="66" t="s">
        <v>1879</v>
      </c>
      <c r="C689" s="66">
        <v>4.2</v>
      </c>
      <c r="D689" s="66" t="s">
        <v>246</v>
      </c>
      <c r="E689" s="66" t="s">
        <v>118</v>
      </c>
      <c r="F689" s="66" t="s">
        <v>114</v>
      </c>
      <c r="G689" s="66">
        <v>85.5</v>
      </c>
      <c r="H689" s="66">
        <v>1</v>
      </c>
      <c r="I689" s="66">
        <v>0</v>
      </c>
      <c r="J689" s="66">
        <v>0</v>
      </c>
      <c r="K689" s="66">
        <v>1</v>
      </c>
      <c r="L689" s="66">
        <v>1</v>
      </c>
      <c r="M689" s="66">
        <v>0</v>
      </c>
      <c r="N689" s="66">
        <v>0</v>
      </c>
      <c r="O689" s="66">
        <v>0</v>
      </c>
      <c r="P689" s="66">
        <v>0</v>
      </c>
      <c r="Q689" s="66">
        <v>0</v>
      </c>
      <c r="R689" s="66">
        <v>1</v>
      </c>
      <c r="S689" s="66">
        <v>0</v>
      </c>
      <c r="T689" s="66">
        <v>0</v>
      </c>
      <c r="U689" s="66">
        <v>0</v>
      </c>
      <c r="V689" s="66">
        <v>0</v>
      </c>
      <c r="W689" s="66">
        <v>0</v>
      </c>
    </row>
    <row r="690" spans="1:23" x14ac:dyDescent="0.3">
      <c r="A690" s="66" t="s">
        <v>259</v>
      </c>
      <c r="B690" s="66" t="s">
        <v>1881</v>
      </c>
      <c r="C690" s="66">
        <v>3.1</v>
      </c>
      <c r="D690" s="66" t="s">
        <v>216</v>
      </c>
      <c r="E690" s="66" t="s">
        <v>104</v>
      </c>
      <c r="F690" s="66" t="s">
        <v>158</v>
      </c>
      <c r="G690" s="66">
        <v>113</v>
      </c>
      <c r="H690" s="66">
        <v>1</v>
      </c>
      <c r="I690" s="66">
        <v>1</v>
      </c>
      <c r="J690" s="66">
        <v>1</v>
      </c>
      <c r="K690" s="66">
        <v>1</v>
      </c>
      <c r="L690" s="66">
        <v>1</v>
      </c>
      <c r="M690" s="66">
        <v>0</v>
      </c>
      <c r="N690" s="66">
        <v>0</v>
      </c>
      <c r="O690" s="66">
        <v>0</v>
      </c>
      <c r="P690" s="66">
        <v>0</v>
      </c>
      <c r="Q690" s="66">
        <v>0</v>
      </c>
      <c r="R690" s="66">
        <v>0</v>
      </c>
      <c r="S690" s="66">
        <v>0</v>
      </c>
      <c r="T690" s="66">
        <v>0</v>
      </c>
      <c r="U690" s="66">
        <v>0</v>
      </c>
      <c r="V690" s="66">
        <v>1</v>
      </c>
      <c r="W690" s="66">
        <v>0</v>
      </c>
    </row>
    <row r="691" spans="1:23" x14ac:dyDescent="0.3">
      <c r="A691" s="66" t="s">
        <v>1501</v>
      </c>
      <c r="B691" s="66" t="s">
        <v>1937</v>
      </c>
      <c r="C691" s="66">
        <v>3.8</v>
      </c>
      <c r="D691" s="66" t="s">
        <v>1503</v>
      </c>
      <c r="E691" s="66" t="s">
        <v>118</v>
      </c>
      <c r="F691" s="66" t="s">
        <v>130</v>
      </c>
      <c r="G691" s="66">
        <v>103</v>
      </c>
      <c r="H691" s="66">
        <v>1</v>
      </c>
      <c r="I691" s="66">
        <v>0</v>
      </c>
      <c r="J691" s="66">
        <v>1</v>
      </c>
      <c r="K691" s="66">
        <v>0</v>
      </c>
      <c r="L691" s="66">
        <v>1</v>
      </c>
      <c r="M691" s="66">
        <v>0</v>
      </c>
      <c r="N691" s="66">
        <v>0</v>
      </c>
      <c r="O691" s="66">
        <v>0</v>
      </c>
      <c r="P691" s="66">
        <v>0</v>
      </c>
      <c r="Q691" s="66">
        <v>0</v>
      </c>
      <c r="R691" s="66">
        <v>0</v>
      </c>
      <c r="S691" s="66">
        <v>1</v>
      </c>
      <c r="T691" s="66">
        <v>1</v>
      </c>
      <c r="U691" s="66">
        <v>0</v>
      </c>
      <c r="V691" s="66">
        <v>0</v>
      </c>
      <c r="W691" s="66">
        <v>0</v>
      </c>
    </row>
    <row r="692" spans="1:23" x14ac:dyDescent="0.3">
      <c r="A692" s="66" t="s">
        <v>1334</v>
      </c>
      <c r="B692" s="66" t="s">
        <v>1757</v>
      </c>
      <c r="C692" s="66">
        <v>3.9</v>
      </c>
      <c r="D692" s="66" t="s">
        <v>1337</v>
      </c>
      <c r="E692" s="66" t="s">
        <v>90</v>
      </c>
      <c r="F692" s="66" t="s">
        <v>158</v>
      </c>
      <c r="G692" s="66">
        <v>90.5</v>
      </c>
      <c r="H692" s="66">
        <v>0</v>
      </c>
      <c r="I692" s="66">
        <v>0</v>
      </c>
      <c r="J692" s="66">
        <v>1</v>
      </c>
      <c r="K692" s="66">
        <v>0</v>
      </c>
      <c r="L692" s="66">
        <v>0</v>
      </c>
      <c r="M692" s="66">
        <v>0</v>
      </c>
      <c r="N692" s="66">
        <v>0</v>
      </c>
      <c r="O692" s="66">
        <v>0</v>
      </c>
      <c r="P692" s="66">
        <v>0</v>
      </c>
      <c r="Q692" s="66">
        <v>0</v>
      </c>
      <c r="R692" s="66">
        <v>0</v>
      </c>
      <c r="S692" s="66">
        <v>0</v>
      </c>
      <c r="T692" s="66">
        <v>0</v>
      </c>
      <c r="U692" s="66">
        <v>0</v>
      </c>
      <c r="V692" s="66">
        <v>0</v>
      </c>
      <c r="W692" s="66">
        <v>0</v>
      </c>
    </row>
    <row r="693" spans="1:23" x14ac:dyDescent="0.3">
      <c r="A693" s="66" t="s">
        <v>254</v>
      </c>
      <c r="B693" s="66" t="s">
        <v>1882</v>
      </c>
      <c r="C693" s="66">
        <v>4.3</v>
      </c>
      <c r="D693" s="66" t="s">
        <v>1339</v>
      </c>
      <c r="E693" s="66" t="s">
        <v>112</v>
      </c>
      <c r="F693" s="66" t="s">
        <v>114</v>
      </c>
      <c r="G693" s="66">
        <v>153</v>
      </c>
      <c r="H693" s="66">
        <v>1</v>
      </c>
      <c r="I693" s="66">
        <v>1</v>
      </c>
      <c r="J693" s="66">
        <v>0</v>
      </c>
      <c r="K693" s="66">
        <v>1</v>
      </c>
      <c r="L693" s="66">
        <v>0</v>
      </c>
      <c r="M693" s="66">
        <v>0</v>
      </c>
      <c r="N693" s="66">
        <v>0</v>
      </c>
      <c r="O693" s="66">
        <v>0</v>
      </c>
      <c r="P693" s="66">
        <v>0</v>
      </c>
      <c r="Q693" s="66">
        <v>0</v>
      </c>
      <c r="R693" s="66">
        <v>0</v>
      </c>
      <c r="S693" s="66">
        <v>0</v>
      </c>
      <c r="T693" s="66">
        <v>0</v>
      </c>
      <c r="U693" s="66">
        <v>0</v>
      </c>
      <c r="V693" s="66">
        <v>0</v>
      </c>
      <c r="W693" s="66">
        <v>0</v>
      </c>
    </row>
    <row r="694" spans="1:23" x14ac:dyDescent="0.3">
      <c r="A694" s="66" t="s">
        <v>1504</v>
      </c>
      <c r="B694" s="66" t="s">
        <v>1938</v>
      </c>
      <c r="C694" s="66">
        <v>3.2</v>
      </c>
      <c r="D694" s="66" t="s">
        <v>454</v>
      </c>
      <c r="E694" s="66" t="s">
        <v>150</v>
      </c>
      <c r="F694" s="66" t="s">
        <v>120</v>
      </c>
      <c r="G694" s="66">
        <v>106.5</v>
      </c>
      <c r="H694" s="66">
        <v>1</v>
      </c>
      <c r="I694" s="66">
        <v>1</v>
      </c>
      <c r="J694" s="66">
        <v>0</v>
      </c>
      <c r="K694" s="66">
        <v>1</v>
      </c>
      <c r="L694" s="66">
        <v>1</v>
      </c>
      <c r="M694" s="66">
        <v>1</v>
      </c>
      <c r="N694" s="66">
        <v>0</v>
      </c>
      <c r="O694" s="66">
        <v>0</v>
      </c>
      <c r="P694" s="66">
        <v>0</v>
      </c>
      <c r="Q694" s="66">
        <v>0</v>
      </c>
      <c r="R694" s="66">
        <v>1</v>
      </c>
      <c r="S694" s="66">
        <v>1</v>
      </c>
      <c r="T694" s="66">
        <v>0</v>
      </c>
      <c r="U694" s="66">
        <v>0</v>
      </c>
      <c r="V694" s="66">
        <v>0</v>
      </c>
      <c r="W694" s="66">
        <v>0</v>
      </c>
    </row>
    <row r="695" spans="1:23" x14ac:dyDescent="0.3">
      <c r="A695" s="66" t="s">
        <v>254</v>
      </c>
      <c r="B695" s="66" t="s">
        <v>1939</v>
      </c>
      <c r="C695" s="66">
        <v>5</v>
      </c>
      <c r="D695" s="66" t="s">
        <v>1508</v>
      </c>
      <c r="E695" s="66" t="s">
        <v>112</v>
      </c>
      <c r="F695" s="66" t="s">
        <v>114</v>
      </c>
      <c r="G695" s="66">
        <v>130</v>
      </c>
      <c r="H695" s="66">
        <v>0</v>
      </c>
      <c r="I695" s="66">
        <v>0</v>
      </c>
      <c r="J695" s="66">
        <v>0</v>
      </c>
      <c r="K695" s="66">
        <v>1</v>
      </c>
      <c r="L695" s="66">
        <v>0</v>
      </c>
      <c r="M695" s="66">
        <v>0</v>
      </c>
      <c r="N695" s="66">
        <v>0</v>
      </c>
      <c r="O695" s="66">
        <v>0</v>
      </c>
      <c r="P695" s="66">
        <v>0</v>
      </c>
      <c r="Q695" s="66">
        <v>0</v>
      </c>
      <c r="R695" s="66">
        <v>0</v>
      </c>
      <c r="S695" s="66">
        <v>0</v>
      </c>
      <c r="T695" s="66">
        <v>0</v>
      </c>
      <c r="U695" s="66">
        <v>0</v>
      </c>
      <c r="V695" s="66">
        <v>0</v>
      </c>
      <c r="W695" s="66">
        <v>0</v>
      </c>
    </row>
    <row r="696" spans="1:23" x14ac:dyDescent="0.3">
      <c r="A696" s="66" t="s">
        <v>1340</v>
      </c>
      <c r="B696" s="66" t="s">
        <v>1883</v>
      </c>
      <c r="C696" s="66">
        <v>3.3</v>
      </c>
      <c r="D696" s="66" t="s">
        <v>1343</v>
      </c>
      <c r="E696" s="66" t="s">
        <v>104</v>
      </c>
      <c r="F696" s="66" t="s">
        <v>94</v>
      </c>
      <c r="G696" s="66">
        <v>123.5</v>
      </c>
      <c r="H696" s="66">
        <v>0</v>
      </c>
      <c r="I696" s="66">
        <v>0</v>
      </c>
      <c r="J696" s="66">
        <v>0</v>
      </c>
      <c r="K696" s="66">
        <v>1</v>
      </c>
      <c r="L696" s="66">
        <v>1</v>
      </c>
      <c r="M696" s="66">
        <v>1</v>
      </c>
      <c r="N696" s="66">
        <v>0</v>
      </c>
      <c r="O696" s="66">
        <v>0</v>
      </c>
      <c r="P696" s="66">
        <v>0</v>
      </c>
      <c r="Q696" s="66">
        <v>0</v>
      </c>
      <c r="R696" s="66">
        <v>0</v>
      </c>
      <c r="S696" s="66">
        <v>1</v>
      </c>
      <c r="T696" s="66">
        <v>0</v>
      </c>
      <c r="U696" s="66">
        <v>0</v>
      </c>
      <c r="V696" s="66">
        <v>1</v>
      </c>
      <c r="W696" s="66">
        <v>0</v>
      </c>
    </row>
    <row r="697" spans="1:23" x14ac:dyDescent="0.3">
      <c r="A697" s="66" t="s">
        <v>1509</v>
      </c>
      <c r="B697" s="66" t="s">
        <v>1554</v>
      </c>
      <c r="C697" s="66">
        <v>4.3</v>
      </c>
      <c r="D697" s="66" t="s">
        <v>1279</v>
      </c>
      <c r="E697" s="66" t="s">
        <v>104</v>
      </c>
      <c r="F697" s="66" t="s">
        <v>108</v>
      </c>
      <c r="G697" s="66">
        <v>86.5</v>
      </c>
      <c r="H697" s="66">
        <v>0</v>
      </c>
      <c r="I697" s="66">
        <v>0</v>
      </c>
      <c r="J697" s="66">
        <v>1</v>
      </c>
      <c r="K697" s="66">
        <v>1</v>
      </c>
      <c r="L697" s="66">
        <v>1</v>
      </c>
      <c r="M697" s="66">
        <v>0</v>
      </c>
      <c r="N697" s="66">
        <v>0</v>
      </c>
      <c r="O697" s="66">
        <v>0</v>
      </c>
      <c r="P697" s="66">
        <v>0</v>
      </c>
      <c r="Q697" s="66">
        <v>0</v>
      </c>
      <c r="R697" s="66">
        <v>0</v>
      </c>
      <c r="S697" s="66">
        <v>0</v>
      </c>
      <c r="T697" s="66">
        <v>0</v>
      </c>
      <c r="U697" s="66">
        <v>0</v>
      </c>
      <c r="V697" s="66">
        <v>0</v>
      </c>
      <c r="W697" s="66">
        <v>0</v>
      </c>
    </row>
    <row r="698" spans="1:23" x14ac:dyDescent="0.3">
      <c r="A698" s="66" t="s">
        <v>762</v>
      </c>
      <c r="B698" s="66" t="s">
        <v>1701</v>
      </c>
      <c r="C698" s="66">
        <v>3.5</v>
      </c>
      <c r="D698" s="66" t="s">
        <v>765</v>
      </c>
      <c r="E698" s="66" t="s">
        <v>80</v>
      </c>
      <c r="F698" s="66" t="s">
        <v>108</v>
      </c>
      <c r="G698" s="66">
        <v>64</v>
      </c>
      <c r="H698" s="66">
        <v>0</v>
      </c>
      <c r="I698" s="66">
        <v>0</v>
      </c>
      <c r="J698" s="66">
        <v>0</v>
      </c>
      <c r="K698" s="66">
        <v>0</v>
      </c>
      <c r="L698" s="66">
        <v>1</v>
      </c>
      <c r="M698" s="66">
        <v>0</v>
      </c>
      <c r="N698" s="66">
        <v>0</v>
      </c>
      <c r="O698" s="66">
        <v>0</v>
      </c>
      <c r="P698" s="66">
        <v>0</v>
      </c>
      <c r="Q698" s="66">
        <v>0</v>
      </c>
      <c r="R698" s="66">
        <v>0</v>
      </c>
      <c r="S698" s="66">
        <v>1</v>
      </c>
      <c r="T698" s="66">
        <v>0</v>
      </c>
      <c r="U698" s="66">
        <v>0</v>
      </c>
      <c r="V698" s="66">
        <v>0</v>
      </c>
      <c r="W698" s="66">
        <v>0</v>
      </c>
    </row>
    <row r="699" spans="1:23" x14ac:dyDescent="0.3">
      <c r="A699" s="66" t="s">
        <v>1344</v>
      </c>
      <c r="B699" s="66" t="s">
        <v>1884</v>
      </c>
      <c r="C699" s="66">
        <v>3.9</v>
      </c>
      <c r="D699" s="66" t="s">
        <v>1346</v>
      </c>
      <c r="E699" s="66" t="s">
        <v>118</v>
      </c>
      <c r="F699" s="66" t="s">
        <v>209</v>
      </c>
      <c r="G699" s="66">
        <v>47</v>
      </c>
      <c r="H699" s="66">
        <v>0</v>
      </c>
      <c r="I699" s="66">
        <v>1</v>
      </c>
      <c r="J699" s="66">
        <v>0</v>
      </c>
      <c r="K699" s="66">
        <v>0</v>
      </c>
      <c r="L699" s="66">
        <v>1</v>
      </c>
      <c r="M699" s="66">
        <v>0</v>
      </c>
      <c r="N699" s="66">
        <v>0</v>
      </c>
      <c r="O699" s="66">
        <v>0</v>
      </c>
      <c r="P699" s="66">
        <v>0</v>
      </c>
      <c r="Q699" s="66">
        <v>0</v>
      </c>
      <c r="R699" s="66">
        <v>0</v>
      </c>
      <c r="S699" s="66">
        <v>0</v>
      </c>
      <c r="T699" s="66">
        <v>0</v>
      </c>
      <c r="U699" s="66">
        <v>0</v>
      </c>
      <c r="V699" s="66">
        <v>0</v>
      </c>
      <c r="W699" s="66">
        <v>0</v>
      </c>
    </row>
    <row r="700" spans="1:23" x14ac:dyDescent="0.3">
      <c r="A700" s="66" t="s">
        <v>1347</v>
      </c>
      <c r="B700" s="66" t="s">
        <v>1885</v>
      </c>
      <c r="C700" s="66">
        <v>4</v>
      </c>
      <c r="D700" s="66" t="s">
        <v>1349</v>
      </c>
      <c r="E700" s="66" t="s">
        <v>90</v>
      </c>
      <c r="F700" s="66" t="s">
        <v>223</v>
      </c>
      <c r="G700" s="66">
        <v>162</v>
      </c>
      <c r="H700" s="66">
        <v>1</v>
      </c>
      <c r="I700" s="66">
        <v>0</v>
      </c>
      <c r="J700" s="66">
        <v>0</v>
      </c>
      <c r="K700" s="66">
        <v>1</v>
      </c>
      <c r="L700" s="66">
        <v>1</v>
      </c>
      <c r="M700" s="66">
        <v>0</v>
      </c>
      <c r="N700" s="66">
        <v>0</v>
      </c>
      <c r="O700" s="66">
        <v>0</v>
      </c>
      <c r="P700" s="66">
        <v>0</v>
      </c>
      <c r="Q700" s="66">
        <v>0</v>
      </c>
      <c r="R700" s="66">
        <v>1</v>
      </c>
      <c r="S700" s="66">
        <v>1</v>
      </c>
      <c r="T700" s="66">
        <v>1</v>
      </c>
      <c r="U700" s="66">
        <v>0</v>
      </c>
      <c r="V700" s="66">
        <v>0</v>
      </c>
      <c r="W700" s="66">
        <v>0</v>
      </c>
    </row>
    <row r="701" spans="1:23" x14ac:dyDescent="0.3">
      <c r="A701" s="66" t="s">
        <v>1296</v>
      </c>
      <c r="B701" s="66" t="s">
        <v>1792</v>
      </c>
      <c r="C701" s="66">
        <v>3.9</v>
      </c>
      <c r="D701" s="66" t="s">
        <v>1021</v>
      </c>
      <c r="E701" s="66" t="s">
        <v>90</v>
      </c>
      <c r="F701" s="66" t="s">
        <v>158</v>
      </c>
      <c r="G701" s="66">
        <v>140</v>
      </c>
      <c r="H701" s="66">
        <v>1</v>
      </c>
      <c r="I701" s="66">
        <v>0</v>
      </c>
      <c r="J701" s="66">
        <v>0</v>
      </c>
      <c r="K701" s="66">
        <v>1</v>
      </c>
      <c r="L701" s="66">
        <v>0</v>
      </c>
      <c r="M701" s="66">
        <v>0</v>
      </c>
      <c r="N701" s="66">
        <v>0</v>
      </c>
      <c r="O701" s="66">
        <v>0</v>
      </c>
      <c r="P701" s="66">
        <v>0</v>
      </c>
      <c r="Q701" s="66">
        <v>0</v>
      </c>
      <c r="R701" s="66">
        <v>0</v>
      </c>
      <c r="S701" s="66">
        <v>0</v>
      </c>
      <c r="T701" s="66">
        <v>0</v>
      </c>
      <c r="U701" s="66">
        <v>0</v>
      </c>
      <c r="V701" s="66">
        <v>0</v>
      </c>
      <c r="W701" s="66">
        <v>0</v>
      </c>
    </row>
    <row r="702" spans="1:23" x14ac:dyDescent="0.3">
      <c r="A702" s="66" t="s">
        <v>76</v>
      </c>
      <c r="B702" s="66" t="s">
        <v>1940</v>
      </c>
      <c r="C702" s="66">
        <v>3.4</v>
      </c>
      <c r="D702" s="66" t="s">
        <v>1514</v>
      </c>
      <c r="E702" s="66" t="s">
        <v>112</v>
      </c>
      <c r="F702" s="66" t="s">
        <v>363</v>
      </c>
      <c r="G702" s="66">
        <v>89</v>
      </c>
      <c r="H702" s="66">
        <v>0</v>
      </c>
      <c r="I702" s="66">
        <v>0</v>
      </c>
      <c r="J702" s="66">
        <v>0</v>
      </c>
      <c r="K702" s="66">
        <v>0</v>
      </c>
      <c r="L702" s="66">
        <v>0</v>
      </c>
      <c r="M702" s="66">
        <v>0</v>
      </c>
      <c r="N702" s="66">
        <v>0</v>
      </c>
      <c r="O702" s="66">
        <v>0</v>
      </c>
      <c r="P702" s="66">
        <v>0</v>
      </c>
      <c r="Q702" s="66">
        <v>0</v>
      </c>
      <c r="R702" s="66">
        <v>0</v>
      </c>
      <c r="S702" s="66">
        <v>0</v>
      </c>
      <c r="T702" s="66">
        <v>0</v>
      </c>
      <c r="U702" s="66">
        <v>0</v>
      </c>
      <c r="V702" s="66">
        <v>0</v>
      </c>
      <c r="W702" s="66">
        <v>0</v>
      </c>
    </row>
    <row r="703" spans="1:23" x14ac:dyDescent="0.3">
      <c r="A703" s="66" t="s">
        <v>766</v>
      </c>
      <c r="B703" s="66" t="s">
        <v>1702</v>
      </c>
      <c r="C703" s="66">
        <v>3</v>
      </c>
      <c r="D703" s="66" t="s">
        <v>770</v>
      </c>
      <c r="E703" s="66" t="s">
        <v>90</v>
      </c>
      <c r="F703" s="66" t="s">
        <v>158</v>
      </c>
      <c r="G703" s="66">
        <v>98</v>
      </c>
      <c r="H703" s="66">
        <v>1</v>
      </c>
      <c r="I703" s="66">
        <v>0</v>
      </c>
      <c r="J703" s="66">
        <v>0</v>
      </c>
      <c r="K703" s="66">
        <v>0</v>
      </c>
      <c r="L703" s="66">
        <v>1</v>
      </c>
      <c r="M703" s="66">
        <v>0</v>
      </c>
      <c r="N703" s="66">
        <v>0</v>
      </c>
      <c r="O703" s="66">
        <v>0</v>
      </c>
      <c r="P703" s="66">
        <v>0</v>
      </c>
      <c r="Q703" s="66">
        <v>0</v>
      </c>
      <c r="R703" s="66">
        <v>0</v>
      </c>
      <c r="S703" s="66">
        <v>0</v>
      </c>
      <c r="T703" s="66">
        <v>0</v>
      </c>
      <c r="U703" s="66">
        <v>0</v>
      </c>
      <c r="V703" s="66">
        <v>0</v>
      </c>
      <c r="W703" s="66">
        <v>0</v>
      </c>
    </row>
    <row r="704" spans="1:23" x14ac:dyDescent="0.3">
      <c r="A704" s="66" t="s">
        <v>1018</v>
      </c>
      <c r="B704" s="66" t="s">
        <v>1784</v>
      </c>
      <c r="C704" s="66">
        <v>3.9</v>
      </c>
      <c r="D704" s="66" t="s">
        <v>1021</v>
      </c>
      <c r="E704" s="66" t="s">
        <v>90</v>
      </c>
      <c r="F704" s="66" t="s">
        <v>158</v>
      </c>
      <c r="G704" s="66">
        <v>137</v>
      </c>
      <c r="H704" s="66">
        <v>1</v>
      </c>
      <c r="I704" s="66">
        <v>0</v>
      </c>
      <c r="J704" s="66">
        <v>0</v>
      </c>
      <c r="K704" s="66">
        <v>0</v>
      </c>
      <c r="L704" s="66">
        <v>0</v>
      </c>
      <c r="M704" s="66">
        <v>0</v>
      </c>
      <c r="N704" s="66">
        <v>0</v>
      </c>
      <c r="O704" s="66">
        <v>0</v>
      </c>
      <c r="P704" s="66">
        <v>0</v>
      </c>
      <c r="Q704" s="66">
        <v>0</v>
      </c>
      <c r="R704" s="66">
        <v>0</v>
      </c>
      <c r="S704" s="66">
        <v>0</v>
      </c>
      <c r="T704" s="66">
        <v>0</v>
      </c>
      <c r="U704" s="66">
        <v>0</v>
      </c>
      <c r="V704" s="66">
        <v>0</v>
      </c>
      <c r="W704" s="66">
        <v>0</v>
      </c>
    </row>
    <row r="705" spans="1:23" x14ac:dyDescent="0.3">
      <c r="A705" s="66" t="s">
        <v>259</v>
      </c>
      <c r="B705" s="66" t="s">
        <v>1613</v>
      </c>
      <c r="C705" s="66">
        <v>4</v>
      </c>
      <c r="D705" s="66" t="s">
        <v>192</v>
      </c>
      <c r="E705" s="66" t="s">
        <v>80</v>
      </c>
      <c r="F705" s="66" t="s">
        <v>108</v>
      </c>
      <c r="G705" s="66">
        <v>99</v>
      </c>
      <c r="H705" s="66">
        <v>1</v>
      </c>
      <c r="I705" s="66">
        <v>0</v>
      </c>
      <c r="J705" s="66">
        <v>1</v>
      </c>
      <c r="K705" s="66">
        <v>0</v>
      </c>
      <c r="L705" s="66">
        <v>1</v>
      </c>
      <c r="M705" s="66">
        <v>0</v>
      </c>
      <c r="N705" s="66">
        <v>0</v>
      </c>
      <c r="O705" s="66">
        <v>0</v>
      </c>
      <c r="P705" s="66">
        <v>0</v>
      </c>
      <c r="Q705" s="66">
        <v>0</v>
      </c>
      <c r="R705" s="66">
        <v>0</v>
      </c>
      <c r="S705" s="66">
        <v>0</v>
      </c>
      <c r="T705" s="66">
        <v>0</v>
      </c>
      <c r="U705" s="66">
        <v>0</v>
      </c>
      <c r="V705" s="66">
        <v>0</v>
      </c>
      <c r="W705" s="66">
        <v>0</v>
      </c>
    </row>
    <row r="706" spans="1:23" x14ac:dyDescent="0.3">
      <c r="A706" s="66" t="s">
        <v>774</v>
      </c>
      <c r="B706" s="66" t="s">
        <v>1703</v>
      </c>
      <c r="C706" s="66">
        <v>3.3</v>
      </c>
      <c r="D706" s="66" t="s">
        <v>776</v>
      </c>
      <c r="E706" s="66" t="s">
        <v>80</v>
      </c>
      <c r="F706" s="66" t="s">
        <v>114</v>
      </c>
      <c r="G706" s="66">
        <v>54</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row>
    <row r="707" spans="1:23" x14ac:dyDescent="0.3">
      <c r="A707" s="66" t="s">
        <v>521</v>
      </c>
      <c r="B707" s="66" t="s">
        <v>1786</v>
      </c>
      <c r="C707" s="66">
        <v>3.2</v>
      </c>
      <c r="D707" s="66" t="s">
        <v>1352</v>
      </c>
      <c r="E707" s="66" t="s">
        <v>104</v>
      </c>
      <c r="F707" s="66" t="s">
        <v>114</v>
      </c>
      <c r="G707" s="66">
        <v>109</v>
      </c>
      <c r="H707" s="66">
        <v>0</v>
      </c>
      <c r="I707" s="66">
        <v>0</v>
      </c>
      <c r="J707" s="66">
        <v>1</v>
      </c>
      <c r="K707" s="66">
        <v>1</v>
      </c>
      <c r="L707" s="66">
        <v>0</v>
      </c>
      <c r="M707" s="66">
        <v>0</v>
      </c>
      <c r="N707" s="66">
        <v>0</v>
      </c>
      <c r="O707" s="66">
        <v>0</v>
      </c>
      <c r="P707" s="66">
        <v>0</v>
      </c>
      <c r="Q707" s="66">
        <v>0</v>
      </c>
      <c r="R707" s="66">
        <v>1</v>
      </c>
      <c r="S707" s="66">
        <v>0</v>
      </c>
      <c r="T707" s="66">
        <v>0</v>
      </c>
      <c r="U707" s="66">
        <v>0</v>
      </c>
      <c r="V707" s="66">
        <v>0</v>
      </c>
      <c r="W707" s="66">
        <v>0</v>
      </c>
    </row>
    <row r="708" spans="1:23" x14ac:dyDescent="0.3">
      <c r="A708" s="66" t="s">
        <v>259</v>
      </c>
      <c r="B708" s="66" t="s">
        <v>1786</v>
      </c>
      <c r="C708" s="66">
        <v>3.4</v>
      </c>
      <c r="D708" s="66" t="s">
        <v>1027</v>
      </c>
      <c r="E708" s="66" t="s">
        <v>118</v>
      </c>
      <c r="F708" s="66" t="s">
        <v>130</v>
      </c>
      <c r="G708" s="66">
        <v>109</v>
      </c>
      <c r="H708" s="66">
        <v>0</v>
      </c>
      <c r="I708" s="66">
        <v>0</v>
      </c>
      <c r="J708" s="66">
        <v>1</v>
      </c>
      <c r="K708" s="66">
        <v>0</v>
      </c>
      <c r="L708" s="66">
        <v>0</v>
      </c>
      <c r="M708" s="66">
        <v>0</v>
      </c>
      <c r="N708" s="66">
        <v>0</v>
      </c>
      <c r="O708" s="66">
        <v>0</v>
      </c>
      <c r="P708" s="66">
        <v>0</v>
      </c>
      <c r="Q708" s="66">
        <v>0</v>
      </c>
      <c r="R708" s="66">
        <v>0</v>
      </c>
      <c r="S708" s="66">
        <v>0</v>
      </c>
      <c r="T708" s="66">
        <v>0</v>
      </c>
      <c r="U708" s="66">
        <v>0</v>
      </c>
      <c r="V708" s="66">
        <v>0</v>
      </c>
      <c r="W708" s="66">
        <v>0</v>
      </c>
    </row>
    <row r="709" spans="1:23" x14ac:dyDescent="0.3">
      <c r="A709" s="66" t="s">
        <v>254</v>
      </c>
      <c r="B709" s="66" t="s">
        <v>1785</v>
      </c>
      <c r="C709" s="66">
        <v>4.4000000000000004</v>
      </c>
      <c r="D709" s="66" t="s">
        <v>1025</v>
      </c>
      <c r="E709" s="66" t="s">
        <v>104</v>
      </c>
      <c r="F709" s="66" t="s">
        <v>120</v>
      </c>
      <c r="G709" s="66">
        <v>139.5</v>
      </c>
      <c r="H709" s="66">
        <v>1</v>
      </c>
      <c r="I709" s="66">
        <v>0</v>
      </c>
      <c r="J709" s="66">
        <v>0</v>
      </c>
      <c r="K709" s="66">
        <v>0</v>
      </c>
      <c r="L709" s="66">
        <v>1</v>
      </c>
      <c r="M709" s="66">
        <v>0</v>
      </c>
      <c r="N709" s="66">
        <v>0</v>
      </c>
      <c r="O709" s="66">
        <v>0</v>
      </c>
      <c r="P709" s="66">
        <v>0</v>
      </c>
      <c r="Q709" s="66">
        <v>0</v>
      </c>
      <c r="R709" s="66">
        <v>0</v>
      </c>
      <c r="S709" s="66">
        <v>1</v>
      </c>
      <c r="T709" s="66">
        <v>1</v>
      </c>
      <c r="U709" s="66">
        <v>0</v>
      </c>
      <c r="V709" s="66">
        <v>0</v>
      </c>
      <c r="W709" s="66">
        <v>0</v>
      </c>
    </row>
    <row r="710" spans="1:23" x14ac:dyDescent="0.3">
      <c r="A710" s="66" t="s">
        <v>1028</v>
      </c>
      <c r="B710" s="66" t="s">
        <v>1787</v>
      </c>
      <c r="C710" s="66">
        <v>3.3</v>
      </c>
      <c r="D710" s="66" t="s">
        <v>311</v>
      </c>
      <c r="E710" s="66" t="s">
        <v>90</v>
      </c>
      <c r="F710" s="66" t="s">
        <v>158</v>
      </c>
      <c r="G710" s="66">
        <v>254</v>
      </c>
      <c r="H710" s="66">
        <v>1</v>
      </c>
      <c r="I710" s="66">
        <v>0</v>
      </c>
      <c r="J710" s="66">
        <v>0</v>
      </c>
      <c r="K710" s="66">
        <v>0</v>
      </c>
      <c r="L710" s="66">
        <v>0</v>
      </c>
      <c r="M710" s="66">
        <v>1</v>
      </c>
      <c r="N710" s="66">
        <v>0</v>
      </c>
      <c r="O710" s="66">
        <v>0</v>
      </c>
      <c r="P710" s="66">
        <v>0</v>
      </c>
      <c r="Q710" s="66">
        <v>0</v>
      </c>
      <c r="R710" s="66">
        <v>0</v>
      </c>
      <c r="S710" s="66">
        <v>0</v>
      </c>
      <c r="T710" s="66">
        <v>0</v>
      </c>
      <c r="U710" s="66">
        <v>0</v>
      </c>
      <c r="V710" s="66">
        <v>0</v>
      </c>
      <c r="W710" s="66">
        <v>0</v>
      </c>
    </row>
    <row r="711" spans="1:23" x14ac:dyDescent="0.3">
      <c r="A711" s="66" t="s">
        <v>568</v>
      </c>
      <c r="B711" s="66" t="s">
        <v>1887</v>
      </c>
      <c r="C711" s="66">
        <v>3.2</v>
      </c>
      <c r="D711" s="66" t="s">
        <v>1354</v>
      </c>
      <c r="E711" s="66" t="s">
        <v>104</v>
      </c>
      <c r="F711" s="66" t="s">
        <v>114</v>
      </c>
      <c r="G711" s="66">
        <v>125</v>
      </c>
      <c r="H711" s="66">
        <v>1</v>
      </c>
      <c r="I711" s="66">
        <v>0</v>
      </c>
      <c r="J711" s="66">
        <v>1</v>
      </c>
      <c r="K711" s="66">
        <v>1</v>
      </c>
      <c r="L711" s="66">
        <v>1</v>
      </c>
      <c r="M711" s="66">
        <v>0</v>
      </c>
      <c r="N711" s="66">
        <v>0</v>
      </c>
      <c r="O711" s="66">
        <v>1</v>
      </c>
      <c r="P711" s="66">
        <v>0</v>
      </c>
      <c r="Q711" s="66">
        <v>1</v>
      </c>
      <c r="R711" s="66">
        <v>0</v>
      </c>
      <c r="S711" s="66">
        <v>0</v>
      </c>
      <c r="T711" s="66">
        <v>0</v>
      </c>
      <c r="U711" s="66">
        <v>0</v>
      </c>
      <c r="V711" s="66">
        <v>0</v>
      </c>
      <c r="W711" s="66">
        <v>0</v>
      </c>
    </row>
    <row r="712" spans="1:23" x14ac:dyDescent="0.3">
      <c r="A712" s="66" t="s">
        <v>1355</v>
      </c>
      <c r="B712" s="66" t="s">
        <v>1888</v>
      </c>
      <c r="C712" s="66">
        <v>3.8</v>
      </c>
      <c r="D712" s="66" t="s">
        <v>234</v>
      </c>
      <c r="E712" s="66" t="s">
        <v>90</v>
      </c>
      <c r="F712" s="66" t="s">
        <v>158</v>
      </c>
      <c r="G712" s="66">
        <v>106.5</v>
      </c>
      <c r="H712" s="66">
        <v>1</v>
      </c>
      <c r="I712" s="66">
        <v>0</v>
      </c>
      <c r="J712" s="66">
        <v>0</v>
      </c>
      <c r="K712" s="66">
        <v>0</v>
      </c>
      <c r="L712" s="66">
        <v>1</v>
      </c>
      <c r="M712" s="66">
        <v>1</v>
      </c>
      <c r="N712" s="66">
        <v>0</v>
      </c>
      <c r="O712" s="66">
        <v>0</v>
      </c>
      <c r="P712" s="66">
        <v>0</v>
      </c>
      <c r="Q712" s="66">
        <v>0</v>
      </c>
      <c r="R712" s="66">
        <v>0</v>
      </c>
      <c r="S712" s="66">
        <v>1</v>
      </c>
      <c r="T712" s="66">
        <v>1</v>
      </c>
      <c r="U712" s="66">
        <v>0</v>
      </c>
      <c r="V712" s="66">
        <v>0</v>
      </c>
      <c r="W712" s="66">
        <v>0</v>
      </c>
    </row>
    <row r="713" spans="1:23" x14ac:dyDescent="0.3">
      <c r="A713" s="66" t="s">
        <v>771</v>
      </c>
      <c r="B713" s="66" t="s">
        <v>1681</v>
      </c>
      <c r="C713" s="66">
        <v>3.6</v>
      </c>
      <c r="D713" s="66" t="s">
        <v>688</v>
      </c>
      <c r="E713" s="66" t="s">
        <v>104</v>
      </c>
      <c r="F713" s="66" t="s">
        <v>100</v>
      </c>
      <c r="G713" s="66">
        <v>56.5</v>
      </c>
      <c r="H713" s="66">
        <v>0</v>
      </c>
      <c r="I713" s="66">
        <v>0</v>
      </c>
      <c r="J713" s="66">
        <v>0</v>
      </c>
      <c r="K713" s="66">
        <v>0</v>
      </c>
      <c r="L713" s="66">
        <v>0</v>
      </c>
      <c r="M713" s="66">
        <v>0</v>
      </c>
      <c r="N713" s="66">
        <v>0</v>
      </c>
      <c r="O713" s="66">
        <v>0</v>
      </c>
      <c r="P713" s="66">
        <v>0</v>
      </c>
      <c r="Q713" s="66">
        <v>0</v>
      </c>
      <c r="R713" s="66">
        <v>0</v>
      </c>
      <c r="S713" s="66">
        <v>0</v>
      </c>
      <c r="T713" s="66">
        <v>0</v>
      </c>
      <c r="U713" s="66">
        <v>0</v>
      </c>
      <c r="V713" s="66">
        <v>0</v>
      </c>
      <c r="W713" s="66">
        <v>0</v>
      </c>
    </row>
    <row r="714" spans="1:23" x14ac:dyDescent="0.3">
      <c r="A714" s="66" t="s">
        <v>1030</v>
      </c>
      <c r="B714" s="66" t="s">
        <v>1788</v>
      </c>
      <c r="C714" s="66">
        <v>2.9</v>
      </c>
      <c r="D714" s="66" t="s">
        <v>1032</v>
      </c>
      <c r="E714" s="66" t="s">
        <v>118</v>
      </c>
      <c r="F714" s="66" t="s">
        <v>114</v>
      </c>
      <c r="G714" s="66">
        <v>73</v>
      </c>
      <c r="H714" s="66">
        <v>0</v>
      </c>
      <c r="I714" s="66">
        <v>0</v>
      </c>
      <c r="J714" s="66">
        <v>0</v>
      </c>
      <c r="K714" s="66">
        <v>0</v>
      </c>
      <c r="L714" s="66">
        <v>0</v>
      </c>
      <c r="M714" s="66">
        <v>0</v>
      </c>
      <c r="N714" s="66">
        <v>0</v>
      </c>
      <c r="O714" s="66">
        <v>0</v>
      </c>
      <c r="P714" s="66">
        <v>0</v>
      </c>
      <c r="Q714" s="66">
        <v>0</v>
      </c>
      <c r="R714" s="66">
        <v>0</v>
      </c>
      <c r="S714" s="66">
        <v>0</v>
      </c>
      <c r="T714" s="66">
        <v>0</v>
      </c>
      <c r="U714" s="66">
        <v>0</v>
      </c>
      <c r="V714" s="66">
        <v>0</v>
      </c>
      <c r="W714" s="66">
        <v>0</v>
      </c>
    </row>
    <row r="715" spans="1:23" x14ac:dyDescent="0.3">
      <c r="A715" s="66" t="s">
        <v>777</v>
      </c>
      <c r="B715" s="66" t="s">
        <v>1704</v>
      </c>
      <c r="C715" s="66">
        <v>2.7</v>
      </c>
      <c r="D715" s="66" t="s">
        <v>779</v>
      </c>
      <c r="E715" s="66" t="s">
        <v>118</v>
      </c>
      <c r="F715" s="66" t="s">
        <v>130</v>
      </c>
      <c r="G715" s="66">
        <v>81</v>
      </c>
      <c r="H715" s="66">
        <v>0</v>
      </c>
      <c r="I715" s="66">
        <v>0</v>
      </c>
      <c r="J715" s="66">
        <v>0</v>
      </c>
      <c r="K715" s="66">
        <v>1</v>
      </c>
      <c r="L715" s="66">
        <v>0</v>
      </c>
      <c r="M715" s="66">
        <v>0</v>
      </c>
      <c r="N715" s="66">
        <v>0</v>
      </c>
      <c r="O715" s="66">
        <v>0</v>
      </c>
      <c r="P715" s="66">
        <v>0</v>
      </c>
      <c r="Q715" s="66">
        <v>0</v>
      </c>
      <c r="R715" s="66">
        <v>0</v>
      </c>
      <c r="S715" s="66">
        <v>0</v>
      </c>
      <c r="T715" s="66">
        <v>0</v>
      </c>
      <c r="U715" s="66">
        <v>0</v>
      </c>
      <c r="V715" s="66">
        <v>0</v>
      </c>
      <c r="W715" s="66">
        <v>0</v>
      </c>
    </row>
    <row r="716" spans="1:23" x14ac:dyDescent="0.3">
      <c r="A716" s="66" t="s">
        <v>76</v>
      </c>
      <c r="B716" s="66" t="s">
        <v>1588</v>
      </c>
      <c r="C716" s="66">
        <v>3.2</v>
      </c>
      <c r="D716" s="66" t="s">
        <v>364</v>
      </c>
      <c r="E716" s="67">
        <v>18264</v>
      </c>
      <c r="F716" s="66" t="s">
        <v>363</v>
      </c>
      <c r="G716" s="66">
        <v>128.5</v>
      </c>
      <c r="H716" s="66">
        <v>1</v>
      </c>
      <c r="I716" s="66">
        <v>1</v>
      </c>
      <c r="J716" s="66">
        <v>1</v>
      </c>
      <c r="K716" s="66">
        <v>0</v>
      </c>
      <c r="L716" s="66">
        <v>1</v>
      </c>
      <c r="M716" s="66">
        <v>0</v>
      </c>
      <c r="N716" s="66">
        <v>0</v>
      </c>
      <c r="O716" s="66">
        <v>0</v>
      </c>
      <c r="P716" s="66">
        <v>0</v>
      </c>
      <c r="Q716" s="66">
        <v>0</v>
      </c>
      <c r="R716" s="66">
        <v>1</v>
      </c>
      <c r="S716" s="66">
        <v>0</v>
      </c>
      <c r="T716" s="66">
        <v>0</v>
      </c>
      <c r="U716" s="66">
        <v>0</v>
      </c>
      <c r="V716" s="66">
        <v>0</v>
      </c>
      <c r="W716" s="66">
        <v>0</v>
      </c>
    </row>
    <row r="717" spans="1:23" x14ac:dyDescent="0.3">
      <c r="A717" s="66" t="s">
        <v>1033</v>
      </c>
      <c r="B717" s="66" t="s">
        <v>1789</v>
      </c>
      <c r="C717" s="66">
        <v>3.1</v>
      </c>
      <c r="D717" s="66" t="s">
        <v>987</v>
      </c>
      <c r="E717" s="66" t="s">
        <v>150</v>
      </c>
      <c r="F717" s="66" t="s">
        <v>158</v>
      </c>
      <c r="G717" s="66">
        <v>99.5</v>
      </c>
      <c r="H717" s="66">
        <v>0</v>
      </c>
      <c r="I717" s="66">
        <v>0</v>
      </c>
      <c r="J717" s="66">
        <v>0</v>
      </c>
      <c r="K717" s="66">
        <v>1</v>
      </c>
      <c r="L717" s="66">
        <v>0</v>
      </c>
      <c r="M717" s="66">
        <v>0</v>
      </c>
      <c r="N717" s="66">
        <v>0</v>
      </c>
      <c r="O717" s="66">
        <v>0</v>
      </c>
      <c r="P717" s="66">
        <v>0</v>
      </c>
      <c r="Q717" s="66">
        <v>0</v>
      </c>
      <c r="R717" s="66">
        <v>0</v>
      </c>
      <c r="S717" s="66">
        <v>0</v>
      </c>
      <c r="T717" s="66">
        <v>0</v>
      </c>
      <c r="U717" s="66">
        <v>0</v>
      </c>
      <c r="V717" s="66">
        <v>0</v>
      </c>
      <c r="W717" s="66">
        <v>0</v>
      </c>
    </row>
    <row r="718" spans="1:23" x14ac:dyDescent="0.3">
      <c r="A718" s="66" t="s">
        <v>1515</v>
      </c>
      <c r="B718" s="66" t="s">
        <v>1941</v>
      </c>
      <c r="C718" s="66">
        <v>4</v>
      </c>
      <c r="D718" s="66" t="s">
        <v>1517</v>
      </c>
      <c r="E718" s="66" t="s">
        <v>80</v>
      </c>
      <c r="F718" s="66" t="s">
        <v>114</v>
      </c>
      <c r="G718" s="66">
        <v>92</v>
      </c>
      <c r="H718" s="66">
        <v>0</v>
      </c>
      <c r="I718" s="66">
        <v>0</v>
      </c>
      <c r="J718" s="66">
        <v>1</v>
      </c>
      <c r="K718" s="66">
        <v>1</v>
      </c>
      <c r="L718" s="66">
        <v>0</v>
      </c>
      <c r="M718" s="66">
        <v>0</v>
      </c>
      <c r="N718" s="66">
        <v>0</v>
      </c>
      <c r="O718" s="66">
        <v>0</v>
      </c>
      <c r="P718" s="66">
        <v>0</v>
      </c>
      <c r="Q718" s="66">
        <v>0</v>
      </c>
      <c r="R718" s="66">
        <v>0</v>
      </c>
      <c r="S718" s="66">
        <v>0</v>
      </c>
      <c r="T718" s="66">
        <v>0</v>
      </c>
      <c r="U718" s="66">
        <v>0</v>
      </c>
      <c r="V718" s="66">
        <v>0</v>
      </c>
      <c r="W718" s="66">
        <v>0</v>
      </c>
    </row>
    <row r="719" spans="1:23" x14ac:dyDescent="0.3">
      <c r="A719" s="66" t="s">
        <v>1035</v>
      </c>
      <c r="B719" s="66" t="s">
        <v>1790</v>
      </c>
      <c r="C719" s="66">
        <v>3.3</v>
      </c>
      <c r="D719" s="66" t="s">
        <v>1038</v>
      </c>
      <c r="E719" s="66" t="s">
        <v>80</v>
      </c>
      <c r="F719" s="66" t="s">
        <v>108</v>
      </c>
      <c r="G719" s="66">
        <v>45.5</v>
      </c>
      <c r="H719" s="66">
        <v>0</v>
      </c>
      <c r="I719" s="66">
        <v>0</v>
      </c>
      <c r="J719" s="66">
        <v>0</v>
      </c>
      <c r="K719" s="66">
        <v>0</v>
      </c>
      <c r="L719" s="66">
        <v>0</v>
      </c>
      <c r="M719" s="66">
        <v>0</v>
      </c>
      <c r="N719" s="66">
        <v>0</v>
      </c>
      <c r="O719" s="66">
        <v>0</v>
      </c>
      <c r="P719" s="66">
        <v>0</v>
      </c>
      <c r="Q719" s="66">
        <v>0</v>
      </c>
      <c r="R719" s="66">
        <v>0</v>
      </c>
      <c r="S719" s="66">
        <v>0</v>
      </c>
      <c r="T719" s="66">
        <v>0</v>
      </c>
      <c r="U719" s="66">
        <v>0</v>
      </c>
      <c r="V719" s="66">
        <v>0</v>
      </c>
      <c r="W719" s="66">
        <v>0</v>
      </c>
    </row>
    <row r="720" spans="1:23" x14ac:dyDescent="0.3">
      <c r="A720" s="66" t="s">
        <v>780</v>
      </c>
      <c r="B720" s="66" t="s">
        <v>1791</v>
      </c>
      <c r="C720" s="66">
        <v>4.5</v>
      </c>
      <c r="D720" s="66" t="s">
        <v>1040</v>
      </c>
      <c r="E720" s="66" t="s">
        <v>112</v>
      </c>
      <c r="F720" s="66" t="s">
        <v>130</v>
      </c>
      <c r="G720" s="66">
        <v>122.5</v>
      </c>
      <c r="H720" s="66">
        <v>1</v>
      </c>
      <c r="I720" s="66">
        <v>1</v>
      </c>
      <c r="J720" s="66">
        <v>1</v>
      </c>
      <c r="K720" s="66">
        <v>0</v>
      </c>
      <c r="L720" s="66">
        <v>1</v>
      </c>
      <c r="M720" s="66">
        <v>0</v>
      </c>
      <c r="N720" s="66">
        <v>0</v>
      </c>
      <c r="O720" s="66">
        <v>0</v>
      </c>
      <c r="P720" s="66">
        <v>0</v>
      </c>
      <c r="Q720" s="66">
        <v>0</v>
      </c>
      <c r="R720" s="66">
        <v>1</v>
      </c>
      <c r="S720" s="66">
        <v>0</v>
      </c>
      <c r="T720" s="66">
        <v>0</v>
      </c>
      <c r="U720" s="66">
        <v>0</v>
      </c>
      <c r="V720" s="66">
        <v>1</v>
      </c>
      <c r="W720" s="66">
        <v>0</v>
      </c>
    </row>
    <row r="721" spans="1:23" x14ac:dyDescent="0.3">
      <c r="A721" s="66" t="s">
        <v>947</v>
      </c>
      <c r="B721" s="66" t="s">
        <v>1890</v>
      </c>
      <c r="C721" s="66">
        <v>3</v>
      </c>
      <c r="D721" s="66" t="s">
        <v>1360</v>
      </c>
      <c r="E721" s="66" t="s">
        <v>104</v>
      </c>
      <c r="F721" s="66" t="s">
        <v>100</v>
      </c>
      <c r="G721" s="66">
        <v>37.5</v>
      </c>
      <c r="H721" s="66">
        <v>0</v>
      </c>
      <c r="I721" s="66">
        <v>0</v>
      </c>
      <c r="J721" s="66">
        <v>0</v>
      </c>
      <c r="K721" s="66">
        <v>1</v>
      </c>
      <c r="L721" s="66">
        <v>1</v>
      </c>
      <c r="M721" s="66">
        <v>0</v>
      </c>
      <c r="N721" s="66">
        <v>0</v>
      </c>
      <c r="O721" s="66">
        <v>0</v>
      </c>
      <c r="P721" s="66">
        <v>0</v>
      </c>
      <c r="Q721" s="66">
        <v>0</v>
      </c>
      <c r="R721" s="66">
        <v>0</v>
      </c>
      <c r="S721" s="66">
        <v>0</v>
      </c>
      <c r="T721" s="66">
        <v>0</v>
      </c>
      <c r="U721" s="66">
        <v>0</v>
      </c>
      <c r="V721" s="66">
        <v>0</v>
      </c>
      <c r="W721" s="66">
        <v>0</v>
      </c>
    </row>
    <row r="722" spans="1:23" x14ac:dyDescent="0.3">
      <c r="A722" s="66" t="s">
        <v>1357</v>
      </c>
      <c r="B722" s="66" t="s">
        <v>1889</v>
      </c>
      <c r="C722" s="66">
        <v>3.7</v>
      </c>
      <c r="D722" s="66" t="s">
        <v>224</v>
      </c>
      <c r="E722" s="66" t="s">
        <v>150</v>
      </c>
      <c r="F722" s="66" t="s">
        <v>223</v>
      </c>
      <c r="G722" s="66">
        <v>54</v>
      </c>
      <c r="H722" s="66">
        <v>0</v>
      </c>
      <c r="I722" s="66">
        <v>0</v>
      </c>
      <c r="J722" s="66">
        <v>0</v>
      </c>
      <c r="K722" s="66">
        <v>0</v>
      </c>
      <c r="L722" s="66">
        <v>1</v>
      </c>
      <c r="M722" s="66">
        <v>0</v>
      </c>
      <c r="N722" s="66">
        <v>0</v>
      </c>
      <c r="O722" s="66">
        <v>0</v>
      </c>
      <c r="P722" s="66">
        <v>0</v>
      </c>
      <c r="Q722" s="66">
        <v>0</v>
      </c>
      <c r="R722" s="66">
        <v>0</v>
      </c>
      <c r="S722" s="66">
        <v>0</v>
      </c>
      <c r="T722" s="66">
        <v>0</v>
      </c>
      <c r="U722" s="66">
        <v>0</v>
      </c>
      <c r="V722" s="66">
        <v>0</v>
      </c>
      <c r="W722" s="66">
        <v>0</v>
      </c>
    </row>
    <row r="723" spans="1:23" x14ac:dyDescent="0.3">
      <c r="A723" s="66" t="s">
        <v>1361</v>
      </c>
      <c r="B723" s="66" t="s">
        <v>1891</v>
      </c>
      <c r="C723" s="66">
        <v>3.8</v>
      </c>
      <c r="D723" s="66" t="s">
        <v>793</v>
      </c>
      <c r="E723" s="66" t="s">
        <v>104</v>
      </c>
      <c r="F723" s="66" t="s">
        <v>94</v>
      </c>
      <c r="G723" s="66">
        <v>53.5</v>
      </c>
      <c r="H723" s="66">
        <v>1</v>
      </c>
      <c r="I723" s="66">
        <v>0</v>
      </c>
      <c r="J723" s="66">
        <v>0</v>
      </c>
      <c r="K723" s="66">
        <v>1</v>
      </c>
      <c r="L723" s="66">
        <v>1</v>
      </c>
      <c r="M723" s="66">
        <v>0</v>
      </c>
      <c r="N723" s="66">
        <v>0</v>
      </c>
      <c r="O723" s="66">
        <v>0</v>
      </c>
      <c r="P723" s="66">
        <v>0</v>
      </c>
      <c r="Q723" s="66">
        <v>0</v>
      </c>
      <c r="R723" s="66">
        <v>0</v>
      </c>
      <c r="S723" s="66">
        <v>0</v>
      </c>
      <c r="T723" s="66">
        <v>1</v>
      </c>
      <c r="U723" s="66">
        <v>0</v>
      </c>
      <c r="V723" s="66">
        <v>0</v>
      </c>
      <c r="W723" s="66">
        <v>1</v>
      </c>
    </row>
    <row r="724" spans="1:23" x14ac:dyDescent="0.3">
      <c r="A724" s="66" t="s">
        <v>1041</v>
      </c>
      <c r="B724" s="66" t="s">
        <v>1792</v>
      </c>
      <c r="C724" s="66">
        <v>3.9</v>
      </c>
      <c r="D724" s="66" t="s">
        <v>436</v>
      </c>
      <c r="E724" s="66" t="s">
        <v>150</v>
      </c>
      <c r="F724" s="66" t="s">
        <v>120</v>
      </c>
      <c r="G724" s="66">
        <v>140</v>
      </c>
      <c r="H724" s="66">
        <v>1</v>
      </c>
      <c r="I724" s="66">
        <v>0</v>
      </c>
      <c r="J724" s="66">
        <v>0</v>
      </c>
      <c r="K724" s="66">
        <v>1</v>
      </c>
      <c r="L724" s="66">
        <v>1</v>
      </c>
      <c r="M724" s="66">
        <v>1</v>
      </c>
      <c r="N724" s="66">
        <v>0</v>
      </c>
      <c r="O724" s="66">
        <v>0</v>
      </c>
      <c r="P724" s="66">
        <v>0</v>
      </c>
      <c r="Q724" s="66">
        <v>0</v>
      </c>
      <c r="R724" s="66">
        <v>0</v>
      </c>
      <c r="S724" s="66">
        <v>0</v>
      </c>
      <c r="T724" s="66">
        <v>0</v>
      </c>
      <c r="U724" s="66">
        <v>0</v>
      </c>
      <c r="V724" s="66">
        <v>0</v>
      </c>
      <c r="W724" s="66">
        <v>0</v>
      </c>
    </row>
    <row r="725" spans="1:23" x14ac:dyDescent="0.3">
      <c r="A725" s="66" t="s">
        <v>1043</v>
      </c>
      <c r="B725" s="66" t="s">
        <v>1793</v>
      </c>
      <c r="C725" s="66">
        <v>3.2</v>
      </c>
      <c r="D725" s="66" t="s">
        <v>454</v>
      </c>
      <c r="E725" s="66" t="s">
        <v>150</v>
      </c>
      <c r="F725" s="66" t="s">
        <v>120</v>
      </c>
      <c r="G725" s="66">
        <v>77.5</v>
      </c>
      <c r="H725" s="66">
        <v>0</v>
      </c>
      <c r="I725" s="66">
        <v>0</v>
      </c>
      <c r="J725" s="66">
        <v>0</v>
      </c>
      <c r="K725" s="66">
        <v>0</v>
      </c>
      <c r="L725" s="66">
        <v>0</v>
      </c>
      <c r="M725" s="66">
        <v>0</v>
      </c>
      <c r="N725" s="66">
        <v>0</v>
      </c>
      <c r="O725" s="66">
        <v>0</v>
      </c>
      <c r="P725" s="66">
        <v>0</v>
      </c>
      <c r="Q725" s="66">
        <v>0</v>
      </c>
      <c r="R725" s="66">
        <v>0</v>
      </c>
      <c r="S725" s="66">
        <v>0</v>
      </c>
      <c r="T725" s="66">
        <v>0</v>
      </c>
      <c r="U725" s="66">
        <v>0</v>
      </c>
      <c r="V725" s="66">
        <v>0</v>
      </c>
      <c r="W725" s="66">
        <v>0</v>
      </c>
    </row>
    <row r="726" spans="1:23" x14ac:dyDescent="0.3">
      <c r="A726" s="66" t="s">
        <v>1046</v>
      </c>
      <c r="B726" s="66" t="s">
        <v>1794</v>
      </c>
      <c r="C726" s="66">
        <v>3.3</v>
      </c>
      <c r="D726" s="66" t="s">
        <v>216</v>
      </c>
      <c r="E726" s="67">
        <v>18264</v>
      </c>
      <c r="F726" s="66" t="s">
        <v>114</v>
      </c>
      <c r="G726" s="66">
        <v>55</v>
      </c>
      <c r="H726" s="66">
        <v>0</v>
      </c>
      <c r="I726" s="66">
        <v>0</v>
      </c>
      <c r="J726" s="66">
        <v>0</v>
      </c>
      <c r="K726" s="66">
        <v>1</v>
      </c>
      <c r="L726" s="66">
        <v>0</v>
      </c>
      <c r="M726" s="66">
        <v>0</v>
      </c>
      <c r="N726" s="66">
        <v>0</v>
      </c>
      <c r="O726" s="66">
        <v>0</v>
      </c>
      <c r="P726" s="66">
        <v>0</v>
      </c>
      <c r="Q726" s="66">
        <v>0</v>
      </c>
      <c r="R726" s="66">
        <v>0</v>
      </c>
      <c r="S726" s="66">
        <v>0</v>
      </c>
      <c r="T726" s="66">
        <v>0</v>
      </c>
      <c r="U726" s="66">
        <v>0</v>
      </c>
      <c r="V726" s="66">
        <v>0</v>
      </c>
      <c r="W726" s="66">
        <v>0</v>
      </c>
    </row>
    <row r="727" spans="1:23" x14ac:dyDescent="0.3">
      <c r="A727" s="66" t="s">
        <v>1051</v>
      </c>
      <c r="B727" s="66" t="s">
        <v>1795</v>
      </c>
      <c r="C727" s="66">
        <v>3.1</v>
      </c>
      <c r="D727" s="66" t="s">
        <v>987</v>
      </c>
      <c r="E727" s="66" t="s">
        <v>150</v>
      </c>
      <c r="F727" s="66" t="s">
        <v>158</v>
      </c>
      <c r="G727" s="66">
        <v>117.5</v>
      </c>
      <c r="H727" s="66">
        <v>0</v>
      </c>
      <c r="I727" s="66">
        <v>0</v>
      </c>
      <c r="J727" s="66">
        <v>0</v>
      </c>
      <c r="K727" s="66">
        <v>1</v>
      </c>
      <c r="L727" s="66">
        <v>0</v>
      </c>
      <c r="M727" s="66">
        <v>0</v>
      </c>
      <c r="N727" s="66">
        <v>0</v>
      </c>
      <c r="O727" s="66">
        <v>0</v>
      </c>
      <c r="P727" s="66">
        <v>0</v>
      </c>
      <c r="Q727" s="66">
        <v>0</v>
      </c>
      <c r="R727" s="66">
        <v>0</v>
      </c>
      <c r="S727" s="66">
        <v>0</v>
      </c>
      <c r="T727" s="66">
        <v>0</v>
      </c>
      <c r="U727" s="66">
        <v>0</v>
      </c>
      <c r="V727" s="66">
        <v>0</v>
      </c>
      <c r="W727" s="66">
        <v>0</v>
      </c>
    </row>
    <row r="728" spans="1:23" x14ac:dyDescent="0.3">
      <c r="A728" s="66" t="s">
        <v>1053</v>
      </c>
      <c r="B728" s="66" t="s">
        <v>1796</v>
      </c>
      <c r="C728" s="66">
        <v>2.4</v>
      </c>
      <c r="D728" s="66" t="s">
        <v>1055</v>
      </c>
      <c r="E728" s="66" t="s">
        <v>80</v>
      </c>
      <c r="F728" s="66" t="s">
        <v>82</v>
      </c>
      <c r="G728" s="66">
        <v>70.5</v>
      </c>
      <c r="H728" s="66">
        <v>0</v>
      </c>
      <c r="I728" s="66">
        <v>0</v>
      </c>
      <c r="J728" s="66">
        <v>0</v>
      </c>
      <c r="K728" s="66">
        <v>0</v>
      </c>
      <c r="L728" s="66">
        <v>0</v>
      </c>
      <c r="M728" s="66">
        <v>0</v>
      </c>
      <c r="N728" s="66">
        <v>0</v>
      </c>
      <c r="O728" s="66">
        <v>0</v>
      </c>
      <c r="P728" s="66">
        <v>0</v>
      </c>
      <c r="Q728" s="66">
        <v>0</v>
      </c>
      <c r="R728" s="66">
        <v>0</v>
      </c>
      <c r="S728" s="66">
        <v>0</v>
      </c>
      <c r="T728" s="66">
        <v>0</v>
      </c>
      <c r="U728" s="66">
        <v>0</v>
      </c>
      <c r="V728" s="66">
        <v>0</v>
      </c>
      <c r="W728" s="66">
        <v>0</v>
      </c>
    </row>
    <row r="729" spans="1:23" x14ac:dyDescent="0.3">
      <c r="A729" s="66" t="s">
        <v>1056</v>
      </c>
      <c r="B729" s="66" t="s">
        <v>1797</v>
      </c>
      <c r="C729" s="66">
        <v>4.8</v>
      </c>
      <c r="D729" s="66" t="s">
        <v>1058</v>
      </c>
      <c r="E729" s="66" t="s">
        <v>112</v>
      </c>
      <c r="F729" s="66" t="s">
        <v>130</v>
      </c>
      <c r="G729" s="66">
        <v>61.5</v>
      </c>
      <c r="H729" s="66">
        <v>0</v>
      </c>
      <c r="I729" s="66">
        <v>0</v>
      </c>
      <c r="J729" s="66">
        <v>0</v>
      </c>
      <c r="K729" s="66">
        <v>1</v>
      </c>
      <c r="L729" s="66">
        <v>1</v>
      </c>
      <c r="M729" s="66">
        <v>0</v>
      </c>
      <c r="N729" s="66">
        <v>0</v>
      </c>
      <c r="O729" s="66">
        <v>0</v>
      </c>
      <c r="P729" s="66">
        <v>0</v>
      </c>
      <c r="Q729" s="66">
        <v>0</v>
      </c>
      <c r="R729" s="66">
        <v>0</v>
      </c>
      <c r="S729" s="66">
        <v>1</v>
      </c>
      <c r="T729" s="66">
        <v>0</v>
      </c>
      <c r="U729" s="66">
        <v>0</v>
      </c>
      <c r="V729" s="66">
        <v>0</v>
      </c>
      <c r="W729" s="66">
        <v>0</v>
      </c>
    </row>
    <row r="730" spans="1:23" x14ac:dyDescent="0.3">
      <c r="A730" s="66" t="s">
        <v>1064</v>
      </c>
      <c r="B730" s="66" t="s">
        <v>1799</v>
      </c>
      <c r="C730" s="66">
        <v>2.9</v>
      </c>
      <c r="D730" s="66" t="s">
        <v>1063</v>
      </c>
      <c r="E730" s="66" t="s">
        <v>104</v>
      </c>
      <c r="F730" s="66" t="s">
        <v>114</v>
      </c>
      <c r="G730" s="66">
        <v>80</v>
      </c>
      <c r="H730" s="66">
        <v>0</v>
      </c>
      <c r="I730" s="66">
        <v>0</v>
      </c>
      <c r="J730" s="66">
        <v>0</v>
      </c>
      <c r="K730" s="66">
        <v>1</v>
      </c>
      <c r="L730" s="66">
        <v>0</v>
      </c>
      <c r="M730" s="66">
        <v>0</v>
      </c>
      <c r="N730" s="66">
        <v>0</v>
      </c>
      <c r="O730" s="66">
        <v>0</v>
      </c>
      <c r="P730" s="66">
        <v>0</v>
      </c>
      <c r="Q730" s="66">
        <v>0</v>
      </c>
      <c r="R730" s="66">
        <v>0</v>
      </c>
      <c r="S730" s="66">
        <v>0</v>
      </c>
      <c r="T730" s="66">
        <v>0</v>
      </c>
      <c r="U730" s="66">
        <v>0</v>
      </c>
      <c r="V730" s="66">
        <v>0</v>
      </c>
      <c r="W730" s="66">
        <v>0</v>
      </c>
    </row>
    <row r="731" spans="1:23" x14ac:dyDescent="0.3">
      <c r="A731" s="66" t="s">
        <v>1059</v>
      </c>
      <c r="B731" s="66" t="s">
        <v>1798</v>
      </c>
      <c r="C731" s="66">
        <v>2.9</v>
      </c>
      <c r="D731" s="66" t="s">
        <v>1063</v>
      </c>
      <c r="E731" s="66" t="s">
        <v>104</v>
      </c>
      <c r="F731" s="66" t="s">
        <v>114</v>
      </c>
      <c r="G731" s="66">
        <v>70</v>
      </c>
      <c r="H731" s="66">
        <v>0</v>
      </c>
      <c r="I731" s="66">
        <v>0</v>
      </c>
      <c r="J731" s="66">
        <v>0</v>
      </c>
      <c r="K731" s="66">
        <v>1</v>
      </c>
      <c r="L731" s="66">
        <v>0</v>
      </c>
      <c r="M731" s="66">
        <v>0</v>
      </c>
      <c r="N731" s="66">
        <v>0</v>
      </c>
      <c r="O731" s="66">
        <v>0</v>
      </c>
      <c r="P731" s="66">
        <v>0</v>
      </c>
      <c r="Q731" s="66">
        <v>0</v>
      </c>
      <c r="R731" s="66">
        <v>0</v>
      </c>
      <c r="S731" s="66">
        <v>0</v>
      </c>
      <c r="T731" s="66">
        <v>0</v>
      </c>
      <c r="U731" s="66">
        <v>0</v>
      </c>
      <c r="V731" s="66">
        <v>0</v>
      </c>
      <c r="W731" s="66">
        <v>0</v>
      </c>
    </row>
    <row r="732" spans="1:23" x14ac:dyDescent="0.3">
      <c r="A732" s="66" t="s">
        <v>1071</v>
      </c>
      <c r="B732" s="66" t="s">
        <v>1801</v>
      </c>
      <c r="C732" s="66">
        <v>-1</v>
      </c>
      <c r="D732" s="66" t="s">
        <v>1073</v>
      </c>
      <c r="E732" s="66" t="s">
        <v>284</v>
      </c>
      <c r="F732" s="66" t="s">
        <v>114</v>
      </c>
      <c r="G732" s="66">
        <v>120</v>
      </c>
      <c r="H732" s="66">
        <v>0</v>
      </c>
      <c r="I732" s="66">
        <v>0</v>
      </c>
      <c r="J732" s="66">
        <v>0</v>
      </c>
      <c r="K732" s="66">
        <v>1</v>
      </c>
      <c r="L732" s="66">
        <v>0</v>
      </c>
      <c r="M732" s="66">
        <v>0</v>
      </c>
      <c r="N732" s="66">
        <v>0</v>
      </c>
      <c r="O732" s="66">
        <v>0</v>
      </c>
      <c r="P732" s="66">
        <v>0</v>
      </c>
      <c r="Q732" s="66">
        <v>0</v>
      </c>
      <c r="R732" s="66">
        <v>0</v>
      </c>
      <c r="S732" s="66">
        <v>0</v>
      </c>
      <c r="T732" s="66">
        <v>0</v>
      </c>
      <c r="U732" s="66">
        <v>0</v>
      </c>
      <c r="V732" s="66">
        <v>0</v>
      </c>
      <c r="W732" s="66">
        <v>0</v>
      </c>
    </row>
    <row r="733" spans="1:23" x14ac:dyDescent="0.3">
      <c r="A733" s="66" t="s">
        <v>1067</v>
      </c>
      <c r="B733" s="66" t="s">
        <v>1800</v>
      </c>
      <c r="C733" s="66">
        <v>3.4</v>
      </c>
      <c r="D733" s="66" t="s">
        <v>1070</v>
      </c>
      <c r="E733" s="66" t="s">
        <v>104</v>
      </c>
      <c r="F733" s="66" t="s">
        <v>100</v>
      </c>
      <c r="G733" s="66">
        <v>90</v>
      </c>
      <c r="H733" s="66">
        <v>0</v>
      </c>
      <c r="I733" s="66">
        <v>1</v>
      </c>
      <c r="J733" s="66">
        <v>0</v>
      </c>
      <c r="K733" s="66">
        <v>1</v>
      </c>
      <c r="L733" s="66">
        <v>1</v>
      </c>
      <c r="M733" s="66">
        <v>0</v>
      </c>
      <c r="N733" s="66">
        <v>0</v>
      </c>
      <c r="O733" s="66">
        <v>0</v>
      </c>
      <c r="P733" s="66">
        <v>0</v>
      </c>
      <c r="Q733" s="66">
        <v>0</v>
      </c>
      <c r="R733" s="66">
        <v>1</v>
      </c>
      <c r="S733" s="66">
        <v>0</v>
      </c>
      <c r="T733" s="66">
        <v>0</v>
      </c>
      <c r="U733" s="66">
        <v>0</v>
      </c>
      <c r="V733" s="66">
        <v>0</v>
      </c>
      <c r="W733" s="66">
        <v>0</v>
      </c>
    </row>
    <row r="734" spans="1:23" x14ac:dyDescent="0.3">
      <c r="A734" s="66" t="s">
        <v>1518</v>
      </c>
      <c r="B734" s="66" t="s">
        <v>1942</v>
      </c>
      <c r="C734" s="66">
        <v>4.0999999999999996</v>
      </c>
      <c r="D734" s="66" t="s">
        <v>911</v>
      </c>
      <c r="E734" s="67">
        <v>18264</v>
      </c>
      <c r="F734" s="66" t="s">
        <v>114</v>
      </c>
      <c r="G734" s="66">
        <v>111</v>
      </c>
      <c r="H734" s="66">
        <v>1</v>
      </c>
      <c r="I734" s="66">
        <v>0</v>
      </c>
      <c r="J734" s="66">
        <v>1</v>
      </c>
      <c r="K734" s="66">
        <v>1</v>
      </c>
      <c r="L734" s="66">
        <v>0</v>
      </c>
      <c r="M734" s="66">
        <v>0</v>
      </c>
      <c r="N734" s="66">
        <v>0</v>
      </c>
      <c r="O734" s="66">
        <v>1</v>
      </c>
      <c r="P734" s="66">
        <v>0</v>
      </c>
      <c r="Q734" s="66">
        <v>1</v>
      </c>
      <c r="R734" s="66">
        <v>0</v>
      </c>
      <c r="S734" s="66">
        <v>0</v>
      </c>
      <c r="T734" s="66">
        <v>0</v>
      </c>
      <c r="U734" s="66">
        <v>0</v>
      </c>
      <c r="V734" s="66">
        <v>0</v>
      </c>
      <c r="W734" s="66">
        <v>0</v>
      </c>
    </row>
    <row r="735" spans="1:23" x14ac:dyDescent="0.3">
      <c r="A735" s="66" t="s">
        <v>489</v>
      </c>
      <c r="B735" s="66" t="s">
        <v>1893</v>
      </c>
      <c r="C735" s="66">
        <v>3.9</v>
      </c>
      <c r="D735" s="66" t="s">
        <v>1367</v>
      </c>
      <c r="E735" s="66" t="s">
        <v>112</v>
      </c>
      <c r="F735" s="66" t="s">
        <v>114</v>
      </c>
      <c r="G735" s="66">
        <v>138.5</v>
      </c>
      <c r="H735" s="66">
        <v>1</v>
      </c>
      <c r="I735" s="66">
        <v>0</v>
      </c>
      <c r="J735" s="66">
        <v>0</v>
      </c>
      <c r="K735" s="66">
        <v>0</v>
      </c>
      <c r="L735" s="66">
        <v>1</v>
      </c>
      <c r="M735" s="66">
        <v>0</v>
      </c>
      <c r="N735" s="66">
        <v>0</v>
      </c>
      <c r="O735" s="66">
        <v>0</v>
      </c>
      <c r="P735" s="66">
        <v>0</v>
      </c>
      <c r="Q735" s="66">
        <v>0</v>
      </c>
      <c r="R735" s="66">
        <v>0</v>
      </c>
      <c r="S735" s="66">
        <v>1</v>
      </c>
      <c r="T735" s="66">
        <v>0</v>
      </c>
      <c r="U735" s="66">
        <v>0</v>
      </c>
      <c r="V735" s="66">
        <v>0</v>
      </c>
      <c r="W735" s="66">
        <v>0</v>
      </c>
    </row>
    <row r="736" spans="1:23" x14ac:dyDescent="0.3">
      <c r="A736" s="66" t="s">
        <v>1372</v>
      </c>
      <c r="B736" s="66" t="s">
        <v>1895</v>
      </c>
      <c r="C736" s="66">
        <v>3.6</v>
      </c>
      <c r="D736" s="66" t="s">
        <v>216</v>
      </c>
      <c r="E736" s="66" t="s">
        <v>150</v>
      </c>
      <c r="F736" s="66" t="s">
        <v>158</v>
      </c>
      <c r="G736" s="66">
        <v>68.5</v>
      </c>
      <c r="H736" s="66">
        <v>0</v>
      </c>
      <c r="I736" s="66">
        <v>0</v>
      </c>
      <c r="J736" s="66">
        <v>0</v>
      </c>
      <c r="K736" s="66">
        <v>1</v>
      </c>
      <c r="L736" s="66">
        <v>0</v>
      </c>
      <c r="M736" s="66">
        <v>0</v>
      </c>
      <c r="N736" s="66">
        <v>0</v>
      </c>
      <c r="O736" s="66">
        <v>0</v>
      </c>
      <c r="P736" s="66">
        <v>0</v>
      </c>
      <c r="Q736" s="66">
        <v>0</v>
      </c>
      <c r="R736" s="66">
        <v>0</v>
      </c>
      <c r="S736" s="66">
        <v>0</v>
      </c>
      <c r="T736" s="66">
        <v>0</v>
      </c>
      <c r="U736" s="66">
        <v>0</v>
      </c>
      <c r="V736" s="66">
        <v>0</v>
      </c>
      <c r="W736" s="66">
        <v>0</v>
      </c>
    </row>
    <row r="737" spans="1:23" x14ac:dyDescent="0.3">
      <c r="A737" s="66" t="s">
        <v>259</v>
      </c>
      <c r="B737" s="66" t="s">
        <v>1943</v>
      </c>
      <c r="C737" s="66">
        <v>3.9</v>
      </c>
      <c r="D737" s="66" t="s">
        <v>1521</v>
      </c>
      <c r="E737" s="66" t="s">
        <v>118</v>
      </c>
      <c r="F737" s="66" t="s">
        <v>100</v>
      </c>
      <c r="G737" s="66">
        <v>87.5</v>
      </c>
      <c r="H737" s="66">
        <v>1</v>
      </c>
      <c r="I737" s="66">
        <v>0</v>
      </c>
      <c r="J737" s="66">
        <v>1</v>
      </c>
      <c r="K737" s="66">
        <v>1</v>
      </c>
      <c r="L737" s="66">
        <v>1</v>
      </c>
      <c r="M737" s="66">
        <v>0</v>
      </c>
      <c r="N737" s="66">
        <v>0</v>
      </c>
      <c r="O737" s="66">
        <v>0</v>
      </c>
      <c r="P737" s="66">
        <v>0</v>
      </c>
      <c r="Q737" s="66">
        <v>0</v>
      </c>
      <c r="R737" s="66">
        <v>0</v>
      </c>
      <c r="S737" s="66">
        <v>0</v>
      </c>
      <c r="T737" s="66">
        <v>0</v>
      </c>
      <c r="U737" s="66">
        <v>0</v>
      </c>
      <c r="V737" s="66">
        <v>0</v>
      </c>
      <c r="W737" s="66">
        <v>0</v>
      </c>
    </row>
    <row r="738" spans="1:23" x14ac:dyDescent="0.3">
      <c r="A738" s="66" t="s">
        <v>1368</v>
      </c>
      <c r="B738" s="66" t="s">
        <v>1894</v>
      </c>
      <c r="C738" s="66">
        <v>3.6</v>
      </c>
      <c r="D738" s="66" t="s">
        <v>1371</v>
      </c>
      <c r="E738" s="66" t="s">
        <v>90</v>
      </c>
      <c r="F738" s="66" t="s">
        <v>94</v>
      </c>
      <c r="G738" s="66">
        <v>111.5</v>
      </c>
      <c r="H738" s="66">
        <v>0</v>
      </c>
      <c r="I738" s="66">
        <v>0</v>
      </c>
      <c r="J738" s="66">
        <v>0</v>
      </c>
      <c r="K738" s="66">
        <v>0</v>
      </c>
      <c r="L738" s="66">
        <v>0</v>
      </c>
      <c r="M738" s="66">
        <v>0</v>
      </c>
      <c r="N738" s="66">
        <v>0</v>
      </c>
      <c r="O738" s="66">
        <v>0</v>
      </c>
      <c r="P738" s="66">
        <v>0</v>
      </c>
      <c r="Q738" s="66">
        <v>0</v>
      </c>
      <c r="R738" s="66">
        <v>0</v>
      </c>
      <c r="S738" s="66">
        <v>0</v>
      </c>
      <c r="T738" s="66">
        <v>0</v>
      </c>
      <c r="U738" s="66">
        <v>0</v>
      </c>
      <c r="V738" s="66">
        <v>0</v>
      </c>
      <c r="W738" s="66">
        <v>0</v>
      </c>
    </row>
    <row r="739" spans="1:23" x14ac:dyDescent="0.3">
      <c r="A739" s="66" t="s">
        <v>1374</v>
      </c>
      <c r="B739" s="66" t="s">
        <v>1896</v>
      </c>
      <c r="C739" s="66">
        <v>3.9</v>
      </c>
      <c r="D739" s="66" t="s">
        <v>1337</v>
      </c>
      <c r="E739" s="66" t="s">
        <v>90</v>
      </c>
      <c r="F739" s="66" t="s">
        <v>158</v>
      </c>
      <c r="G739" s="66">
        <v>84.5</v>
      </c>
      <c r="H739" s="66">
        <v>0</v>
      </c>
      <c r="I739" s="66">
        <v>0</v>
      </c>
      <c r="J739" s="66">
        <v>1</v>
      </c>
      <c r="K739" s="66">
        <v>0</v>
      </c>
      <c r="L739" s="66">
        <v>0</v>
      </c>
      <c r="M739" s="66">
        <v>0</v>
      </c>
      <c r="N739" s="66">
        <v>0</v>
      </c>
      <c r="O739" s="66">
        <v>0</v>
      </c>
      <c r="P739" s="66">
        <v>0</v>
      </c>
      <c r="Q739" s="66">
        <v>0</v>
      </c>
      <c r="R739" s="66">
        <v>0</v>
      </c>
      <c r="S739" s="66">
        <v>0</v>
      </c>
      <c r="T739" s="66">
        <v>0</v>
      </c>
      <c r="U739" s="66">
        <v>0</v>
      </c>
      <c r="V739" s="66">
        <v>0</v>
      </c>
      <c r="W739" s="66">
        <v>0</v>
      </c>
    </row>
    <row r="740" spans="1:23" x14ac:dyDescent="0.3">
      <c r="A740" s="66" t="s">
        <v>521</v>
      </c>
      <c r="B740" s="66" t="s">
        <v>1897</v>
      </c>
      <c r="C740" s="66">
        <v>4.4000000000000004</v>
      </c>
      <c r="D740" s="66" t="s">
        <v>835</v>
      </c>
      <c r="E740" s="66" t="s">
        <v>104</v>
      </c>
      <c r="F740" s="66" t="s">
        <v>100</v>
      </c>
      <c r="G740" s="66">
        <v>102.5</v>
      </c>
      <c r="H740" s="66">
        <v>1</v>
      </c>
      <c r="I740" s="66">
        <v>1</v>
      </c>
      <c r="J740" s="66">
        <v>1</v>
      </c>
      <c r="K740" s="66">
        <v>0</v>
      </c>
      <c r="L740" s="66">
        <v>1</v>
      </c>
      <c r="M740" s="66">
        <v>0</v>
      </c>
      <c r="N740" s="66">
        <v>0</v>
      </c>
      <c r="O740" s="66">
        <v>0</v>
      </c>
      <c r="P740" s="66">
        <v>0</v>
      </c>
      <c r="Q740" s="66">
        <v>0</v>
      </c>
      <c r="R740" s="66">
        <v>1</v>
      </c>
      <c r="S740" s="66">
        <v>0</v>
      </c>
      <c r="T740" s="66">
        <v>0</v>
      </c>
      <c r="U740" s="66">
        <v>0</v>
      </c>
      <c r="V740" s="66">
        <v>0</v>
      </c>
      <c r="W740" s="66">
        <v>0</v>
      </c>
    </row>
    <row r="741" spans="1:23" x14ac:dyDescent="0.3">
      <c r="A741" s="66" t="s">
        <v>1074</v>
      </c>
      <c r="B741" s="66" t="s">
        <v>1802</v>
      </c>
      <c r="C741" s="66">
        <v>2.6</v>
      </c>
      <c r="D741" s="66" t="s">
        <v>216</v>
      </c>
      <c r="E741" s="66" t="s">
        <v>80</v>
      </c>
      <c r="F741" s="66" t="s">
        <v>114</v>
      </c>
      <c r="G741" s="66">
        <v>73.5</v>
      </c>
      <c r="H741" s="66">
        <v>0</v>
      </c>
      <c r="I741" s="66">
        <v>0</v>
      </c>
      <c r="J741" s="66">
        <v>0</v>
      </c>
      <c r="K741" s="66">
        <v>1</v>
      </c>
      <c r="L741" s="66">
        <v>0</v>
      </c>
      <c r="M741" s="66">
        <v>0</v>
      </c>
      <c r="N741" s="66">
        <v>0</v>
      </c>
      <c r="O741" s="66">
        <v>0</v>
      </c>
      <c r="P741" s="66">
        <v>0</v>
      </c>
      <c r="Q741" s="66">
        <v>0</v>
      </c>
      <c r="R741" s="66">
        <v>0</v>
      </c>
      <c r="S741" s="66">
        <v>0</v>
      </c>
      <c r="T741" s="66">
        <v>0</v>
      </c>
      <c r="U741" s="66">
        <v>0</v>
      </c>
      <c r="V741" s="66">
        <v>0</v>
      </c>
      <c r="W741" s="66">
        <v>0</v>
      </c>
    </row>
    <row r="742" spans="1:23" x14ac:dyDescent="0.3">
      <c r="A742" s="66" t="s">
        <v>1380</v>
      </c>
      <c r="B742" s="66" t="s">
        <v>1899</v>
      </c>
      <c r="C742" s="66">
        <v>3.2</v>
      </c>
      <c r="D742" s="66" t="s">
        <v>364</v>
      </c>
      <c r="E742" s="67">
        <v>18264</v>
      </c>
      <c r="F742" s="66" t="s">
        <v>363</v>
      </c>
      <c r="G742" s="66">
        <v>127.5</v>
      </c>
      <c r="H742" s="66">
        <v>0</v>
      </c>
      <c r="I742" s="66">
        <v>0</v>
      </c>
      <c r="J742" s="66">
        <v>0</v>
      </c>
      <c r="K742" s="66">
        <v>1</v>
      </c>
      <c r="L742" s="66">
        <v>0</v>
      </c>
      <c r="M742" s="66">
        <v>0</v>
      </c>
      <c r="N742" s="66">
        <v>0</v>
      </c>
      <c r="O742" s="66">
        <v>0</v>
      </c>
      <c r="P742" s="66">
        <v>0</v>
      </c>
      <c r="Q742" s="66">
        <v>0</v>
      </c>
      <c r="R742" s="66">
        <v>0</v>
      </c>
      <c r="S742" s="66">
        <v>0</v>
      </c>
      <c r="T742" s="66">
        <v>0</v>
      </c>
      <c r="U742" s="66">
        <v>0</v>
      </c>
      <c r="V742" s="66">
        <v>0</v>
      </c>
      <c r="W742" s="66">
        <v>0</v>
      </c>
    </row>
    <row r="743" spans="1:23" ht="15" thickBot="1" x14ac:dyDescent="0.35">
      <c r="A743" s="68" t="s">
        <v>1377</v>
      </c>
      <c r="B743" s="68" t="s">
        <v>1898</v>
      </c>
      <c r="C743" s="68">
        <v>3.6</v>
      </c>
      <c r="D743" s="68" t="s">
        <v>1379</v>
      </c>
      <c r="E743" s="68" t="s">
        <v>80</v>
      </c>
      <c r="F743" s="68" t="s">
        <v>82</v>
      </c>
      <c r="G743" s="68">
        <v>93.5</v>
      </c>
      <c r="H743" s="68">
        <v>1</v>
      </c>
      <c r="I743" s="68">
        <v>0</v>
      </c>
      <c r="J743" s="68">
        <v>0</v>
      </c>
      <c r="K743" s="68">
        <v>0</v>
      </c>
      <c r="L743" s="68">
        <v>0</v>
      </c>
      <c r="M743" s="68">
        <v>0</v>
      </c>
      <c r="N743" s="68">
        <v>0</v>
      </c>
      <c r="O743" s="68">
        <v>0</v>
      </c>
      <c r="P743" s="68">
        <v>0</v>
      </c>
      <c r="Q743" s="68">
        <v>0</v>
      </c>
      <c r="R743" s="68">
        <v>0</v>
      </c>
      <c r="S743" s="68">
        <v>0</v>
      </c>
      <c r="T743" s="68">
        <v>0</v>
      </c>
      <c r="U743" s="68">
        <v>0</v>
      </c>
      <c r="V743" s="68">
        <v>0</v>
      </c>
      <c r="W743" s="68">
        <v>0</v>
      </c>
    </row>
    <row r="746" spans="1:23" s="19" customFormat="1" x14ac:dyDescent="0.3">
      <c r="A746" s="21" t="s">
        <v>1949</v>
      </c>
    </row>
    <row r="748" spans="1:23" x14ac:dyDescent="0.3">
      <c r="A748" s="25" t="s">
        <v>41</v>
      </c>
      <c r="B748" s="25" t="s">
        <v>1944</v>
      </c>
      <c r="C748" s="25" t="s">
        <v>44</v>
      </c>
      <c r="D748" s="25" t="s">
        <v>1526</v>
      </c>
      <c r="E748" s="25" t="s">
        <v>48</v>
      </c>
      <c r="F748" s="25" t="s">
        <v>53</v>
      </c>
      <c r="G748" s="25" t="s">
        <v>56</v>
      </c>
      <c r="H748" s="25" t="s">
        <v>59</v>
      </c>
      <c r="I748" s="25" t="s">
        <v>60</v>
      </c>
      <c r="J748" s="25" t="s">
        <v>61</v>
      </c>
      <c r="K748" s="25" t="s">
        <v>62</v>
      </c>
      <c r="L748" s="25" t="s">
        <v>63</v>
      </c>
      <c r="M748" s="25" t="s">
        <v>64</v>
      </c>
      <c r="N748" s="25" t="s">
        <v>65</v>
      </c>
      <c r="O748" s="25" t="s">
        <v>66</v>
      </c>
      <c r="P748" s="25" t="s">
        <v>67</v>
      </c>
      <c r="Q748" s="25" t="s">
        <v>68</v>
      </c>
      <c r="R748" s="25" t="s">
        <v>69</v>
      </c>
      <c r="S748" s="25" t="s">
        <v>70</v>
      </c>
      <c r="T748" s="25" t="s">
        <v>71</v>
      </c>
      <c r="U748" s="25" t="s">
        <v>72</v>
      </c>
      <c r="V748" s="25" t="s">
        <v>73</v>
      </c>
      <c r="W748" s="25" t="s">
        <v>74</v>
      </c>
    </row>
    <row r="749" spans="1:23" x14ac:dyDescent="0.3">
      <c r="A749" s="26" t="s">
        <v>76</v>
      </c>
      <c r="B749" s="27"/>
      <c r="C749" s="27"/>
      <c r="D749" s="27"/>
      <c r="E749" s="27"/>
      <c r="F749" s="27"/>
      <c r="G749" s="27"/>
      <c r="H749" s="27"/>
      <c r="I749" s="27"/>
      <c r="J749" s="27"/>
      <c r="K749" s="27"/>
      <c r="L749" s="27"/>
      <c r="M749" s="27"/>
      <c r="N749" s="27"/>
      <c r="O749" s="27"/>
      <c r="P749" s="27"/>
      <c r="Q749" s="27"/>
      <c r="R749" s="27"/>
      <c r="S749" s="27"/>
      <c r="T749" s="27"/>
      <c r="U749" s="27"/>
      <c r="V749" s="27"/>
      <c r="W749" s="27"/>
    </row>
    <row r="751" spans="1:23" x14ac:dyDescent="0.3">
      <c r="B751" s="28">
        <f>DCOUNT(A1:W743,I748,A748:W749)</f>
        <v>160</v>
      </c>
    </row>
    <row r="758" spans="1:23" s="19" customFormat="1" x14ac:dyDescent="0.3">
      <c r="A758" s="21" t="s">
        <v>1951</v>
      </c>
      <c r="B758" s="20"/>
    </row>
    <row r="760" spans="1:23" x14ac:dyDescent="0.3">
      <c r="A760" s="25" t="s">
        <v>41</v>
      </c>
      <c r="B760" s="25" t="s">
        <v>1944</v>
      </c>
      <c r="C760" s="25" t="s">
        <v>44</v>
      </c>
      <c r="D760" s="25" t="s">
        <v>1526</v>
      </c>
      <c r="E760" s="25" t="s">
        <v>48</v>
      </c>
      <c r="F760" s="25" t="s">
        <v>53</v>
      </c>
      <c r="G760" s="25" t="s">
        <v>56</v>
      </c>
      <c r="H760" s="25" t="s">
        <v>59</v>
      </c>
      <c r="I760" s="25" t="s">
        <v>60</v>
      </c>
      <c r="J760" s="25" t="s">
        <v>61</v>
      </c>
      <c r="K760" s="25" t="s">
        <v>62</v>
      </c>
      <c r="L760" s="25" t="s">
        <v>63</v>
      </c>
      <c r="M760" s="25" t="s">
        <v>64</v>
      </c>
      <c r="N760" s="25" t="s">
        <v>65</v>
      </c>
      <c r="O760" s="25" t="s">
        <v>66</v>
      </c>
      <c r="P760" s="25" t="s">
        <v>67</v>
      </c>
      <c r="Q760" s="25" t="s">
        <v>68</v>
      </c>
      <c r="R760" s="25" t="s">
        <v>69</v>
      </c>
      <c r="S760" s="25" t="s">
        <v>70</v>
      </c>
      <c r="T760" s="25" t="s">
        <v>71</v>
      </c>
      <c r="U760" s="25" t="s">
        <v>72</v>
      </c>
      <c r="V760" s="25" t="s">
        <v>73</v>
      </c>
      <c r="W760" s="25" t="s">
        <v>74</v>
      </c>
    </row>
    <row r="761" spans="1:23" x14ac:dyDescent="0.3">
      <c r="A761" s="26" t="s">
        <v>489</v>
      </c>
      <c r="B761" s="27"/>
      <c r="C761" s="27"/>
      <c r="D761" s="27"/>
      <c r="E761" s="27"/>
      <c r="F761" s="27"/>
      <c r="G761" s="27"/>
      <c r="H761" s="27"/>
      <c r="I761" s="27"/>
      <c r="J761" s="27"/>
      <c r="K761" s="27"/>
      <c r="L761" s="27"/>
      <c r="M761" s="27"/>
      <c r="N761" s="27"/>
      <c r="O761" s="27"/>
      <c r="P761" s="27"/>
      <c r="Q761" s="27"/>
      <c r="R761" s="27"/>
      <c r="S761" s="27"/>
      <c r="T761" s="27"/>
      <c r="U761" s="27"/>
      <c r="V761" s="27"/>
      <c r="W761" s="27"/>
    </row>
    <row r="763" spans="1:23" x14ac:dyDescent="0.3">
      <c r="B763" s="28">
        <f>DCOUNT(A1:W743,K760,A760:W761)</f>
        <v>13</v>
      </c>
    </row>
    <row r="771" spans="1:23" s="19" customFormat="1" x14ac:dyDescent="0.3">
      <c r="A771" s="21" t="s">
        <v>1950</v>
      </c>
    </row>
    <row r="773" spans="1:23" x14ac:dyDescent="0.3">
      <c r="A773" s="25" t="s">
        <v>41</v>
      </c>
      <c r="B773" s="25" t="s">
        <v>1944</v>
      </c>
      <c r="C773" s="25" t="s">
        <v>44</v>
      </c>
      <c r="D773" s="25" t="s">
        <v>1526</v>
      </c>
      <c r="E773" s="25" t="s">
        <v>48</v>
      </c>
      <c r="F773" s="25" t="s">
        <v>53</v>
      </c>
      <c r="G773" s="25" t="s">
        <v>56</v>
      </c>
      <c r="H773" s="25" t="s">
        <v>59</v>
      </c>
      <c r="I773" s="25" t="s">
        <v>60</v>
      </c>
      <c r="J773" s="25" t="s">
        <v>61</v>
      </c>
      <c r="K773" s="25" t="s">
        <v>62</v>
      </c>
      <c r="L773" s="25" t="s">
        <v>63</v>
      </c>
      <c r="M773" s="25" t="s">
        <v>64</v>
      </c>
      <c r="N773" s="25" t="s">
        <v>65</v>
      </c>
      <c r="O773" s="25" t="s">
        <v>66</v>
      </c>
      <c r="P773" s="25" t="s">
        <v>67</v>
      </c>
      <c r="Q773" s="25" t="s">
        <v>68</v>
      </c>
      <c r="R773" s="25" t="s">
        <v>69</v>
      </c>
      <c r="S773" s="25" t="s">
        <v>70</v>
      </c>
      <c r="T773" s="25" t="s">
        <v>71</v>
      </c>
      <c r="U773" s="25" t="s">
        <v>72</v>
      </c>
      <c r="V773" s="25" t="s">
        <v>73</v>
      </c>
      <c r="W773" s="25" t="s">
        <v>74</v>
      </c>
    </row>
    <row r="774" spans="1:23" x14ac:dyDescent="0.3">
      <c r="A774" s="26" t="s">
        <v>76</v>
      </c>
      <c r="B774" s="27"/>
      <c r="C774" s="27"/>
      <c r="D774" s="27"/>
      <c r="E774" s="27"/>
      <c r="F774" s="27"/>
      <c r="G774" s="27"/>
      <c r="H774" s="27"/>
      <c r="I774" s="27"/>
      <c r="J774" s="27"/>
      <c r="K774" s="27"/>
      <c r="L774" s="27"/>
      <c r="M774" s="27"/>
      <c r="N774" s="27"/>
      <c r="O774" s="27"/>
      <c r="P774" s="27"/>
      <c r="Q774" s="27"/>
      <c r="R774" s="27"/>
      <c r="S774" s="27"/>
      <c r="T774" s="27"/>
      <c r="U774" s="27"/>
      <c r="V774" s="27"/>
      <c r="W774" s="27"/>
    </row>
    <row r="778" spans="1:23" x14ac:dyDescent="0.3">
      <c r="B778" s="28">
        <f>DCOUNT(A1:W743,L773,A773:W774)</f>
        <v>160</v>
      </c>
    </row>
    <row r="784" spans="1:23" s="19" customFormat="1" x14ac:dyDescent="0.3">
      <c r="A784" s="21" t="s">
        <v>1952</v>
      </c>
    </row>
    <row r="786" spans="1:23" x14ac:dyDescent="0.3">
      <c r="A786" s="25" t="s">
        <v>41</v>
      </c>
      <c r="B786" s="25" t="s">
        <v>1944</v>
      </c>
      <c r="C786" s="25" t="s">
        <v>44</v>
      </c>
      <c r="D786" s="25" t="s">
        <v>1526</v>
      </c>
      <c r="E786" s="25" t="s">
        <v>48</v>
      </c>
      <c r="F786" s="25" t="s">
        <v>53</v>
      </c>
      <c r="G786" s="25" t="s">
        <v>56</v>
      </c>
      <c r="H786" s="25" t="s">
        <v>59</v>
      </c>
      <c r="I786" s="25" t="s">
        <v>60</v>
      </c>
      <c r="J786" s="25" t="s">
        <v>61</v>
      </c>
      <c r="K786" s="25" t="s">
        <v>62</v>
      </c>
      <c r="L786" s="25" t="s">
        <v>63</v>
      </c>
      <c r="M786" s="25" t="s">
        <v>64</v>
      </c>
      <c r="N786" s="25" t="s">
        <v>65</v>
      </c>
      <c r="O786" s="25" t="s">
        <v>66</v>
      </c>
      <c r="P786" s="25" t="s">
        <v>67</v>
      </c>
      <c r="Q786" s="25" t="s">
        <v>68</v>
      </c>
      <c r="R786" s="25" t="s">
        <v>69</v>
      </c>
      <c r="S786" s="25" t="s">
        <v>70</v>
      </c>
      <c r="T786" s="25" t="s">
        <v>71</v>
      </c>
      <c r="U786" s="25" t="s">
        <v>72</v>
      </c>
      <c r="V786" s="25" t="s">
        <v>73</v>
      </c>
      <c r="W786" s="25" t="s">
        <v>74</v>
      </c>
    </row>
    <row r="787" spans="1:23" x14ac:dyDescent="0.3">
      <c r="A787" s="27"/>
      <c r="B787" s="27"/>
      <c r="C787" s="27" t="s">
        <v>1953</v>
      </c>
      <c r="D787" s="27"/>
      <c r="E787" s="27"/>
      <c r="F787" s="27"/>
      <c r="G787" s="27"/>
      <c r="H787" s="27"/>
      <c r="I787" s="27"/>
      <c r="J787" s="27"/>
      <c r="K787" s="27"/>
      <c r="L787" s="27"/>
      <c r="M787" s="27"/>
      <c r="N787" s="27"/>
      <c r="O787" s="27"/>
      <c r="P787" s="27"/>
      <c r="Q787" s="27"/>
      <c r="R787" s="27"/>
      <c r="S787" s="27"/>
      <c r="T787" s="27"/>
      <c r="U787" s="27"/>
      <c r="V787" s="27"/>
      <c r="W787" s="27"/>
    </row>
    <row r="791" spans="1:23" x14ac:dyDescent="0.3">
      <c r="B791" s="28">
        <f>DCOUNT(A1:W743,R786,A786:W787)</f>
        <v>172</v>
      </c>
    </row>
    <row r="801" spans="1:23" s="21" customFormat="1" x14ac:dyDescent="0.3">
      <c r="A801" s="21" t="s">
        <v>1524</v>
      </c>
    </row>
    <row r="803" spans="1:23" x14ac:dyDescent="0.3">
      <c r="A803" s="25" t="s">
        <v>41</v>
      </c>
      <c r="B803" s="25" t="s">
        <v>1944</v>
      </c>
      <c r="C803" s="25" t="s">
        <v>44</v>
      </c>
      <c r="D803" s="25" t="s">
        <v>1526</v>
      </c>
      <c r="E803" s="25" t="s">
        <v>48</v>
      </c>
      <c r="F803" s="25" t="s">
        <v>53</v>
      </c>
      <c r="G803" s="25" t="s">
        <v>56</v>
      </c>
      <c r="H803" s="25" t="s">
        <v>59</v>
      </c>
      <c r="I803" s="25" t="s">
        <v>60</v>
      </c>
      <c r="J803" s="25" t="s">
        <v>61</v>
      </c>
      <c r="K803" s="25" t="s">
        <v>62</v>
      </c>
      <c r="L803" s="25" t="s">
        <v>63</v>
      </c>
      <c r="M803" s="25" t="s">
        <v>64</v>
      </c>
      <c r="N803" s="25" t="s">
        <v>65</v>
      </c>
      <c r="O803" s="25" t="s">
        <v>66</v>
      </c>
      <c r="P803" s="25" t="s">
        <v>67</v>
      </c>
      <c r="Q803" s="25" t="s">
        <v>68</v>
      </c>
      <c r="R803" s="25" t="s">
        <v>69</v>
      </c>
      <c r="S803" s="25" t="s">
        <v>70</v>
      </c>
      <c r="T803" s="25" t="s">
        <v>71</v>
      </c>
      <c r="U803" s="25" t="s">
        <v>72</v>
      </c>
      <c r="V803" s="25" t="s">
        <v>73</v>
      </c>
      <c r="W803" s="25" t="s">
        <v>74</v>
      </c>
    </row>
    <row r="804" spans="1:23" x14ac:dyDescent="0.3">
      <c r="A804" s="26" t="s">
        <v>76</v>
      </c>
      <c r="B804" s="27"/>
      <c r="C804" s="27"/>
      <c r="D804" s="27"/>
      <c r="E804" s="27"/>
      <c r="F804" s="27"/>
      <c r="G804" s="27" t="s">
        <v>1523</v>
      </c>
      <c r="H804" s="27"/>
      <c r="I804" s="27"/>
      <c r="J804" s="27"/>
      <c r="K804" s="27"/>
      <c r="L804" s="27"/>
      <c r="M804" s="27"/>
      <c r="N804" s="27"/>
      <c r="O804" s="27"/>
      <c r="P804" s="27"/>
      <c r="Q804" s="27"/>
      <c r="R804" s="27"/>
      <c r="S804" s="27"/>
      <c r="T804" s="27"/>
      <c r="U804" s="27"/>
      <c r="V804" s="27"/>
      <c r="W804" s="27"/>
    </row>
    <row r="807" spans="1:23" x14ac:dyDescent="0.3">
      <c r="B807" s="28">
        <f>DCOUNT(A1:W743,H803,A803:W804)</f>
        <v>92</v>
      </c>
    </row>
    <row r="818" spans="1:23" s="19" customFormat="1" x14ac:dyDescent="0.3">
      <c r="A818" s="21" t="s">
        <v>1954</v>
      </c>
    </row>
    <row r="820" spans="1:23" x14ac:dyDescent="0.3">
      <c r="A820" s="25" t="s">
        <v>41</v>
      </c>
      <c r="B820" s="25" t="s">
        <v>1944</v>
      </c>
      <c r="C820" s="25" t="s">
        <v>44</v>
      </c>
      <c r="D820" s="25" t="s">
        <v>1526</v>
      </c>
      <c r="E820" s="25" t="s">
        <v>48</v>
      </c>
      <c r="F820" s="25" t="s">
        <v>53</v>
      </c>
      <c r="G820" s="25" t="s">
        <v>56</v>
      </c>
      <c r="H820" s="25" t="s">
        <v>59</v>
      </c>
      <c r="I820" s="25" t="s">
        <v>60</v>
      </c>
      <c r="J820" s="25" t="s">
        <v>61</v>
      </c>
      <c r="K820" s="25" t="s">
        <v>62</v>
      </c>
      <c r="L820" s="25" t="s">
        <v>63</v>
      </c>
      <c r="M820" s="25" t="s">
        <v>64</v>
      </c>
      <c r="N820" s="25" t="s">
        <v>65</v>
      </c>
      <c r="O820" s="25" t="s">
        <v>66</v>
      </c>
      <c r="P820" s="25" t="s">
        <v>67</v>
      </c>
      <c r="Q820" s="25" t="s">
        <v>68</v>
      </c>
      <c r="R820" s="25" t="s">
        <v>69</v>
      </c>
      <c r="S820" s="25" t="s">
        <v>70</v>
      </c>
      <c r="T820" s="25" t="s">
        <v>71</v>
      </c>
      <c r="U820" s="25" t="s">
        <v>72</v>
      </c>
      <c r="V820" s="25" t="s">
        <v>73</v>
      </c>
      <c r="W820" s="25" t="s">
        <v>74</v>
      </c>
    </row>
    <row r="821" spans="1:23" x14ac:dyDescent="0.3">
      <c r="A821" s="27"/>
      <c r="B821" s="27"/>
      <c r="C821" s="27"/>
      <c r="D821" s="22" t="s">
        <v>216</v>
      </c>
      <c r="E821" s="27"/>
      <c r="F821" s="27"/>
      <c r="G821" s="27"/>
      <c r="H821" s="27"/>
      <c r="I821" s="27"/>
      <c r="J821" s="27"/>
      <c r="K821" s="27"/>
      <c r="L821" s="27"/>
      <c r="M821" s="27"/>
      <c r="N821" s="27"/>
      <c r="O821" s="27"/>
      <c r="P821" s="27"/>
      <c r="Q821" s="27"/>
      <c r="R821" s="27"/>
      <c r="S821" s="27"/>
      <c r="T821" s="27"/>
      <c r="U821" s="27"/>
      <c r="V821" s="27"/>
      <c r="W821" s="27"/>
    </row>
    <row r="824" spans="1:23" x14ac:dyDescent="0.3">
      <c r="B824" s="28">
        <f>DAVERAGE(A1:W743,S820,A820:W821)</f>
        <v>0.1111111111111111</v>
      </c>
    </row>
    <row r="833" spans="1:23" s="21" customFormat="1" x14ac:dyDescent="0.3">
      <c r="A833" s="21" t="s">
        <v>1955</v>
      </c>
    </row>
    <row r="835" spans="1:23" x14ac:dyDescent="0.3">
      <c r="A835" s="25" t="s">
        <v>41</v>
      </c>
      <c r="B835" s="25" t="s">
        <v>1944</v>
      </c>
      <c r="C835" s="25" t="s">
        <v>44</v>
      </c>
      <c r="D835" s="25" t="s">
        <v>1526</v>
      </c>
      <c r="E835" s="25" t="s">
        <v>48</v>
      </c>
      <c r="F835" s="25" t="s">
        <v>53</v>
      </c>
      <c r="G835" s="25" t="s">
        <v>56</v>
      </c>
      <c r="H835" s="25" t="s">
        <v>59</v>
      </c>
      <c r="I835" s="25" t="s">
        <v>60</v>
      </c>
      <c r="J835" s="25" t="s">
        <v>61</v>
      </c>
      <c r="K835" s="25" t="s">
        <v>62</v>
      </c>
      <c r="L835" s="25" t="s">
        <v>63</v>
      </c>
      <c r="M835" s="25" t="s">
        <v>64</v>
      </c>
      <c r="N835" s="25" t="s">
        <v>65</v>
      </c>
      <c r="O835" s="25" t="s">
        <v>66</v>
      </c>
      <c r="P835" s="25" t="s">
        <v>67</v>
      </c>
      <c r="Q835" s="25" t="s">
        <v>68</v>
      </c>
      <c r="R835" s="25" t="s">
        <v>69</v>
      </c>
      <c r="S835" s="25" t="s">
        <v>70</v>
      </c>
      <c r="T835" s="25" t="s">
        <v>71</v>
      </c>
      <c r="U835" s="25" t="s">
        <v>72</v>
      </c>
      <c r="V835" s="25" t="s">
        <v>73</v>
      </c>
      <c r="W835" s="25" t="s">
        <v>74</v>
      </c>
    </row>
    <row r="836" spans="1:23" x14ac:dyDescent="0.3">
      <c r="A836" s="26" t="s">
        <v>76</v>
      </c>
      <c r="B836" s="27"/>
      <c r="C836" s="27"/>
      <c r="D836" s="27"/>
      <c r="E836" s="22" t="s">
        <v>90</v>
      </c>
      <c r="F836" s="27"/>
      <c r="G836" s="27"/>
      <c r="H836" s="27"/>
      <c r="I836" s="27"/>
      <c r="J836" s="27"/>
      <c r="K836" s="27"/>
      <c r="L836" s="27"/>
      <c r="M836" s="27"/>
      <c r="N836" s="27"/>
      <c r="O836" s="27"/>
      <c r="P836" s="27"/>
      <c r="Q836" s="27"/>
      <c r="R836" s="27"/>
      <c r="S836" s="27"/>
      <c r="T836" s="27"/>
      <c r="U836" s="27"/>
      <c r="V836" s="27"/>
      <c r="W836" s="27"/>
    </row>
    <row r="838" spans="1:23" x14ac:dyDescent="0.3">
      <c r="B838" s="28">
        <f>DSUM(A1:W743,G835,A835:W836)</f>
        <v>2593.5</v>
      </c>
    </row>
    <row r="972" spans="1:20" s="28" customFormat="1" x14ac:dyDescent="0.3">
      <c r="A972" s="29"/>
      <c r="B972" s="29"/>
      <c r="C972" s="29"/>
      <c r="D972" s="29"/>
      <c r="E972" s="29"/>
      <c r="F972" s="29"/>
      <c r="G972" s="29"/>
      <c r="H972" s="29"/>
      <c r="I972" s="29"/>
      <c r="J972" s="29"/>
      <c r="K972" s="29"/>
      <c r="L972" s="29"/>
      <c r="M972" s="29"/>
      <c r="N972" s="29"/>
      <c r="O972" s="29"/>
      <c r="P972" s="29"/>
      <c r="Q972" s="29"/>
      <c r="R972" s="29"/>
      <c r="S972" s="29"/>
      <c r="T972" s="29"/>
    </row>
    <row r="973" spans="1:20" x14ac:dyDescent="0.3">
      <c r="B973" s="30"/>
    </row>
    <row r="983" spans="1:28" s="28" customFormat="1" x14ac:dyDescent="0.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spans="1:28" x14ac:dyDescent="0.3">
      <c r="B984" s="3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14FC-0679-4987-8CEC-BCC29A4BACC7}">
  <sheetPr codeName="Sheet6"/>
  <dimension ref="A1:F747"/>
  <sheetViews>
    <sheetView workbookViewId="0">
      <selection activeCell="D3" sqref="D3"/>
    </sheetView>
  </sheetViews>
  <sheetFormatPr defaultRowHeight="14.4" x14ac:dyDescent="0.3"/>
  <cols>
    <col min="1" max="1" width="23.88671875" style="43" customWidth="1"/>
    <col min="2" max="2" width="28.5546875" style="43" customWidth="1"/>
    <col min="3" max="3" width="8.88671875" style="43"/>
    <col min="4" max="4" width="41.6640625" style="43" customWidth="1"/>
    <col min="5" max="5" width="33.88671875" style="43" customWidth="1"/>
    <col min="6" max="6" width="34.44140625" style="43" customWidth="1"/>
    <col min="7" max="16384" width="8.88671875" style="43"/>
  </cols>
  <sheetData>
    <row r="1" spans="1:6" s="56" customFormat="1" ht="15" thickBot="1" x14ac:dyDescent="0.35"/>
    <row r="2" spans="1:6" s="53" customFormat="1" ht="30.6" customHeight="1" thickBot="1" x14ac:dyDescent="0.35">
      <c r="A2" s="52" t="s">
        <v>1527</v>
      </c>
    </row>
    <row r="3" spans="1:6" s="57" customFormat="1" x14ac:dyDescent="0.3"/>
    <row r="4" spans="1:6" s="58" customFormat="1" ht="15" thickBot="1" x14ac:dyDescent="0.35"/>
    <row r="5" spans="1:6" s="60" customFormat="1" ht="15" thickBot="1" x14ac:dyDescent="0.35">
      <c r="A5" s="59" t="s">
        <v>41</v>
      </c>
      <c r="B5" s="35" t="s">
        <v>1944</v>
      </c>
      <c r="C5" s="35" t="s">
        <v>44</v>
      </c>
      <c r="D5" s="35" t="s">
        <v>53</v>
      </c>
      <c r="E5" s="35" t="s">
        <v>56</v>
      </c>
      <c r="F5" s="35" t="s">
        <v>1526</v>
      </c>
    </row>
    <row r="6" spans="1:6" s="57" customFormat="1" x14ac:dyDescent="0.3">
      <c r="A6" s="37" t="s">
        <v>76</v>
      </c>
      <c r="B6" s="37" t="s">
        <v>1529</v>
      </c>
      <c r="C6" s="37">
        <v>3.8</v>
      </c>
      <c r="D6" s="37" t="s">
        <v>82</v>
      </c>
      <c r="E6" s="37">
        <v>72</v>
      </c>
      <c r="F6" s="37" t="s">
        <v>83</v>
      </c>
    </row>
    <row r="7" spans="1:6" s="61" customFormat="1" x14ac:dyDescent="0.3">
      <c r="A7" s="39" t="s">
        <v>86</v>
      </c>
      <c r="B7" s="39" t="s">
        <v>1530</v>
      </c>
      <c r="C7" s="39">
        <v>3.4</v>
      </c>
      <c r="D7" s="39" t="s">
        <v>94</v>
      </c>
      <c r="E7" s="39">
        <v>87.5</v>
      </c>
      <c r="F7" s="39" t="s">
        <v>95</v>
      </c>
    </row>
    <row r="8" spans="1:6" s="61" customFormat="1" x14ac:dyDescent="0.3">
      <c r="A8" s="39" t="s">
        <v>76</v>
      </c>
      <c r="B8" s="62" t="s">
        <v>1531</v>
      </c>
      <c r="C8" s="39">
        <v>4.8</v>
      </c>
      <c r="D8" s="39" t="s">
        <v>100</v>
      </c>
      <c r="E8" s="39">
        <v>85</v>
      </c>
      <c r="F8" s="39" t="s">
        <v>101</v>
      </c>
    </row>
    <row r="9" spans="1:6" s="61" customFormat="1" x14ac:dyDescent="0.3">
      <c r="A9" s="39" t="s">
        <v>76</v>
      </c>
      <c r="B9" s="39" t="s">
        <v>1532</v>
      </c>
      <c r="C9" s="39">
        <v>3.8</v>
      </c>
      <c r="D9" s="39" t="s">
        <v>108</v>
      </c>
      <c r="E9" s="39">
        <v>76.5</v>
      </c>
      <c r="F9" s="39" t="s">
        <v>109</v>
      </c>
    </row>
    <row r="10" spans="1:6" s="61" customFormat="1" x14ac:dyDescent="0.3">
      <c r="A10" s="39" t="s">
        <v>76</v>
      </c>
      <c r="B10" s="39" t="s">
        <v>1533</v>
      </c>
      <c r="C10" s="39">
        <v>2.9</v>
      </c>
      <c r="D10" s="39" t="s">
        <v>114</v>
      </c>
      <c r="E10" s="39">
        <v>114.5</v>
      </c>
      <c r="F10" s="39" t="s">
        <v>115</v>
      </c>
    </row>
    <row r="11" spans="1:6" s="61" customFormat="1" x14ac:dyDescent="0.3">
      <c r="A11" s="39" t="s">
        <v>76</v>
      </c>
      <c r="B11" s="39" t="s">
        <v>1534</v>
      </c>
      <c r="C11" s="39">
        <v>3.4</v>
      </c>
      <c r="D11" s="39" t="s">
        <v>120</v>
      </c>
      <c r="E11" s="39">
        <v>95</v>
      </c>
      <c r="F11" s="39" t="s">
        <v>121</v>
      </c>
    </row>
    <row r="12" spans="1:6" s="61" customFormat="1" x14ac:dyDescent="0.3">
      <c r="A12" s="39" t="s">
        <v>76</v>
      </c>
      <c r="B12" s="39" t="s">
        <v>1535</v>
      </c>
      <c r="C12" s="39">
        <v>4.0999999999999996</v>
      </c>
      <c r="D12" s="39" t="s">
        <v>114</v>
      </c>
      <c r="E12" s="39">
        <v>73.5</v>
      </c>
      <c r="F12" s="39" t="s">
        <v>125</v>
      </c>
    </row>
    <row r="13" spans="1:6" s="61" customFormat="1" x14ac:dyDescent="0.3">
      <c r="A13" s="39" t="s">
        <v>76</v>
      </c>
      <c r="B13" s="39" t="s">
        <v>1536</v>
      </c>
      <c r="C13" s="39">
        <v>3.8</v>
      </c>
      <c r="D13" s="39" t="s">
        <v>130</v>
      </c>
      <c r="E13" s="39">
        <v>114</v>
      </c>
      <c r="F13" s="39" t="s">
        <v>131</v>
      </c>
    </row>
    <row r="14" spans="1:6" s="61" customFormat="1" x14ac:dyDescent="0.3">
      <c r="A14" s="39" t="s">
        <v>132</v>
      </c>
      <c r="B14" s="39" t="s">
        <v>1537</v>
      </c>
      <c r="C14" s="39">
        <v>3.3</v>
      </c>
      <c r="D14" s="39" t="s">
        <v>108</v>
      </c>
      <c r="E14" s="39">
        <v>61</v>
      </c>
      <c r="F14" s="39" t="s">
        <v>136</v>
      </c>
    </row>
    <row r="15" spans="1:6" s="61" customFormat="1" x14ac:dyDescent="0.3">
      <c r="A15" s="39" t="s">
        <v>76</v>
      </c>
      <c r="B15" s="39" t="s">
        <v>1538</v>
      </c>
      <c r="C15" s="39">
        <v>4.5999999999999996</v>
      </c>
      <c r="D15" s="39" t="s">
        <v>100</v>
      </c>
      <c r="E15" s="39">
        <v>140</v>
      </c>
      <c r="F15" s="39" t="s">
        <v>141</v>
      </c>
    </row>
    <row r="16" spans="1:6" s="61" customFormat="1" x14ac:dyDescent="0.3">
      <c r="A16" s="39" t="s">
        <v>76</v>
      </c>
      <c r="B16" s="39" t="s">
        <v>1539</v>
      </c>
      <c r="C16" s="39">
        <v>3.5</v>
      </c>
      <c r="D16" s="39" t="s">
        <v>120</v>
      </c>
      <c r="E16" s="39">
        <v>163.5</v>
      </c>
      <c r="F16" s="39" t="s">
        <v>146</v>
      </c>
    </row>
    <row r="17" spans="1:6" s="61" customFormat="1" x14ac:dyDescent="0.3">
      <c r="A17" s="39" t="s">
        <v>76</v>
      </c>
      <c r="B17" s="39" t="s">
        <v>1540</v>
      </c>
      <c r="C17" s="39">
        <v>4.0999999999999996</v>
      </c>
      <c r="D17" s="39" t="s">
        <v>120</v>
      </c>
      <c r="E17" s="39">
        <v>85</v>
      </c>
      <c r="F17" s="39" t="s">
        <v>152</v>
      </c>
    </row>
    <row r="18" spans="1:6" s="61" customFormat="1" x14ac:dyDescent="0.3">
      <c r="A18" s="39" t="s">
        <v>153</v>
      </c>
      <c r="B18" s="39" t="s">
        <v>1541</v>
      </c>
      <c r="C18" s="39">
        <v>3.2</v>
      </c>
      <c r="D18" s="39" t="s">
        <v>158</v>
      </c>
      <c r="E18" s="39">
        <v>139</v>
      </c>
      <c r="F18" s="39" t="s">
        <v>159</v>
      </c>
    </row>
    <row r="19" spans="1:6" s="61" customFormat="1" x14ac:dyDescent="0.3">
      <c r="A19" s="39" t="s">
        <v>160</v>
      </c>
      <c r="B19" s="39" t="s">
        <v>1542</v>
      </c>
      <c r="C19" s="39">
        <v>4.0999999999999996</v>
      </c>
      <c r="D19" s="39" t="s">
        <v>114</v>
      </c>
      <c r="E19" s="39">
        <v>65.5</v>
      </c>
      <c r="F19" s="39" t="s">
        <v>162</v>
      </c>
    </row>
    <row r="20" spans="1:6" s="61" customFormat="1" x14ac:dyDescent="0.3">
      <c r="A20" s="39" t="s">
        <v>76</v>
      </c>
      <c r="B20" s="39" t="s">
        <v>1543</v>
      </c>
      <c r="C20" s="39">
        <v>3.7</v>
      </c>
      <c r="D20" s="39" t="s">
        <v>158</v>
      </c>
      <c r="E20" s="39">
        <v>113.5</v>
      </c>
      <c r="F20" s="39" t="s">
        <v>167</v>
      </c>
    </row>
    <row r="21" spans="1:6" s="61" customFormat="1" x14ac:dyDescent="0.3">
      <c r="A21" s="39" t="s">
        <v>168</v>
      </c>
      <c r="B21" s="39" t="s">
        <v>1544</v>
      </c>
      <c r="C21" s="39">
        <v>3.6</v>
      </c>
      <c r="D21" s="39" t="s">
        <v>114</v>
      </c>
      <c r="E21" s="39">
        <v>146</v>
      </c>
      <c r="F21" s="39" t="s">
        <v>174</v>
      </c>
    </row>
    <row r="22" spans="1:6" s="61" customFormat="1" x14ac:dyDescent="0.3">
      <c r="A22" s="39" t="s">
        <v>175</v>
      </c>
      <c r="B22" s="39" t="s">
        <v>1545</v>
      </c>
      <c r="C22" s="39">
        <v>3.9</v>
      </c>
      <c r="D22" s="39" t="s">
        <v>177</v>
      </c>
      <c r="E22" s="39">
        <v>102</v>
      </c>
      <c r="F22" s="39" t="s">
        <v>178</v>
      </c>
    </row>
    <row r="23" spans="1:6" s="61" customFormat="1" x14ac:dyDescent="0.3">
      <c r="A23" s="39" t="s">
        <v>179</v>
      </c>
      <c r="B23" s="39" t="s">
        <v>1546</v>
      </c>
      <c r="C23" s="39">
        <v>4.3</v>
      </c>
      <c r="D23" s="39" t="s">
        <v>114</v>
      </c>
      <c r="E23" s="39">
        <v>153.5</v>
      </c>
      <c r="F23" s="39" t="s">
        <v>183</v>
      </c>
    </row>
    <row r="24" spans="1:6" s="61" customFormat="1" x14ac:dyDescent="0.3">
      <c r="A24" s="39" t="s">
        <v>184</v>
      </c>
      <c r="B24" s="39" t="s">
        <v>1547</v>
      </c>
      <c r="C24" s="39">
        <v>4.2</v>
      </c>
      <c r="D24" s="39" t="s">
        <v>114</v>
      </c>
      <c r="E24" s="39">
        <v>142.5</v>
      </c>
      <c r="F24" s="39" t="s">
        <v>186</v>
      </c>
    </row>
    <row r="25" spans="1:6" s="61" customFormat="1" x14ac:dyDescent="0.3">
      <c r="A25" s="39" t="s">
        <v>76</v>
      </c>
      <c r="B25" s="39" t="s">
        <v>1548</v>
      </c>
      <c r="C25" s="39">
        <v>4</v>
      </c>
      <c r="D25" s="39" t="s">
        <v>108</v>
      </c>
      <c r="E25" s="39">
        <v>87.5</v>
      </c>
      <c r="F25" s="39" t="s">
        <v>192</v>
      </c>
    </row>
    <row r="26" spans="1:6" s="61" customFormat="1" x14ac:dyDescent="0.3">
      <c r="A26" s="39" t="s">
        <v>76</v>
      </c>
      <c r="B26" s="39" t="s">
        <v>1549</v>
      </c>
      <c r="C26" s="39">
        <v>3.2</v>
      </c>
      <c r="D26" s="39" t="s">
        <v>114</v>
      </c>
      <c r="E26" s="39">
        <v>105.5</v>
      </c>
      <c r="F26" s="39" t="s">
        <v>194</v>
      </c>
    </row>
    <row r="27" spans="1:6" s="61" customFormat="1" x14ac:dyDescent="0.3">
      <c r="A27" s="39" t="s">
        <v>195</v>
      </c>
      <c r="B27" s="39" t="s">
        <v>1550</v>
      </c>
      <c r="C27" s="39">
        <v>3.9</v>
      </c>
      <c r="D27" s="39" t="s">
        <v>114</v>
      </c>
      <c r="E27" s="39">
        <v>96</v>
      </c>
      <c r="F27" s="39" t="s">
        <v>198</v>
      </c>
    </row>
    <row r="28" spans="1:6" s="61" customFormat="1" x14ac:dyDescent="0.3">
      <c r="A28" s="39" t="s">
        <v>199</v>
      </c>
      <c r="B28" s="39" t="s">
        <v>1551</v>
      </c>
      <c r="C28" s="39">
        <v>3.8</v>
      </c>
      <c r="D28" s="39" t="s">
        <v>114</v>
      </c>
      <c r="E28" s="39">
        <v>112.5</v>
      </c>
      <c r="F28" s="39" t="s">
        <v>205</v>
      </c>
    </row>
    <row r="29" spans="1:6" s="61" customFormat="1" x14ac:dyDescent="0.3">
      <c r="A29" s="39" t="s">
        <v>76</v>
      </c>
      <c r="B29" s="39" t="s">
        <v>1552</v>
      </c>
      <c r="C29" s="39">
        <v>4.3</v>
      </c>
      <c r="D29" s="39" t="s">
        <v>209</v>
      </c>
      <c r="E29" s="39">
        <v>84</v>
      </c>
      <c r="F29" s="39" t="s">
        <v>210</v>
      </c>
    </row>
    <row r="30" spans="1:6" s="61" customFormat="1" x14ac:dyDescent="0.3">
      <c r="A30" s="39" t="s">
        <v>76</v>
      </c>
      <c r="B30" s="39" t="s">
        <v>1553</v>
      </c>
      <c r="C30" s="39">
        <v>4</v>
      </c>
      <c r="D30" s="39" t="s">
        <v>100</v>
      </c>
      <c r="E30" s="39">
        <v>143</v>
      </c>
      <c r="F30" s="39" t="s">
        <v>213</v>
      </c>
    </row>
    <row r="31" spans="1:6" s="61" customFormat="1" x14ac:dyDescent="0.3">
      <c r="A31" s="39" t="s">
        <v>214</v>
      </c>
      <c r="B31" s="39" t="s">
        <v>1554</v>
      </c>
      <c r="C31" s="39">
        <v>4</v>
      </c>
      <c r="D31" s="39" t="s">
        <v>158</v>
      </c>
      <c r="E31" s="39">
        <v>86.5</v>
      </c>
      <c r="F31" s="39" t="s">
        <v>216</v>
      </c>
    </row>
    <row r="32" spans="1:6" s="61" customFormat="1" x14ac:dyDescent="0.3">
      <c r="A32" s="39" t="s">
        <v>76</v>
      </c>
      <c r="B32" s="39" t="s">
        <v>1555</v>
      </c>
      <c r="C32" s="39">
        <v>3.5</v>
      </c>
      <c r="D32" s="39" t="s">
        <v>100</v>
      </c>
      <c r="E32" s="39">
        <v>99.5</v>
      </c>
      <c r="F32" s="39" t="s">
        <v>219</v>
      </c>
    </row>
    <row r="33" spans="1:6" s="61" customFormat="1" x14ac:dyDescent="0.3">
      <c r="A33" s="39" t="s">
        <v>220</v>
      </c>
      <c r="B33" s="39" t="s">
        <v>1556</v>
      </c>
      <c r="C33" s="39">
        <v>3.7</v>
      </c>
      <c r="D33" s="39" t="s">
        <v>223</v>
      </c>
      <c r="E33" s="39">
        <v>47.5</v>
      </c>
      <c r="F33" s="39" t="s">
        <v>224</v>
      </c>
    </row>
    <row r="34" spans="1:6" s="61" customFormat="1" x14ac:dyDescent="0.3">
      <c r="A34" s="39" t="s">
        <v>225</v>
      </c>
      <c r="B34" s="39" t="s">
        <v>1552</v>
      </c>
      <c r="C34" s="39">
        <v>4</v>
      </c>
      <c r="D34" s="39" t="s">
        <v>158</v>
      </c>
      <c r="E34" s="39">
        <v>84</v>
      </c>
      <c r="F34" s="39" t="s">
        <v>216</v>
      </c>
    </row>
    <row r="35" spans="1:6" s="61" customFormat="1" x14ac:dyDescent="0.3">
      <c r="A35" s="39" t="s">
        <v>76</v>
      </c>
      <c r="B35" s="39" t="s">
        <v>1531</v>
      </c>
      <c r="C35" s="39">
        <v>4.8</v>
      </c>
      <c r="D35" s="39" t="s">
        <v>100</v>
      </c>
      <c r="E35" s="39">
        <v>85</v>
      </c>
      <c r="F35" s="39" t="s">
        <v>101</v>
      </c>
    </row>
    <row r="36" spans="1:6" s="61" customFormat="1" x14ac:dyDescent="0.3">
      <c r="A36" s="39" t="s">
        <v>76</v>
      </c>
      <c r="B36" s="39" t="s">
        <v>1532</v>
      </c>
      <c r="C36" s="39">
        <v>3.8</v>
      </c>
      <c r="D36" s="39" t="s">
        <v>108</v>
      </c>
      <c r="E36" s="39">
        <v>76.5</v>
      </c>
      <c r="F36" s="39" t="s">
        <v>109</v>
      </c>
    </row>
    <row r="37" spans="1:6" s="61" customFormat="1" x14ac:dyDescent="0.3">
      <c r="A37" s="39" t="s">
        <v>76</v>
      </c>
      <c r="B37" s="39" t="s">
        <v>1557</v>
      </c>
      <c r="C37" s="39">
        <v>3.6</v>
      </c>
      <c r="D37" s="39" t="s">
        <v>108</v>
      </c>
      <c r="E37" s="39">
        <v>96</v>
      </c>
      <c r="F37" s="39" t="s">
        <v>230</v>
      </c>
    </row>
    <row r="38" spans="1:6" s="61" customFormat="1" x14ac:dyDescent="0.3">
      <c r="A38" s="39" t="s">
        <v>231</v>
      </c>
      <c r="B38" s="39" t="s">
        <v>1533</v>
      </c>
      <c r="C38" s="39">
        <v>3.8</v>
      </c>
      <c r="D38" s="39" t="s">
        <v>158</v>
      </c>
      <c r="E38" s="39">
        <v>114.5</v>
      </c>
      <c r="F38" s="39" t="s">
        <v>234</v>
      </c>
    </row>
    <row r="39" spans="1:6" s="61" customFormat="1" x14ac:dyDescent="0.3">
      <c r="A39" s="39" t="s">
        <v>76</v>
      </c>
      <c r="B39" s="39" t="s">
        <v>1558</v>
      </c>
      <c r="C39" s="39">
        <v>3.8</v>
      </c>
      <c r="D39" s="39" t="s">
        <v>94</v>
      </c>
      <c r="E39" s="39">
        <v>121</v>
      </c>
      <c r="F39" s="39" t="s">
        <v>239</v>
      </c>
    </row>
    <row r="40" spans="1:6" s="61" customFormat="1" x14ac:dyDescent="0.3">
      <c r="A40" s="39" t="s">
        <v>76</v>
      </c>
      <c r="B40" s="39" t="s">
        <v>1559</v>
      </c>
      <c r="C40" s="39">
        <v>4.7</v>
      </c>
      <c r="D40" s="39" t="s">
        <v>114</v>
      </c>
      <c r="E40" s="39">
        <v>112.5</v>
      </c>
      <c r="F40" s="39" t="s">
        <v>242</v>
      </c>
    </row>
    <row r="41" spans="1:6" s="61" customFormat="1" x14ac:dyDescent="0.3">
      <c r="A41" s="39" t="s">
        <v>243</v>
      </c>
      <c r="B41" s="39" t="s">
        <v>1560</v>
      </c>
      <c r="C41" s="39">
        <v>4.2</v>
      </c>
      <c r="D41" s="39" t="s">
        <v>114</v>
      </c>
      <c r="E41" s="39">
        <v>106</v>
      </c>
      <c r="F41" s="39" t="s">
        <v>246</v>
      </c>
    </row>
    <row r="42" spans="1:6" s="61" customFormat="1" x14ac:dyDescent="0.3">
      <c r="A42" s="39" t="s">
        <v>76</v>
      </c>
      <c r="B42" s="39" t="s">
        <v>1561</v>
      </c>
      <c r="C42" s="39">
        <v>3.5</v>
      </c>
      <c r="D42" s="39" t="s">
        <v>120</v>
      </c>
      <c r="E42" s="39">
        <v>107</v>
      </c>
      <c r="F42" s="39" t="s">
        <v>250</v>
      </c>
    </row>
    <row r="43" spans="1:6" s="61" customFormat="1" x14ac:dyDescent="0.3">
      <c r="A43" s="39" t="s">
        <v>76</v>
      </c>
      <c r="B43" s="39" t="s">
        <v>1562</v>
      </c>
      <c r="C43" s="39">
        <v>4.7</v>
      </c>
      <c r="D43" s="39" t="s">
        <v>100</v>
      </c>
      <c r="E43" s="39">
        <v>110</v>
      </c>
      <c r="F43" s="39" t="s">
        <v>253</v>
      </c>
    </row>
    <row r="44" spans="1:6" s="61" customFormat="1" x14ac:dyDescent="0.3">
      <c r="A44" s="39" t="s">
        <v>254</v>
      </c>
      <c r="B44" s="39" t="s">
        <v>1563</v>
      </c>
      <c r="C44" s="39">
        <v>3.5</v>
      </c>
      <c r="D44" s="39" t="s">
        <v>120</v>
      </c>
      <c r="E44" s="39">
        <v>147.5</v>
      </c>
      <c r="F44" s="39" t="s">
        <v>258</v>
      </c>
    </row>
    <row r="45" spans="1:6" s="61" customFormat="1" x14ac:dyDescent="0.3">
      <c r="A45" s="39" t="s">
        <v>259</v>
      </c>
      <c r="B45" s="39" t="s">
        <v>1564</v>
      </c>
      <c r="C45" s="39">
        <v>3.5</v>
      </c>
      <c r="D45" s="39" t="s">
        <v>100</v>
      </c>
      <c r="E45" s="39">
        <v>106</v>
      </c>
      <c r="F45" s="39" t="s">
        <v>262</v>
      </c>
    </row>
    <row r="46" spans="1:6" s="61" customFormat="1" x14ac:dyDescent="0.3">
      <c r="A46" s="39" t="s">
        <v>160</v>
      </c>
      <c r="B46" s="39" t="s">
        <v>1565</v>
      </c>
      <c r="C46" s="39">
        <v>4.2</v>
      </c>
      <c r="D46" s="39" t="s">
        <v>82</v>
      </c>
      <c r="E46" s="39">
        <v>88</v>
      </c>
      <c r="F46" s="39" t="s">
        <v>264</v>
      </c>
    </row>
    <row r="47" spans="1:6" s="61" customFormat="1" x14ac:dyDescent="0.3">
      <c r="A47" s="39" t="s">
        <v>259</v>
      </c>
      <c r="B47" s="39" t="s">
        <v>1566</v>
      </c>
      <c r="C47" s="39">
        <v>3.6</v>
      </c>
      <c r="D47" s="39" t="s">
        <v>268</v>
      </c>
      <c r="E47" s="39">
        <v>98.5</v>
      </c>
      <c r="F47" s="39" t="s">
        <v>269</v>
      </c>
    </row>
    <row r="48" spans="1:6" s="61" customFormat="1" x14ac:dyDescent="0.3">
      <c r="A48" s="39" t="s">
        <v>270</v>
      </c>
      <c r="B48" s="39" t="s">
        <v>1547</v>
      </c>
      <c r="C48" s="39">
        <v>4.2</v>
      </c>
      <c r="D48" s="39" t="s">
        <v>114</v>
      </c>
      <c r="E48" s="39">
        <v>142.5</v>
      </c>
      <c r="F48" s="39" t="s">
        <v>186</v>
      </c>
    </row>
    <row r="49" spans="1:6" s="61" customFormat="1" x14ac:dyDescent="0.3">
      <c r="A49" s="39" t="s">
        <v>272</v>
      </c>
      <c r="B49" s="39" t="s">
        <v>1567</v>
      </c>
      <c r="C49" s="39">
        <v>3.4</v>
      </c>
      <c r="D49" s="39" t="s">
        <v>94</v>
      </c>
      <c r="E49" s="39">
        <v>82.5</v>
      </c>
      <c r="F49" s="39" t="s">
        <v>278</v>
      </c>
    </row>
    <row r="50" spans="1:6" s="61" customFormat="1" x14ac:dyDescent="0.3">
      <c r="A50" s="39" t="s">
        <v>254</v>
      </c>
      <c r="B50" s="39" t="s">
        <v>1568</v>
      </c>
      <c r="C50" s="39">
        <v>4.3</v>
      </c>
      <c r="D50" s="39" t="s">
        <v>94</v>
      </c>
      <c r="E50" s="39">
        <v>130</v>
      </c>
      <c r="F50" s="39" t="s">
        <v>280</v>
      </c>
    </row>
    <row r="51" spans="1:6" s="61" customFormat="1" x14ac:dyDescent="0.3">
      <c r="A51" s="39" t="s">
        <v>76</v>
      </c>
      <c r="B51" s="39" t="s">
        <v>1569</v>
      </c>
      <c r="C51" s="39">
        <v>5</v>
      </c>
      <c r="D51" s="39" t="s">
        <v>114</v>
      </c>
      <c r="E51" s="39">
        <v>155</v>
      </c>
      <c r="F51" s="39" t="s">
        <v>285</v>
      </c>
    </row>
    <row r="52" spans="1:6" s="61" customFormat="1" x14ac:dyDescent="0.3">
      <c r="A52" s="39" t="s">
        <v>286</v>
      </c>
      <c r="B52" s="39" t="s">
        <v>1570</v>
      </c>
      <c r="C52" s="39">
        <v>3.7</v>
      </c>
      <c r="D52" s="39" t="s">
        <v>158</v>
      </c>
      <c r="E52" s="39">
        <v>184.5</v>
      </c>
      <c r="F52" s="39" t="s">
        <v>290</v>
      </c>
    </row>
    <row r="53" spans="1:6" s="61" customFormat="1" x14ac:dyDescent="0.3">
      <c r="A53" s="39" t="s">
        <v>220</v>
      </c>
      <c r="B53" s="39" t="s">
        <v>1571</v>
      </c>
      <c r="C53" s="39">
        <v>3.1</v>
      </c>
      <c r="D53" s="39" t="s">
        <v>94</v>
      </c>
      <c r="E53" s="39">
        <v>29.5</v>
      </c>
      <c r="F53" s="39" t="s">
        <v>294</v>
      </c>
    </row>
    <row r="54" spans="1:6" s="61" customFormat="1" x14ac:dyDescent="0.3">
      <c r="A54" s="39" t="s">
        <v>295</v>
      </c>
      <c r="B54" s="39" t="s">
        <v>1572</v>
      </c>
      <c r="C54" s="39">
        <v>4.7</v>
      </c>
      <c r="D54" s="39" t="s">
        <v>100</v>
      </c>
      <c r="E54" s="39">
        <v>86.5</v>
      </c>
      <c r="F54" s="39" t="s">
        <v>298</v>
      </c>
    </row>
    <row r="55" spans="1:6" s="61" customFormat="1" x14ac:dyDescent="0.3">
      <c r="A55" s="39" t="s">
        <v>299</v>
      </c>
      <c r="B55" s="39" t="s">
        <v>1573</v>
      </c>
      <c r="C55" s="39">
        <v>3.7</v>
      </c>
      <c r="D55" s="39" t="s">
        <v>158</v>
      </c>
      <c r="E55" s="39">
        <v>81</v>
      </c>
      <c r="F55" s="39" t="s">
        <v>304</v>
      </c>
    </row>
    <row r="56" spans="1:6" s="61" customFormat="1" x14ac:dyDescent="0.3">
      <c r="A56" s="39" t="s">
        <v>76</v>
      </c>
      <c r="B56" s="39" t="s">
        <v>1574</v>
      </c>
      <c r="C56" s="39">
        <v>3.8</v>
      </c>
      <c r="D56" s="39" t="s">
        <v>114</v>
      </c>
      <c r="E56" s="39">
        <v>91</v>
      </c>
      <c r="F56" s="39" t="s">
        <v>307</v>
      </c>
    </row>
    <row r="57" spans="1:6" s="61" customFormat="1" x14ac:dyDescent="0.3">
      <c r="A57" s="39" t="s">
        <v>308</v>
      </c>
      <c r="B57" s="39" t="s">
        <v>1533</v>
      </c>
      <c r="C57" s="39">
        <v>3.3</v>
      </c>
      <c r="D57" s="39" t="s">
        <v>158</v>
      </c>
      <c r="E57" s="39">
        <v>114.5</v>
      </c>
      <c r="F57" s="39" t="s">
        <v>311</v>
      </c>
    </row>
    <row r="58" spans="1:6" s="61" customFormat="1" x14ac:dyDescent="0.3">
      <c r="A58" s="39" t="s">
        <v>312</v>
      </c>
      <c r="B58" s="39" t="s">
        <v>1575</v>
      </c>
      <c r="C58" s="39">
        <v>4.5999999999999996</v>
      </c>
      <c r="D58" s="39" t="s">
        <v>100</v>
      </c>
      <c r="E58" s="39">
        <v>68</v>
      </c>
      <c r="F58" s="39" t="s">
        <v>315</v>
      </c>
    </row>
    <row r="59" spans="1:6" s="61" customFormat="1" x14ac:dyDescent="0.3">
      <c r="A59" s="39" t="s">
        <v>76</v>
      </c>
      <c r="B59" s="39" t="s">
        <v>1576</v>
      </c>
      <c r="C59" s="39">
        <v>3.7</v>
      </c>
      <c r="D59" s="39" t="s">
        <v>158</v>
      </c>
      <c r="E59" s="39">
        <v>115</v>
      </c>
      <c r="F59" s="39" t="s">
        <v>319</v>
      </c>
    </row>
    <row r="60" spans="1:6" s="61" customFormat="1" x14ac:dyDescent="0.3">
      <c r="A60" s="39" t="s">
        <v>76</v>
      </c>
      <c r="B60" s="39" t="s">
        <v>1577</v>
      </c>
      <c r="C60" s="39">
        <v>3.7</v>
      </c>
      <c r="D60" s="39" t="s">
        <v>158</v>
      </c>
      <c r="E60" s="39">
        <v>109.5</v>
      </c>
      <c r="F60" s="39" t="s">
        <v>323</v>
      </c>
    </row>
    <row r="61" spans="1:6" s="61" customFormat="1" x14ac:dyDescent="0.3">
      <c r="A61" s="39" t="s">
        <v>76</v>
      </c>
      <c r="B61" s="39" t="s">
        <v>1578</v>
      </c>
      <c r="C61" s="39">
        <v>3.5</v>
      </c>
      <c r="D61" s="39" t="s">
        <v>120</v>
      </c>
      <c r="E61" s="39">
        <v>75.5</v>
      </c>
      <c r="F61" s="39" t="s">
        <v>258</v>
      </c>
    </row>
    <row r="62" spans="1:6" s="61" customFormat="1" x14ac:dyDescent="0.3">
      <c r="A62" s="39" t="s">
        <v>76</v>
      </c>
      <c r="B62" s="39" t="s">
        <v>1579</v>
      </c>
      <c r="C62" s="39">
        <v>4.0999999999999996</v>
      </c>
      <c r="D62" s="39" t="s">
        <v>114</v>
      </c>
      <c r="E62" s="39">
        <v>154.5</v>
      </c>
      <c r="F62" s="39" t="s">
        <v>327</v>
      </c>
    </row>
    <row r="63" spans="1:6" s="61" customFormat="1" x14ac:dyDescent="0.3">
      <c r="A63" s="39" t="s">
        <v>76</v>
      </c>
      <c r="B63" s="39" t="s">
        <v>1580</v>
      </c>
      <c r="C63" s="39">
        <v>4.7</v>
      </c>
      <c r="D63" s="39" t="s">
        <v>114</v>
      </c>
      <c r="E63" s="39">
        <v>143.5</v>
      </c>
      <c r="F63" s="39" t="s">
        <v>330</v>
      </c>
    </row>
    <row r="64" spans="1:6" s="61" customFormat="1" x14ac:dyDescent="0.3">
      <c r="A64" s="39" t="s">
        <v>76</v>
      </c>
      <c r="B64" s="39" t="s">
        <v>1535</v>
      </c>
      <c r="C64" s="39">
        <v>4.0999999999999996</v>
      </c>
      <c r="D64" s="39" t="s">
        <v>114</v>
      </c>
      <c r="E64" s="39">
        <v>73.5</v>
      </c>
      <c r="F64" s="39" t="s">
        <v>125</v>
      </c>
    </row>
    <row r="65" spans="1:6" s="61" customFormat="1" x14ac:dyDescent="0.3">
      <c r="A65" s="39" t="s">
        <v>76</v>
      </c>
      <c r="B65" s="39" t="s">
        <v>1534</v>
      </c>
      <c r="C65" s="39">
        <v>3.4</v>
      </c>
      <c r="D65" s="39" t="s">
        <v>120</v>
      </c>
      <c r="E65" s="39">
        <v>95</v>
      </c>
      <c r="F65" s="39" t="s">
        <v>121</v>
      </c>
    </row>
    <row r="66" spans="1:6" s="61" customFormat="1" x14ac:dyDescent="0.3">
      <c r="A66" s="39" t="s">
        <v>254</v>
      </c>
      <c r="B66" s="39" t="s">
        <v>1561</v>
      </c>
      <c r="C66" s="39">
        <v>4.4000000000000004</v>
      </c>
      <c r="D66" s="39" t="s">
        <v>114</v>
      </c>
      <c r="E66" s="39">
        <v>107</v>
      </c>
      <c r="F66" s="39" t="s">
        <v>335</v>
      </c>
    </row>
    <row r="67" spans="1:6" s="61" customFormat="1" x14ac:dyDescent="0.3">
      <c r="A67" s="39" t="s">
        <v>76</v>
      </c>
      <c r="B67" s="39" t="s">
        <v>1581</v>
      </c>
      <c r="C67" s="39">
        <v>4.3</v>
      </c>
      <c r="D67" s="39" t="s">
        <v>209</v>
      </c>
      <c r="E67" s="39">
        <v>115</v>
      </c>
      <c r="F67" s="39" t="s">
        <v>337</v>
      </c>
    </row>
    <row r="68" spans="1:6" s="61" customFormat="1" x14ac:dyDescent="0.3">
      <c r="A68" s="39" t="s">
        <v>338</v>
      </c>
      <c r="B68" s="39" t="s">
        <v>1582</v>
      </c>
      <c r="C68" s="39">
        <v>3.8</v>
      </c>
      <c r="D68" s="39" t="s">
        <v>82</v>
      </c>
      <c r="E68" s="39">
        <v>139.5</v>
      </c>
      <c r="F68" s="39" t="s">
        <v>342</v>
      </c>
    </row>
    <row r="69" spans="1:6" s="61" customFormat="1" x14ac:dyDescent="0.3">
      <c r="A69" s="39" t="s">
        <v>343</v>
      </c>
      <c r="B69" s="39" t="s">
        <v>1583</v>
      </c>
      <c r="C69" s="39">
        <v>3.8</v>
      </c>
      <c r="D69" s="39" t="s">
        <v>108</v>
      </c>
      <c r="E69" s="39">
        <v>67</v>
      </c>
      <c r="F69" s="39" t="s">
        <v>345</v>
      </c>
    </row>
    <row r="70" spans="1:6" s="61" customFormat="1" x14ac:dyDescent="0.3">
      <c r="A70" s="39" t="s">
        <v>76</v>
      </c>
      <c r="B70" s="39" t="s">
        <v>1584</v>
      </c>
      <c r="C70" s="39">
        <v>3.8</v>
      </c>
      <c r="D70" s="39" t="s">
        <v>223</v>
      </c>
      <c r="E70" s="39">
        <v>85</v>
      </c>
      <c r="F70" s="39" t="s">
        <v>349</v>
      </c>
    </row>
    <row r="71" spans="1:6" s="61" customFormat="1" x14ac:dyDescent="0.3">
      <c r="A71" s="39" t="s">
        <v>76</v>
      </c>
      <c r="B71" s="39" t="s">
        <v>1585</v>
      </c>
      <c r="C71" s="39">
        <v>2.8</v>
      </c>
      <c r="D71" s="39" t="s">
        <v>177</v>
      </c>
      <c r="E71" s="39">
        <v>118</v>
      </c>
      <c r="F71" s="39" t="s">
        <v>352</v>
      </c>
    </row>
    <row r="72" spans="1:6" s="61" customFormat="1" x14ac:dyDescent="0.3">
      <c r="A72" s="39" t="s">
        <v>76</v>
      </c>
      <c r="B72" s="39" t="s">
        <v>1586</v>
      </c>
      <c r="C72" s="39">
        <v>4.7</v>
      </c>
      <c r="D72" s="39" t="s">
        <v>130</v>
      </c>
      <c r="E72" s="39">
        <v>79.5</v>
      </c>
      <c r="F72" s="39" t="s">
        <v>355</v>
      </c>
    </row>
    <row r="73" spans="1:6" s="61" customFormat="1" x14ac:dyDescent="0.3">
      <c r="A73" s="39" t="s">
        <v>356</v>
      </c>
      <c r="B73" s="39" t="s">
        <v>1587</v>
      </c>
      <c r="C73" s="39">
        <v>3.1</v>
      </c>
      <c r="D73" s="39" t="s">
        <v>100</v>
      </c>
      <c r="E73" s="39">
        <v>56.5</v>
      </c>
      <c r="F73" s="39" t="s">
        <v>358</v>
      </c>
    </row>
    <row r="74" spans="1:6" s="61" customFormat="1" x14ac:dyDescent="0.3">
      <c r="A74" s="39" t="s">
        <v>76</v>
      </c>
      <c r="B74" s="39" t="s">
        <v>1588</v>
      </c>
      <c r="C74" s="39">
        <v>3.2</v>
      </c>
      <c r="D74" s="39" t="s">
        <v>363</v>
      </c>
      <c r="E74" s="39">
        <v>128.5</v>
      </c>
      <c r="F74" s="39" t="s">
        <v>364</v>
      </c>
    </row>
    <row r="75" spans="1:6" s="61" customFormat="1" x14ac:dyDescent="0.3">
      <c r="A75" s="39" t="s">
        <v>365</v>
      </c>
      <c r="B75" s="39" t="s">
        <v>1589</v>
      </c>
      <c r="C75" s="39">
        <v>4</v>
      </c>
      <c r="D75" s="39" t="s">
        <v>114</v>
      </c>
      <c r="E75" s="39">
        <v>97.5</v>
      </c>
      <c r="F75" s="39" t="s">
        <v>368</v>
      </c>
    </row>
    <row r="76" spans="1:6" s="61" customFormat="1" x14ac:dyDescent="0.3">
      <c r="A76" s="39" t="s">
        <v>369</v>
      </c>
      <c r="B76" s="39" t="s">
        <v>1590</v>
      </c>
      <c r="C76" s="39">
        <v>4.4000000000000004</v>
      </c>
      <c r="D76" s="39" t="s">
        <v>114</v>
      </c>
      <c r="E76" s="39">
        <v>66.5</v>
      </c>
      <c r="F76" s="39" t="s">
        <v>373</v>
      </c>
    </row>
    <row r="77" spans="1:6" s="61" customFormat="1" x14ac:dyDescent="0.3">
      <c r="A77" s="39" t="s">
        <v>374</v>
      </c>
      <c r="B77" s="39" t="s">
        <v>1591</v>
      </c>
      <c r="C77" s="39">
        <v>3.6</v>
      </c>
      <c r="D77" s="39" t="s">
        <v>158</v>
      </c>
      <c r="E77" s="39">
        <v>179.5</v>
      </c>
      <c r="F77" s="39" t="s">
        <v>378</v>
      </c>
    </row>
    <row r="78" spans="1:6" s="61" customFormat="1" x14ac:dyDescent="0.3">
      <c r="A78" s="39" t="s">
        <v>272</v>
      </c>
      <c r="B78" s="39" t="s">
        <v>1592</v>
      </c>
      <c r="C78" s="39">
        <v>2.7</v>
      </c>
      <c r="D78" s="39" t="s">
        <v>82</v>
      </c>
      <c r="E78" s="39">
        <v>76</v>
      </c>
      <c r="F78" s="39" t="s">
        <v>381</v>
      </c>
    </row>
    <row r="79" spans="1:6" s="61" customFormat="1" x14ac:dyDescent="0.3">
      <c r="A79" s="39" t="s">
        <v>382</v>
      </c>
      <c r="B79" s="39" t="s">
        <v>1593</v>
      </c>
      <c r="C79" s="39">
        <v>3.9</v>
      </c>
      <c r="D79" s="39" t="s">
        <v>100</v>
      </c>
      <c r="E79" s="39">
        <v>112</v>
      </c>
      <c r="F79" s="39" t="s">
        <v>386</v>
      </c>
    </row>
    <row r="80" spans="1:6" s="61" customFormat="1" x14ac:dyDescent="0.3">
      <c r="A80" s="39" t="s">
        <v>76</v>
      </c>
      <c r="B80" s="39" t="s">
        <v>1594</v>
      </c>
      <c r="C80" s="39">
        <v>3.1</v>
      </c>
      <c r="D80" s="39" t="s">
        <v>120</v>
      </c>
      <c r="E80" s="39">
        <v>98</v>
      </c>
      <c r="F80" s="39" t="s">
        <v>391</v>
      </c>
    </row>
    <row r="81" spans="1:6" s="61" customFormat="1" x14ac:dyDescent="0.3">
      <c r="A81" s="39" t="s">
        <v>392</v>
      </c>
      <c r="B81" s="39" t="s">
        <v>1595</v>
      </c>
      <c r="C81" s="39">
        <v>4</v>
      </c>
      <c r="D81" s="39" t="s">
        <v>114</v>
      </c>
      <c r="E81" s="39">
        <v>128</v>
      </c>
      <c r="F81" s="39" t="s">
        <v>368</v>
      </c>
    </row>
    <row r="82" spans="1:6" s="61" customFormat="1" x14ac:dyDescent="0.3">
      <c r="A82" s="39" t="s">
        <v>394</v>
      </c>
      <c r="B82" s="39" t="s">
        <v>1596</v>
      </c>
      <c r="C82" s="39">
        <v>4.3</v>
      </c>
      <c r="D82" s="39" t="s">
        <v>114</v>
      </c>
      <c r="E82" s="39">
        <v>150.5</v>
      </c>
      <c r="F82" s="39" t="s">
        <v>183</v>
      </c>
    </row>
    <row r="83" spans="1:6" s="61" customFormat="1" x14ac:dyDescent="0.3">
      <c r="A83" s="39" t="s">
        <v>132</v>
      </c>
      <c r="B83" s="39" t="s">
        <v>1597</v>
      </c>
      <c r="C83" s="39">
        <v>1.9</v>
      </c>
      <c r="D83" s="39" t="s">
        <v>209</v>
      </c>
      <c r="E83" s="39">
        <v>87.5</v>
      </c>
      <c r="F83" s="39" t="s">
        <v>397</v>
      </c>
    </row>
    <row r="84" spans="1:6" s="61" customFormat="1" x14ac:dyDescent="0.3">
      <c r="A84" s="39" t="s">
        <v>76</v>
      </c>
      <c r="B84" s="39" t="s">
        <v>1562</v>
      </c>
      <c r="C84" s="39">
        <v>3.3</v>
      </c>
      <c r="D84" s="39" t="s">
        <v>120</v>
      </c>
      <c r="E84" s="39">
        <v>110</v>
      </c>
      <c r="F84" s="39" t="s">
        <v>399</v>
      </c>
    </row>
    <row r="85" spans="1:6" s="61" customFormat="1" x14ac:dyDescent="0.3">
      <c r="A85" s="39" t="s">
        <v>76</v>
      </c>
      <c r="B85" s="39" t="s">
        <v>1598</v>
      </c>
      <c r="C85" s="39">
        <v>4.4000000000000004</v>
      </c>
      <c r="D85" s="39" t="s">
        <v>108</v>
      </c>
      <c r="E85" s="39">
        <v>113.5</v>
      </c>
      <c r="F85" s="39" t="s">
        <v>402</v>
      </c>
    </row>
    <row r="86" spans="1:6" s="61" customFormat="1" x14ac:dyDescent="0.3">
      <c r="A86" s="39" t="s">
        <v>76</v>
      </c>
      <c r="B86" s="39" t="s">
        <v>1599</v>
      </c>
      <c r="C86" s="39">
        <v>3.9</v>
      </c>
      <c r="D86" s="39" t="s">
        <v>177</v>
      </c>
      <c r="E86" s="39">
        <v>124</v>
      </c>
      <c r="F86" s="39" t="s">
        <v>404</v>
      </c>
    </row>
    <row r="87" spans="1:6" s="61" customFormat="1" x14ac:dyDescent="0.3">
      <c r="A87" s="39" t="s">
        <v>405</v>
      </c>
      <c r="B87" s="39" t="s">
        <v>1600</v>
      </c>
      <c r="C87" s="39">
        <v>4.7</v>
      </c>
      <c r="D87" s="39" t="s">
        <v>130</v>
      </c>
      <c r="E87" s="39">
        <v>56.5</v>
      </c>
      <c r="F87" s="39" t="s">
        <v>408</v>
      </c>
    </row>
    <row r="88" spans="1:6" s="61" customFormat="1" x14ac:dyDescent="0.3">
      <c r="A88" s="39" t="s">
        <v>76</v>
      </c>
      <c r="B88" s="39" t="s">
        <v>1601</v>
      </c>
      <c r="C88" s="39">
        <v>4.5</v>
      </c>
      <c r="D88" s="39" t="s">
        <v>120</v>
      </c>
      <c r="E88" s="39">
        <v>130</v>
      </c>
      <c r="F88" s="39" t="s">
        <v>411</v>
      </c>
    </row>
    <row r="89" spans="1:6" s="61" customFormat="1" x14ac:dyDescent="0.3">
      <c r="A89" s="39" t="s">
        <v>160</v>
      </c>
      <c r="B89" s="39" t="s">
        <v>1602</v>
      </c>
      <c r="C89" s="39">
        <v>4.3</v>
      </c>
      <c r="D89" s="39" t="s">
        <v>209</v>
      </c>
      <c r="E89" s="39">
        <v>77.5</v>
      </c>
      <c r="F89" s="39" t="s">
        <v>413</v>
      </c>
    </row>
    <row r="90" spans="1:6" s="61" customFormat="1" x14ac:dyDescent="0.3">
      <c r="A90" s="39" t="s">
        <v>259</v>
      </c>
      <c r="B90" s="39" t="s">
        <v>1603</v>
      </c>
      <c r="C90" s="39">
        <v>4</v>
      </c>
      <c r="D90" s="39" t="s">
        <v>82</v>
      </c>
      <c r="E90" s="39">
        <v>87</v>
      </c>
      <c r="F90" s="39" t="s">
        <v>416</v>
      </c>
    </row>
    <row r="91" spans="1:6" s="61" customFormat="1" x14ac:dyDescent="0.3">
      <c r="A91" s="39" t="s">
        <v>160</v>
      </c>
      <c r="B91" s="39" t="s">
        <v>1604</v>
      </c>
      <c r="C91" s="39">
        <v>4.4000000000000004</v>
      </c>
      <c r="D91" s="39" t="s">
        <v>100</v>
      </c>
      <c r="E91" s="39">
        <v>53.5</v>
      </c>
      <c r="F91" s="39" t="s">
        <v>419</v>
      </c>
    </row>
    <row r="92" spans="1:6" s="61" customFormat="1" x14ac:dyDescent="0.3">
      <c r="A92" s="39" t="s">
        <v>153</v>
      </c>
      <c r="B92" s="39" t="s">
        <v>1541</v>
      </c>
      <c r="C92" s="39">
        <v>3.2</v>
      </c>
      <c r="D92" s="39" t="s">
        <v>158</v>
      </c>
      <c r="E92" s="39">
        <v>139</v>
      </c>
      <c r="F92" s="39" t="s">
        <v>159</v>
      </c>
    </row>
    <row r="93" spans="1:6" s="61" customFormat="1" x14ac:dyDescent="0.3">
      <c r="A93" s="39" t="s">
        <v>76</v>
      </c>
      <c r="B93" s="39" t="s">
        <v>1536</v>
      </c>
      <c r="C93" s="39">
        <v>3.8</v>
      </c>
      <c r="D93" s="39" t="s">
        <v>130</v>
      </c>
      <c r="E93" s="39">
        <v>114</v>
      </c>
      <c r="F93" s="39" t="s">
        <v>131</v>
      </c>
    </row>
    <row r="94" spans="1:6" s="61" customFormat="1" x14ac:dyDescent="0.3">
      <c r="A94" s="39" t="s">
        <v>76</v>
      </c>
      <c r="B94" s="39" t="s">
        <v>1605</v>
      </c>
      <c r="C94" s="39">
        <v>4.2</v>
      </c>
      <c r="D94" s="39" t="s">
        <v>100</v>
      </c>
      <c r="E94" s="39">
        <v>85.5</v>
      </c>
      <c r="F94" s="39" t="s">
        <v>422</v>
      </c>
    </row>
    <row r="95" spans="1:6" s="61" customFormat="1" x14ac:dyDescent="0.3">
      <c r="A95" s="39" t="s">
        <v>423</v>
      </c>
      <c r="B95" s="39" t="s">
        <v>1606</v>
      </c>
      <c r="C95" s="39">
        <v>4.5</v>
      </c>
      <c r="D95" s="39" t="s">
        <v>130</v>
      </c>
      <c r="E95" s="39">
        <v>48</v>
      </c>
      <c r="F95" s="39" t="s">
        <v>425</v>
      </c>
    </row>
    <row r="96" spans="1:6" s="61" customFormat="1" x14ac:dyDescent="0.3">
      <c r="A96" s="39" t="s">
        <v>426</v>
      </c>
      <c r="B96" s="39" t="s">
        <v>1607</v>
      </c>
      <c r="C96" s="39">
        <v>3.5</v>
      </c>
      <c r="D96" s="39" t="s">
        <v>114</v>
      </c>
      <c r="E96" s="39">
        <v>48</v>
      </c>
      <c r="F96" s="39" t="s">
        <v>429</v>
      </c>
    </row>
    <row r="97" spans="1:6" s="61" customFormat="1" x14ac:dyDescent="0.3">
      <c r="A97" s="39" t="s">
        <v>430</v>
      </c>
      <c r="B97" s="39" t="s">
        <v>1608</v>
      </c>
      <c r="C97" s="39">
        <v>3.5</v>
      </c>
      <c r="D97" s="39" t="s">
        <v>100</v>
      </c>
      <c r="E97" s="39">
        <v>174</v>
      </c>
      <c r="F97" s="39" t="s">
        <v>432</v>
      </c>
    </row>
    <row r="98" spans="1:6" s="61" customFormat="1" x14ac:dyDescent="0.3">
      <c r="A98" s="39" t="s">
        <v>433</v>
      </c>
      <c r="B98" s="39" t="s">
        <v>1540</v>
      </c>
      <c r="C98" s="39">
        <v>3.9</v>
      </c>
      <c r="D98" s="39" t="s">
        <v>120</v>
      </c>
      <c r="E98" s="39">
        <v>85</v>
      </c>
      <c r="F98" s="39" t="s">
        <v>436</v>
      </c>
    </row>
    <row r="99" spans="1:6" s="61" customFormat="1" x14ac:dyDescent="0.3">
      <c r="A99" s="39" t="s">
        <v>437</v>
      </c>
      <c r="B99" s="39" t="s">
        <v>1609</v>
      </c>
      <c r="C99" s="39">
        <v>4.7</v>
      </c>
      <c r="D99" s="39" t="s">
        <v>209</v>
      </c>
      <c r="E99" s="39">
        <v>106.5</v>
      </c>
      <c r="F99" s="39" t="s">
        <v>441</v>
      </c>
    </row>
    <row r="100" spans="1:6" s="61" customFormat="1" x14ac:dyDescent="0.3">
      <c r="A100" s="39" t="s">
        <v>442</v>
      </c>
      <c r="B100" s="39" t="s">
        <v>1610</v>
      </c>
      <c r="C100" s="39">
        <v>4.2</v>
      </c>
      <c r="D100" s="39" t="s">
        <v>100</v>
      </c>
      <c r="E100" s="39">
        <v>72.5</v>
      </c>
      <c r="F100" s="39" t="s">
        <v>445</v>
      </c>
    </row>
    <row r="101" spans="1:6" s="61" customFormat="1" x14ac:dyDescent="0.3">
      <c r="A101" s="39" t="s">
        <v>272</v>
      </c>
      <c r="B101" s="39" t="s">
        <v>1611</v>
      </c>
      <c r="C101" s="39">
        <v>3.4</v>
      </c>
      <c r="D101" s="39" t="s">
        <v>158</v>
      </c>
      <c r="E101" s="39">
        <v>85.5</v>
      </c>
      <c r="F101" s="39" t="s">
        <v>449</v>
      </c>
    </row>
    <row r="102" spans="1:6" s="61" customFormat="1" x14ac:dyDescent="0.3">
      <c r="A102" s="39" t="s">
        <v>76</v>
      </c>
      <c r="B102" s="39" t="s">
        <v>1612</v>
      </c>
      <c r="C102" s="39">
        <v>3.2</v>
      </c>
      <c r="D102" s="39" t="s">
        <v>120</v>
      </c>
      <c r="E102" s="39">
        <v>97.5</v>
      </c>
      <c r="F102" s="39" t="s">
        <v>454</v>
      </c>
    </row>
    <row r="103" spans="1:6" s="61" customFormat="1" x14ac:dyDescent="0.3">
      <c r="A103" s="39" t="s">
        <v>76</v>
      </c>
      <c r="B103" s="39" t="s">
        <v>1613</v>
      </c>
      <c r="C103" s="39">
        <v>3.9</v>
      </c>
      <c r="D103" s="39" t="s">
        <v>100</v>
      </c>
      <c r="E103" s="39">
        <v>99</v>
      </c>
      <c r="F103" s="39" t="s">
        <v>386</v>
      </c>
    </row>
    <row r="104" spans="1:6" s="61" customFormat="1" x14ac:dyDescent="0.3">
      <c r="A104" s="39" t="s">
        <v>160</v>
      </c>
      <c r="B104" s="39" t="s">
        <v>1614</v>
      </c>
      <c r="C104" s="39">
        <v>3.1</v>
      </c>
      <c r="D104" s="39" t="s">
        <v>94</v>
      </c>
      <c r="E104" s="39">
        <v>56.5</v>
      </c>
      <c r="F104" s="39" t="s">
        <v>459</v>
      </c>
    </row>
    <row r="105" spans="1:6" s="61" customFormat="1" x14ac:dyDescent="0.3">
      <c r="A105" s="39" t="s">
        <v>286</v>
      </c>
      <c r="B105" s="39" t="s">
        <v>1615</v>
      </c>
      <c r="C105" s="39">
        <v>4.0999999999999996</v>
      </c>
      <c r="D105" s="39" t="s">
        <v>114</v>
      </c>
      <c r="E105" s="39">
        <v>133</v>
      </c>
      <c r="F105" s="39" t="s">
        <v>462</v>
      </c>
    </row>
    <row r="106" spans="1:6" s="61" customFormat="1" x14ac:dyDescent="0.3">
      <c r="A106" s="39" t="s">
        <v>76</v>
      </c>
      <c r="B106" s="39" t="s">
        <v>1616</v>
      </c>
      <c r="C106" s="39">
        <v>3.8</v>
      </c>
      <c r="D106" s="39" t="s">
        <v>114</v>
      </c>
      <c r="E106" s="39">
        <v>121</v>
      </c>
      <c r="F106" s="39" t="s">
        <v>464</v>
      </c>
    </row>
    <row r="107" spans="1:6" s="61" customFormat="1" x14ac:dyDescent="0.3">
      <c r="A107" s="39" t="s">
        <v>76</v>
      </c>
      <c r="B107" s="39" t="s">
        <v>1617</v>
      </c>
      <c r="C107" s="39">
        <v>4.7</v>
      </c>
      <c r="D107" s="39" t="s">
        <v>114</v>
      </c>
      <c r="E107" s="39">
        <v>85.5</v>
      </c>
      <c r="F107" s="39" t="s">
        <v>467</v>
      </c>
    </row>
    <row r="108" spans="1:6" s="61" customFormat="1" x14ac:dyDescent="0.3">
      <c r="A108" s="39" t="s">
        <v>468</v>
      </c>
      <c r="B108" s="39" t="s">
        <v>1618</v>
      </c>
      <c r="C108" s="39">
        <v>4.3</v>
      </c>
      <c r="D108" s="39" t="s">
        <v>114</v>
      </c>
      <c r="E108" s="39">
        <v>87.5</v>
      </c>
      <c r="F108" s="39" t="s">
        <v>473</v>
      </c>
    </row>
    <row r="109" spans="1:6" s="61" customFormat="1" x14ac:dyDescent="0.3">
      <c r="A109" s="39" t="s">
        <v>254</v>
      </c>
      <c r="B109" s="39" t="s">
        <v>1619</v>
      </c>
      <c r="C109" s="39">
        <v>4.2</v>
      </c>
      <c r="D109" s="39" t="s">
        <v>114</v>
      </c>
      <c r="E109" s="39">
        <v>237.5</v>
      </c>
      <c r="F109" s="39" t="s">
        <v>475</v>
      </c>
    </row>
    <row r="110" spans="1:6" s="61" customFormat="1" x14ac:dyDescent="0.3">
      <c r="A110" s="39" t="s">
        <v>259</v>
      </c>
      <c r="B110" s="39" t="s">
        <v>1620</v>
      </c>
      <c r="C110" s="39">
        <v>3.9</v>
      </c>
      <c r="D110" s="39" t="s">
        <v>100</v>
      </c>
      <c r="E110" s="39">
        <v>95.5</v>
      </c>
      <c r="F110" s="39" t="s">
        <v>479</v>
      </c>
    </row>
    <row r="111" spans="1:6" s="61" customFormat="1" x14ac:dyDescent="0.3">
      <c r="A111" s="39" t="s">
        <v>254</v>
      </c>
      <c r="B111" s="39" t="s">
        <v>1621</v>
      </c>
      <c r="C111" s="39">
        <v>3.3</v>
      </c>
      <c r="D111" s="39" t="s">
        <v>223</v>
      </c>
      <c r="E111" s="39">
        <v>104.5</v>
      </c>
      <c r="F111" s="39" t="s">
        <v>483</v>
      </c>
    </row>
    <row r="112" spans="1:6" s="61" customFormat="1" x14ac:dyDescent="0.3">
      <c r="A112" s="39" t="s">
        <v>484</v>
      </c>
      <c r="B112" s="39" t="s">
        <v>1587</v>
      </c>
      <c r="C112" s="39">
        <v>4.7</v>
      </c>
      <c r="D112" s="39" t="s">
        <v>114</v>
      </c>
      <c r="E112" s="39">
        <v>56.5</v>
      </c>
      <c r="F112" s="39" t="s">
        <v>488</v>
      </c>
    </row>
    <row r="113" spans="1:6" s="61" customFormat="1" x14ac:dyDescent="0.3">
      <c r="A113" s="39" t="s">
        <v>489</v>
      </c>
      <c r="B113" s="39" t="s">
        <v>1622</v>
      </c>
      <c r="C113" s="39">
        <v>4.3</v>
      </c>
      <c r="D113" s="39" t="s">
        <v>130</v>
      </c>
      <c r="E113" s="39">
        <v>55</v>
      </c>
      <c r="F113" s="39" t="s">
        <v>492</v>
      </c>
    </row>
    <row r="114" spans="1:6" s="61" customFormat="1" x14ac:dyDescent="0.3">
      <c r="A114" s="39" t="s">
        <v>132</v>
      </c>
      <c r="B114" s="39" t="s">
        <v>1623</v>
      </c>
      <c r="C114" s="39">
        <v>2.9</v>
      </c>
      <c r="D114" s="39" t="s">
        <v>114</v>
      </c>
      <c r="E114" s="39">
        <v>61.5</v>
      </c>
      <c r="F114" s="39" t="s">
        <v>494</v>
      </c>
    </row>
    <row r="115" spans="1:6" s="61" customFormat="1" x14ac:dyDescent="0.3">
      <c r="A115" s="39" t="s">
        <v>76</v>
      </c>
      <c r="B115" s="39" t="s">
        <v>1624</v>
      </c>
      <c r="C115" s="39">
        <v>4.5</v>
      </c>
      <c r="D115" s="39" t="s">
        <v>100</v>
      </c>
      <c r="E115" s="39">
        <v>157</v>
      </c>
      <c r="F115" s="39" t="s">
        <v>496</v>
      </c>
    </row>
    <row r="116" spans="1:6" s="61" customFormat="1" x14ac:dyDescent="0.3">
      <c r="A116" s="39" t="s">
        <v>259</v>
      </c>
      <c r="B116" s="39" t="s">
        <v>1625</v>
      </c>
      <c r="C116" s="39">
        <v>3.4</v>
      </c>
      <c r="D116" s="39" t="s">
        <v>114</v>
      </c>
      <c r="E116" s="39">
        <v>78</v>
      </c>
      <c r="F116" s="39" t="s">
        <v>499</v>
      </c>
    </row>
    <row r="117" spans="1:6" s="61" customFormat="1" x14ac:dyDescent="0.3">
      <c r="A117" s="39" t="s">
        <v>76</v>
      </c>
      <c r="B117" s="39" t="s">
        <v>1543</v>
      </c>
      <c r="C117" s="39">
        <v>3.7</v>
      </c>
      <c r="D117" s="39" t="s">
        <v>158</v>
      </c>
      <c r="E117" s="39">
        <v>113.5</v>
      </c>
      <c r="F117" s="39" t="s">
        <v>167</v>
      </c>
    </row>
    <row r="118" spans="1:6" s="61" customFormat="1" x14ac:dyDescent="0.3">
      <c r="A118" s="39" t="s">
        <v>76</v>
      </c>
      <c r="B118" s="39" t="s">
        <v>1538</v>
      </c>
      <c r="C118" s="39">
        <v>4.5999999999999996</v>
      </c>
      <c r="D118" s="39" t="s">
        <v>100</v>
      </c>
      <c r="E118" s="39">
        <v>140</v>
      </c>
      <c r="F118" s="39" t="s">
        <v>141</v>
      </c>
    </row>
    <row r="119" spans="1:6" s="61" customFormat="1" x14ac:dyDescent="0.3">
      <c r="A119" s="39" t="s">
        <v>76</v>
      </c>
      <c r="B119" s="39" t="s">
        <v>1626</v>
      </c>
      <c r="C119" s="39">
        <v>3.2</v>
      </c>
      <c r="D119" s="39" t="s">
        <v>114</v>
      </c>
      <c r="E119" s="39">
        <v>132.5</v>
      </c>
      <c r="F119" s="39" t="s">
        <v>501</v>
      </c>
    </row>
    <row r="120" spans="1:6" s="61" customFormat="1" x14ac:dyDescent="0.3">
      <c r="A120" s="39" t="s">
        <v>259</v>
      </c>
      <c r="B120" s="39" t="s">
        <v>1627</v>
      </c>
      <c r="C120" s="39">
        <v>4</v>
      </c>
      <c r="D120" s="39" t="s">
        <v>94</v>
      </c>
      <c r="E120" s="39">
        <v>108</v>
      </c>
      <c r="F120" s="39" t="s">
        <v>504</v>
      </c>
    </row>
    <row r="121" spans="1:6" s="61" customFormat="1" x14ac:dyDescent="0.3">
      <c r="A121" s="39" t="s">
        <v>505</v>
      </c>
      <c r="B121" s="39" t="s">
        <v>1628</v>
      </c>
      <c r="C121" s="39">
        <v>4.5999999999999996</v>
      </c>
      <c r="D121" s="39" t="s">
        <v>82</v>
      </c>
      <c r="E121" s="39">
        <v>80.5</v>
      </c>
      <c r="F121" s="39" t="s">
        <v>510</v>
      </c>
    </row>
    <row r="122" spans="1:6" s="61" customFormat="1" x14ac:dyDescent="0.3">
      <c r="A122" s="39" t="s">
        <v>76</v>
      </c>
      <c r="B122" s="39" t="s">
        <v>1629</v>
      </c>
      <c r="C122" s="39">
        <v>2.8</v>
      </c>
      <c r="D122" s="39" t="s">
        <v>114</v>
      </c>
      <c r="E122" s="39">
        <v>107.5</v>
      </c>
      <c r="F122" s="39" t="s">
        <v>513</v>
      </c>
    </row>
    <row r="123" spans="1:6" s="61" customFormat="1" x14ac:dyDescent="0.3">
      <c r="A123" s="39" t="s">
        <v>259</v>
      </c>
      <c r="B123" s="39" t="s">
        <v>1630</v>
      </c>
      <c r="C123" s="39">
        <v>4.7</v>
      </c>
      <c r="D123" s="39" t="s">
        <v>130</v>
      </c>
      <c r="E123" s="39">
        <v>95</v>
      </c>
      <c r="F123" s="39" t="s">
        <v>516</v>
      </c>
    </row>
    <row r="124" spans="1:6" s="61" customFormat="1" x14ac:dyDescent="0.3">
      <c r="A124" s="39" t="s">
        <v>517</v>
      </c>
      <c r="B124" s="39" t="s">
        <v>1631</v>
      </c>
      <c r="C124" s="39">
        <v>3</v>
      </c>
      <c r="D124" s="39" t="s">
        <v>114</v>
      </c>
      <c r="E124" s="39">
        <v>119.5</v>
      </c>
      <c r="F124" s="39" t="s">
        <v>520</v>
      </c>
    </row>
    <row r="125" spans="1:6" s="61" customFormat="1" x14ac:dyDescent="0.3">
      <c r="A125" s="39" t="s">
        <v>521</v>
      </c>
      <c r="B125" s="39" t="s">
        <v>1632</v>
      </c>
      <c r="C125" s="39">
        <v>3.2</v>
      </c>
      <c r="D125" s="39" t="s">
        <v>120</v>
      </c>
      <c r="E125" s="39">
        <v>134</v>
      </c>
      <c r="F125" s="39" t="s">
        <v>524</v>
      </c>
    </row>
    <row r="126" spans="1:6" s="61" customFormat="1" x14ac:dyDescent="0.3">
      <c r="A126" s="39" t="s">
        <v>76</v>
      </c>
      <c r="B126" s="39" t="s">
        <v>1633</v>
      </c>
      <c r="C126" s="39">
        <v>4.4000000000000004</v>
      </c>
      <c r="D126" s="39" t="s">
        <v>114</v>
      </c>
      <c r="E126" s="39">
        <v>100.5</v>
      </c>
      <c r="F126" s="39" t="s">
        <v>526</v>
      </c>
    </row>
    <row r="127" spans="1:6" s="61" customFormat="1" x14ac:dyDescent="0.3">
      <c r="A127" s="39" t="s">
        <v>76</v>
      </c>
      <c r="B127" s="39" t="s">
        <v>1634</v>
      </c>
      <c r="C127" s="39">
        <v>3.5</v>
      </c>
      <c r="D127" s="39" t="s">
        <v>108</v>
      </c>
      <c r="E127" s="39">
        <v>107.5</v>
      </c>
      <c r="F127" s="39" t="s">
        <v>529</v>
      </c>
    </row>
    <row r="128" spans="1:6" s="61" customFormat="1" x14ac:dyDescent="0.3">
      <c r="A128" s="39" t="s">
        <v>259</v>
      </c>
      <c r="B128" s="39" t="s">
        <v>1635</v>
      </c>
      <c r="C128" s="39">
        <v>4</v>
      </c>
      <c r="D128" s="39" t="s">
        <v>114</v>
      </c>
      <c r="E128" s="39">
        <v>122</v>
      </c>
      <c r="F128" s="39" t="s">
        <v>531</v>
      </c>
    </row>
    <row r="129" spans="1:6" s="61" customFormat="1" x14ac:dyDescent="0.3">
      <c r="A129" s="39" t="s">
        <v>259</v>
      </c>
      <c r="B129" s="39" t="s">
        <v>1636</v>
      </c>
      <c r="C129" s="39">
        <v>4.3</v>
      </c>
      <c r="D129" s="39" t="s">
        <v>94</v>
      </c>
      <c r="E129" s="39">
        <v>92.5</v>
      </c>
      <c r="F129" s="39" t="s">
        <v>280</v>
      </c>
    </row>
    <row r="130" spans="1:6" s="61" customFormat="1" x14ac:dyDescent="0.3">
      <c r="A130" s="39" t="s">
        <v>160</v>
      </c>
      <c r="B130" s="39" t="s">
        <v>1637</v>
      </c>
      <c r="C130" s="39">
        <v>2.2999999999999998</v>
      </c>
      <c r="D130" s="39" t="s">
        <v>100</v>
      </c>
      <c r="E130" s="39">
        <v>62</v>
      </c>
      <c r="F130" s="39" t="s">
        <v>534</v>
      </c>
    </row>
    <row r="131" spans="1:6" s="61" customFormat="1" x14ac:dyDescent="0.3">
      <c r="A131" s="39" t="s">
        <v>535</v>
      </c>
      <c r="B131" s="39" t="s">
        <v>1638</v>
      </c>
      <c r="C131" s="39">
        <v>4</v>
      </c>
      <c r="D131" s="39" t="s">
        <v>130</v>
      </c>
      <c r="E131" s="39">
        <v>39.5</v>
      </c>
      <c r="F131" s="39" t="s">
        <v>540</v>
      </c>
    </row>
    <row r="132" spans="1:6" s="61" customFormat="1" x14ac:dyDescent="0.3">
      <c r="A132" s="39" t="s">
        <v>76</v>
      </c>
      <c r="B132" s="39" t="s">
        <v>1629</v>
      </c>
      <c r="C132" s="39">
        <v>3.6</v>
      </c>
      <c r="D132" s="39" t="s">
        <v>100</v>
      </c>
      <c r="E132" s="39">
        <v>107.5</v>
      </c>
      <c r="F132" s="39" t="s">
        <v>544</v>
      </c>
    </row>
    <row r="133" spans="1:6" s="61" customFormat="1" x14ac:dyDescent="0.3">
      <c r="A133" s="39" t="s">
        <v>545</v>
      </c>
      <c r="B133" s="39" t="s">
        <v>1639</v>
      </c>
      <c r="C133" s="39">
        <v>3.8</v>
      </c>
      <c r="D133" s="39" t="s">
        <v>114</v>
      </c>
      <c r="E133" s="39">
        <v>40.5</v>
      </c>
      <c r="F133" s="39" t="s">
        <v>548</v>
      </c>
    </row>
    <row r="134" spans="1:6" s="61" customFormat="1" x14ac:dyDescent="0.3">
      <c r="A134" s="39" t="s">
        <v>549</v>
      </c>
      <c r="B134" s="39" t="s">
        <v>1640</v>
      </c>
      <c r="C134" s="39">
        <v>3.7</v>
      </c>
      <c r="D134" s="39" t="s">
        <v>158</v>
      </c>
      <c r="E134" s="39">
        <v>89.5</v>
      </c>
      <c r="F134" s="39" t="s">
        <v>290</v>
      </c>
    </row>
    <row r="135" spans="1:6" s="61" customFormat="1" x14ac:dyDescent="0.3">
      <c r="A135" s="39" t="s">
        <v>76</v>
      </c>
      <c r="B135" s="39" t="s">
        <v>1641</v>
      </c>
      <c r="C135" s="39">
        <v>4.4000000000000004</v>
      </c>
      <c r="D135" s="39" t="s">
        <v>82</v>
      </c>
      <c r="E135" s="39">
        <v>81</v>
      </c>
      <c r="F135" s="39" t="s">
        <v>553</v>
      </c>
    </row>
    <row r="136" spans="1:6" s="61" customFormat="1" x14ac:dyDescent="0.3">
      <c r="A136" s="39" t="s">
        <v>254</v>
      </c>
      <c r="B136" s="39" t="s">
        <v>1642</v>
      </c>
      <c r="C136" s="39">
        <v>4</v>
      </c>
      <c r="D136" s="39" t="s">
        <v>100</v>
      </c>
      <c r="E136" s="39">
        <v>147</v>
      </c>
      <c r="F136" s="39" t="s">
        <v>213</v>
      </c>
    </row>
    <row r="137" spans="1:6" s="61" customFormat="1" x14ac:dyDescent="0.3">
      <c r="A137" s="39" t="s">
        <v>76</v>
      </c>
      <c r="B137" s="39" t="s">
        <v>1540</v>
      </c>
      <c r="C137" s="39">
        <v>3.2</v>
      </c>
      <c r="D137" s="39" t="s">
        <v>100</v>
      </c>
      <c r="E137" s="39">
        <v>85</v>
      </c>
      <c r="F137" s="39" t="s">
        <v>558</v>
      </c>
    </row>
    <row r="138" spans="1:6" s="61" customFormat="1" x14ac:dyDescent="0.3">
      <c r="A138" s="39" t="s">
        <v>559</v>
      </c>
      <c r="B138" s="39" t="s">
        <v>1643</v>
      </c>
      <c r="C138" s="39">
        <v>2.9</v>
      </c>
      <c r="D138" s="39" t="s">
        <v>120</v>
      </c>
      <c r="E138" s="39">
        <v>81.5</v>
      </c>
      <c r="F138" s="39" t="s">
        <v>563</v>
      </c>
    </row>
    <row r="139" spans="1:6" s="61" customFormat="1" x14ac:dyDescent="0.3">
      <c r="A139" s="39" t="s">
        <v>564</v>
      </c>
      <c r="B139" s="39" t="s">
        <v>1644</v>
      </c>
      <c r="C139" s="39">
        <v>3.8</v>
      </c>
      <c r="D139" s="39" t="s">
        <v>108</v>
      </c>
      <c r="E139" s="39">
        <v>168</v>
      </c>
      <c r="F139" s="39" t="s">
        <v>567</v>
      </c>
    </row>
    <row r="140" spans="1:6" s="61" customFormat="1" x14ac:dyDescent="0.3">
      <c r="A140" s="39" t="s">
        <v>568</v>
      </c>
      <c r="B140" s="39" t="s">
        <v>1645</v>
      </c>
      <c r="C140" s="39">
        <v>4.3</v>
      </c>
      <c r="D140" s="39" t="s">
        <v>114</v>
      </c>
      <c r="E140" s="39">
        <v>100.5</v>
      </c>
      <c r="F140" s="39" t="s">
        <v>571</v>
      </c>
    </row>
    <row r="141" spans="1:6" s="61" customFormat="1" x14ac:dyDescent="0.3">
      <c r="A141" s="39" t="s">
        <v>572</v>
      </c>
      <c r="B141" s="39" t="s">
        <v>1646</v>
      </c>
      <c r="C141" s="39">
        <v>3.4</v>
      </c>
      <c r="D141" s="39" t="s">
        <v>100</v>
      </c>
      <c r="E141" s="39">
        <v>97</v>
      </c>
      <c r="F141" s="39" t="s">
        <v>575</v>
      </c>
    </row>
    <row r="142" spans="1:6" s="61" customFormat="1" x14ac:dyDescent="0.3">
      <c r="A142" s="39" t="s">
        <v>76</v>
      </c>
      <c r="B142" s="39" t="s">
        <v>1540</v>
      </c>
      <c r="C142" s="39">
        <v>4.0999999999999996</v>
      </c>
      <c r="D142" s="39" t="s">
        <v>120</v>
      </c>
      <c r="E142" s="39">
        <v>85</v>
      </c>
      <c r="F142" s="39" t="s">
        <v>152</v>
      </c>
    </row>
    <row r="143" spans="1:6" s="61" customFormat="1" x14ac:dyDescent="0.3">
      <c r="A143" s="39" t="s">
        <v>179</v>
      </c>
      <c r="B143" s="39" t="s">
        <v>1546</v>
      </c>
      <c r="C143" s="39">
        <v>4.3</v>
      </c>
      <c r="D143" s="39" t="s">
        <v>114</v>
      </c>
      <c r="E143" s="39">
        <v>153.5</v>
      </c>
      <c r="F143" s="39" t="s">
        <v>183</v>
      </c>
    </row>
    <row r="144" spans="1:6" s="61" customFormat="1" x14ac:dyDescent="0.3">
      <c r="A144" s="39" t="s">
        <v>259</v>
      </c>
      <c r="B144" s="39" t="s">
        <v>1647</v>
      </c>
      <c r="C144" s="39">
        <v>5</v>
      </c>
      <c r="D144" s="39" t="s">
        <v>114</v>
      </c>
      <c r="E144" s="39">
        <v>132.5</v>
      </c>
      <c r="F144" s="39" t="s">
        <v>578</v>
      </c>
    </row>
    <row r="145" spans="1:6" s="61" customFormat="1" x14ac:dyDescent="0.3">
      <c r="A145" s="39" t="s">
        <v>259</v>
      </c>
      <c r="B145" s="39" t="s">
        <v>1648</v>
      </c>
      <c r="C145" s="39">
        <v>4.3</v>
      </c>
      <c r="D145" s="39" t="s">
        <v>209</v>
      </c>
      <c r="E145" s="39">
        <v>100</v>
      </c>
      <c r="F145" s="39" t="s">
        <v>413</v>
      </c>
    </row>
    <row r="146" spans="1:6" s="61" customFormat="1" x14ac:dyDescent="0.3">
      <c r="A146" s="39" t="s">
        <v>580</v>
      </c>
      <c r="B146" s="39" t="s">
        <v>1649</v>
      </c>
      <c r="C146" s="39">
        <v>3.7</v>
      </c>
      <c r="D146" s="39" t="s">
        <v>114</v>
      </c>
      <c r="E146" s="39">
        <v>105</v>
      </c>
      <c r="F146" s="39" t="s">
        <v>584</v>
      </c>
    </row>
    <row r="147" spans="1:6" s="61" customFormat="1" x14ac:dyDescent="0.3">
      <c r="A147" s="39" t="s">
        <v>585</v>
      </c>
      <c r="B147" s="39" t="s">
        <v>1650</v>
      </c>
      <c r="C147" s="39">
        <v>4.2</v>
      </c>
      <c r="D147" s="39" t="s">
        <v>114</v>
      </c>
      <c r="E147" s="39">
        <v>87</v>
      </c>
      <c r="F147" s="39" t="s">
        <v>591</v>
      </c>
    </row>
    <row r="148" spans="1:6" s="61" customFormat="1" x14ac:dyDescent="0.3">
      <c r="A148" s="39" t="s">
        <v>592</v>
      </c>
      <c r="B148" s="39" t="s">
        <v>1651</v>
      </c>
      <c r="C148" s="39">
        <v>4.3</v>
      </c>
      <c r="D148" s="39" t="s">
        <v>114</v>
      </c>
      <c r="E148" s="39">
        <v>103.5</v>
      </c>
      <c r="F148" s="39" t="s">
        <v>594</v>
      </c>
    </row>
    <row r="149" spans="1:6" s="61" customFormat="1" x14ac:dyDescent="0.3">
      <c r="A149" s="39" t="s">
        <v>595</v>
      </c>
      <c r="B149" s="39" t="s">
        <v>1652</v>
      </c>
      <c r="C149" s="39">
        <v>2.6</v>
      </c>
      <c r="D149" s="39" t="s">
        <v>114</v>
      </c>
      <c r="E149" s="39">
        <v>124</v>
      </c>
      <c r="F149" s="39" t="s">
        <v>599</v>
      </c>
    </row>
    <row r="150" spans="1:6" s="61" customFormat="1" x14ac:dyDescent="0.3">
      <c r="A150" s="39" t="s">
        <v>600</v>
      </c>
      <c r="B150" s="39" t="s">
        <v>1583</v>
      </c>
      <c r="C150" s="39">
        <v>3.8</v>
      </c>
      <c r="D150" s="39" t="s">
        <v>108</v>
      </c>
      <c r="E150" s="39">
        <v>67</v>
      </c>
      <c r="F150" s="39" t="s">
        <v>109</v>
      </c>
    </row>
    <row r="151" spans="1:6" s="61" customFormat="1" x14ac:dyDescent="0.3">
      <c r="A151" s="39" t="s">
        <v>259</v>
      </c>
      <c r="B151" s="39" t="s">
        <v>1603</v>
      </c>
      <c r="C151" s="39">
        <v>3.9</v>
      </c>
      <c r="D151" s="39" t="s">
        <v>94</v>
      </c>
      <c r="E151" s="39">
        <v>87</v>
      </c>
      <c r="F151" s="39" t="s">
        <v>603</v>
      </c>
    </row>
    <row r="152" spans="1:6" s="61" customFormat="1" x14ac:dyDescent="0.3">
      <c r="A152" s="39" t="s">
        <v>604</v>
      </c>
      <c r="B152" s="39" t="s">
        <v>1653</v>
      </c>
      <c r="C152" s="39">
        <v>4.3</v>
      </c>
      <c r="D152" s="39" t="s">
        <v>114</v>
      </c>
      <c r="E152" s="39">
        <v>137.5</v>
      </c>
      <c r="F152" s="39" t="s">
        <v>183</v>
      </c>
    </row>
    <row r="153" spans="1:6" s="61" customFormat="1" x14ac:dyDescent="0.3">
      <c r="A153" s="39" t="s">
        <v>286</v>
      </c>
      <c r="B153" s="39" t="s">
        <v>1654</v>
      </c>
      <c r="C153" s="39">
        <v>3.8</v>
      </c>
      <c r="D153" s="39" t="s">
        <v>100</v>
      </c>
      <c r="E153" s="39">
        <v>100</v>
      </c>
      <c r="F153" s="39" t="s">
        <v>606</v>
      </c>
    </row>
    <row r="154" spans="1:6" s="61" customFormat="1" x14ac:dyDescent="0.3">
      <c r="A154" s="39" t="s">
        <v>607</v>
      </c>
      <c r="B154" s="39" t="s">
        <v>1655</v>
      </c>
      <c r="C154" s="39">
        <v>3.8</v>
      </c>
      <c r="D154" s="39" t="s">
        <v>223</v>
      </c>
      <c r="E154" s="39">
        <v>106.5</v>
      </c>
      <c r="F154" s="39" t="s">
        <v>610</v>
      </c>
    </row>
    <row r="155" spans="1:6" s="61" customFormat="1" x14ac:dyDescent="0.3">
      <c r="A155" s="39" t="s">
        <v>611</v>
      </c>
      <c r="B155" s="39" t="s">
        <v>1656</v>
      </c>
      <c r="C155" s="39">
        <v>3.8</v>
      </c>
      <c r="D155" s="39" t="s">
        <v>108</v>
      </c>
      <c r="E155" s="39">
        <v>98.5</v>
      </c>
      <c r="F155" s="39" t="s">
        <v>109</v>
      </c>
    </row>
    <row r="156" spans="1:6" s="61" customFormat="1" x14ac:dyDescent="0.3">
      <c r="A156" s="39" t="s">
        <v>489</v>
      </c>
      <c r="B156" s="39" t="s">
        <v>1657</v>
      </c>
      <c r="C156" s="39">
        <v>4.8</v>
      </c>
      <c r="D156" s="39" t="s">
        <v>100</v>
      </c>
      <c r="E156" s="39">
        <v>61</v>
      </c>
      <c r="F156" s="39" t="s">
        <v>101</v>
      </c>
    </row>
    <row r="157" spans="1:6" s="61" customFormat="1" x14ac:dyDescent="0.3">
      <c r="A157" s="39" t="s">
        <v>614</v>
      </c>
      <c r="B157" s="39" t="s">
        <v>1658</v>
      </c>
      <c r="C157" s="39">
        <v>4.4000000000000004</v>
      </c>
      <c r="D157" s="39" t="s">
        <v>114</v>
      </c>
      <c r="E157" s="39">
        <v>106.5</v>
      </c>
      <c r="F157" s="39" t="s">
        <v>616</v>
      </c>
    </row>
    <row r="158" spans="1:6" s="61" customFormat="1" x14ac:dyDescent="0.3">
      <c r="A158" s="39" t="s">
        <v>259</v>
      </c>
      <c r="B158" s="39" t="s">
        <v>1659</v>
      </c>
      <c r="C158" s="39">
        <v>3.9</v>
      </c>
      <c r="D158" s="39" t="s">
        <v>114</v>
      </c>
      <c r="E158" s="39">
        <v>84.5</v>
      </c>
      <c r="F158" s="39" t="s">
        <v>618</v>
      </c>
    </row>
    <row r="159" spans="1:6" s="61" customFormat="1" x14ac:dyDescent="0.3">
      <c r="A159" s="39" t="s">
        <v>619</v>
      </c>
      <c r="B159" s="39" t="s">
        <v>1660</v>
      </c>
      <c r="C159" s="39">
        <v>3.4</v>
      </c>
      <c r="D159" s="39" t="s">
        <v>94</v>
      </c>
      <c r="E159" s="39">
        <v>109.5</v>
      </c>
      <c r="F159" s="39" t="s">
        <v>622</v>
      </c>
    </row>
    <row r="160" spans="1:6" s="61" customFormat="1" x14ac:dyDescent="0.3">
      <c r="A160" s="39" t="s">
        <v>286</v>
      </c>
      <c r="B160" s="39" t="s">
        <v>1661</v>
      </c>
      <c r="C160" s="39">
        <v>3.6</v>
      </c>
      <c r="D160" s="39" t="s">
        <v>158</v>
      </c>
      <c r="E160" s="39">
        <v>164</v>
      </c>
      <c r="F160" s="39" t="s">
        <v>625</v>
      </c>
    </row>
    <row r="161" spans="1:6" s="61" customFormat="1" x14ac:dyDescent="0.3">
      <c r="A161" s="39" t="s">
        <v>626</v>
      </c>
      <c r="B161" s="39" t="s">
        <v>1662</v>
      </c>
      <c r="C161" s="39">
        <v>3.9</v>
      </c>
      <c r="D161" s="39" t="s">
        <v>158</v>
      </c>
      <c r="E161" s="39">
        <v>169</v>
      </c>
      <c r="F161" s="39" t="s">
        <v>629</v>
      </c>
    </row>
    <row r="162" spans="1:6" s="61" customFormat="1" x14ac:dyDescent="0.3">
      <c r="A162" s="39" t="s">
        <v>254</v>
      </c>
      <c r="B162" s="39" t="s">
        <v>1663</v>
      </c>
      <c r="C162" s="39">
        <v>3.8</v>
      </c>
      <c r="D162" s="39" t="s">
        <v>94</v>
      </c>
      <c r="E162" s="39">
        <v>142</v>
      </c>
      <c r="F162" s="39" t="s">
        <v>239</v>
      </c>
    </row>
    <row r="163" spans="1:6" s="61" customFormat="1" x14ac:dyDescent="0.3">
      <c r="A163" s="39" t="s">
        <v>632</v>
      </c>
      <c r="B163" s="39" t="s">
        <v>1664</v>
      </c>
      <c r="C163" s="39">
        <v>3.7</v>
      </c>
      <c r="D163" s="39" t="s">
        <v>158</v>
      </c>
      <c r="E163" s="39">
        <v>76.5</v>
      </c>
      <c r="F163" s="39" t="s">
        <v>167</v>
      </c>
    </row>
    <row r="164" spans="1:6" s="61" customFormat="1" x14ac:dyDescent="0.3">
      <c r="A164" s="39" t="s">
        <v>634</v>
      </c>
      <c r="B164" s="39" t="s">
        <v>1665</v>
      </c>
      <c r="C164" s="39">
        <v>3.8</v>
      </c>
      <c r="D164" s="39" t="s">
        <v>108</v>
      </c>
      <c r="E164" s="39">
        <v>107</v>
      </c>
      <c r="F164" s="39" t="s">
        <v>637</v>
      </c>
    </row>
    <row r="165" spans="1:6" s="61" customFormat="1" x14ac:dyDescent="0.3">
      <c r="A165" s="39" t="s">
        <v>638</v>
      </c>
      <c r="B165" s="39" t="s">
        <v>1666</v>
      </c>
      <c r="C165" s="39">
        <v>3.5</v>
      </c>
      <c r="D165" s="39" t="s">
        <v>158</v>
      </c>
      <c r="E165" s="39">
        <v>171.5</v>
      </c>
      <c r="F165" s="39" t="s">
        <v>640</v>
      </c>
    </row>
    <row r="166" spans="1:6" s="61" customFormat="1" x14ac:dyDescent="0.3">
      <c r="A166" s="39" t="s">
        <v>195</v>
      </c>
      <c r="B166" s="39" t="s">
        <v>1550</v>
      </c>
      <c r="C166" s="39">
        <v>3.9</v>
      </c>
      <c r="D166" s="39" t="s">
        <v>114</v>
      </c>
      <c r="E166" s="39">
        <v>96</v>
      </c>
      <c r="F166" s="39" t="s">
        <v>198</v>
      </c>
    </row>
    <row r="167" spans="1:6" s="61" customFormat="1" x14ac:dyDescent="0.3">
      <c r="A167" s="39" t="s">
        <v>184</v>
      </c>
      <c r="B167" s="39" t="s">
        <v>1547</v>
      </c>
      <c r="C167" s="39">
        <v>4.2</v>
      </c>
      <c r="D167" s="39" t="s">
        <v>114</v>
      </c>
      <c r="E167" s="39">
        <v>142.5</v>
      </c>
      <c r="F167" s="39" t="s">
        <v>186</v>
      </c>
    </row>
    <row r="168" spans="1:6" s="61" customFormat="1" x14ac:dyDescent="0.3">
      <c r="A168" s="39" t="s">
        <v>641</v>
      </c>
      <c r="B168" s="39" t="s">
        <v>1667</v>
      </c>
      <c r="C168" s="39">
        <v>4.2</v>
      </c>
      <c r="D168" s="39" t="s">
        <v>114</v>
      </c>
      <c r="E168" s="39">
        <v>107</v>
      </c>
      <c r="F168" s="39" t="s">
        <v>591</v>
      </c>
    </row>
    <row r="169" spans="1:6" s="61" customFormat="1" x14ac:dyDescent="0.3">
      <c r="A169" s="39" t="s">
        <v>643</v>
      </c>
      <c r="B169" s="39" t="s">
        <v>1668</v>
      </c>
      <c r="C169" s="39">
        <v>3.5</v>
      </c>
      <c r="D169" s="39" t="s">
        <v>120</v>
      </c>
      <c r="E169" s="39">
        <v>145</v>
      </c>
      <c r="F169" s="39" t="s">
        <v>645</v>
      </c>
    </row>
    <row r="170" spans="1:6" s="61" customFormat="1" x14ac:dyDescent="0.3">
      <c r="A170" s="39" t="s">
        <v>489</v>
      </c>
      <c r="B170" s="39" t="s">
        <v>1669</v>
      </c>
      <c r="C170" s="39">
        <v>2.9</v>
      </c>
      <c r="D170" s="39" t="s">
        <v>130</v>
      </c>
      <c r="E170" s="39">
        <v>61.5</v>
      </c>
      <c r="F170" s="39" t="s">
        <v>647</v>
      </c>
    </row>
    <row r="171" spans="1:6" s="61" customFormat="1" x14ac:dyDescent="0.3">
      <c r="A171" s="39" t="s">
        <v>648</v>
      </c>
      <c r="B171" s="39" t="s">
        <v>1670</v>
      </c>
      <c r="C171" s="39">
        <v>3.6</v>
      </c>
      <c r="D171" s="39" t="s">
        <v>114</v>
      </c>
      <c r="E171" s="39">
        <v>42</v>
      </c>
      <c r="F171" s="39" t="s">
        <v>652</v>
      </c>
    </row>
    <row r="172" spans="1:6" s="61" customFormat="1" x14ac:dyDescent="0.3">
      <c r="A172" s="39" t="s">
        <v>653</v>
      </c>
      <c r="B172" s="39" t="s">
        <v>1671</v>
      </c>
      <c r="C172" s="39">
        <v>2.7</v>
      </c>
      <c r="D172" s="39" t="s">
        <v>82</v>
      </c>
      <c r="E172" s="39">
        <v>120</v>
      </c>
      <c r="F172" s="39" t="s">
        <v>657</v>
      </c>
    </row>
    <row r="173" spans="1:6" s="61" customFormat="1" x14ac:dyDescent="0.3">
      <c r="A173" s="39" t="s">
        <v>658</v>
      </c>
      <c r="B173" s="39" t="s">
        <v>1672</v>
      </c>
      <c r="C173" s="39">
        <v>4.4000000000000004</v>
      </c>
      <c r="D173" s="39" t="s">
        <v>100</v>
      </c>
      <c r="E173" s="39">
        <v>62</v>
      </c>
      <c r="F173" s="39" t="s">
        <v>660</v>
      </c>
    </row>
    <row r="174" spans="1:6" s="61" customFormat="1" x14ac:dyDescent="0.3">
      <c r="A174" s="39" t="s">
        <v>254</v>
      </c>
      <c r="B174" s="39" t="s">
        <v>1673</v>
      </c>
      <c r="C174" s="39">
        <v>4</v>
      </c>
      <c r="D174" s="39" t="s">
        <v>94</v>
      </c>
      <c r="E174" s="39">
        <v>150.5</v>
      </c>
      <c r="F174" s="39" t="s">
        <v>504</v>
      </c>
    </row>
    <row r="175" spans="1:6" s="61" customFormat="1" x14ac:dyDescent="0.3">
      <c r="A175" s="39" t="s">
        <v>662</v>
      </c>
      <c r="B175" s="39" t="s">
        <v>1674</v>
      </c>
      <c r="C175" s="39">
        <v>4.3</v>
      </c>
      <c r="D175" s="39" t="s">
        <v>114</v>
      </c>
      <c r="E175" s="39">
        <v>87.5</v>
      </c>
      <c r="F175" s="39" t="s">
        <v>665</v>
      </c>
    </row>
    <row r="176" spans="1:6" s="61" customFormat="1" x14ac:dyDescent="0.3">
      <c r="A176" s="39" t="s">
        <v>259</v>
      </c>
      <c r="B176" s="39" t="s">
        <v>1675</v>
      </c>
      <c r="C176" s="39">
        <v>4.2</v>
      </c>
      <c r="D176" s="39" t="s">
        <v>130</v>
      </c>
      <c r="E176" s="39">
        <v>71.5</v>
      </c>
      <c r="F176" s="39" t="s">
        <v>668</v>
      </c>
    </row>
    <row r="177" spans="1:6" s="61" customFormat="1" x14ac:dyDescent="0.3">
      <c r="A177" s="39" t="s">
        <v>669</v>
      </c>
      <c r="B177" s="39" t="s">
        <v>1676</v>
      </c>
      <c r="C177" s="39">
        <v>3.6</v>
      </c>
      <c r="D177" s="39" t="s">
        <v>100</v>
      </c>
      <c r="E177" s="39">
        <v>51.5</v>
      </c>
      <c r="F177" s="39" t="s">
        <v>671</v>
      </c>
    </row>
    <row r="178" spans="1:6" s="61" customFormat="1" x14ac:dyDescent="0.3">
      <c r="A178" s="39" t="s">
        <v>672</v>
      </c>
      <c r="B178" s="39" t="s">
        <v>1677</v>
      </c>
      <c r="C178" s="39">
        <v>3.7</v>
      </c>
      <c r="D178" s="39" t="s">
        <v>158</v>
      </c>
      <c r="E178" s="39">
        <v>151.5</v>
      </c>
      <c r="F178" s="39" t="s">
        <v>167</v>
      </c>
    </row>
    <row r="179" spans="1:6" s="61" customFormat="1" x14ac:dyDescent="0.3">
      <c r="A179" s="39" t="s">
        <v>489</v>
      </c>
      <c r="B179" s="39" t="s">
        <v>1602</v>
      </c>
      <c r="C179" s="39">
        <v>2.8</v>
      </c>
      <c r="D179" s="39" t="s">
        <v>114</v>
      </c>
      <c r="E179" s="39">
        <v>77.5</v>
      </c>
      <c r="F179" s="39" t="s">
        <v>676</v>
      </c>
    </row>
    <row r="180" spans="1:6" s="61" customFormat="1" x14ac:dyDescent="0.3">
      <c r="A180" s="39" t="s">
        <v>677</v>
      </c>
      <c r="B180" s="39" t="s">
        <v>1678</v>
      </c>
      <c r="C180" s="39">
        <v>3.7</v>
      </c>
      <c r="D180" s="39" t="s">
        <v>158</v>
      </c>
      <c r="E180" s="39">
        <v>140</v>
      </c>
      <c r="F180" s="39" t="s">
        <v>167</v>
      </c>
    </row>
    <row r="181" spans="1:6" s="61" customFormat="1" x14ac:dyDescent="0.3">
      <c r="A181" s="39" t="s">
        <v>254</v>
      </c>
      <c r="B181" s="39" t="s">
        <v>1679</v>
      </c>
      <c r="C181" s="39">
        <v>3.3</v>
      </c>
      <c r="D181" s="39" t="s">
        <v>209</v>
      </c>
      <c r="E181" s="39">
        <v>98.5</v>
      </c>
      <c r="F181" s="39" t="s">
        <v>681</v>
      </c>
    </row>
    <row r="182" spans="1:6" s="61" customFormat="1" x14ac:dyDescent="0.3">
      <c r="A182" s="39" t="s">
        <v>682</v>
      </c>
      <c r="B182" s="39" t="s">
        <v>1680</v>
      </c>
      <c r="C182" s="39">
        <v>-1</v>
      </c>
      <c r="D182" s="39" t="s">
        <v>363</v>
      </c>
      <c r="E182" s="39">
        <v>225</v>
      </c>
      <c r="F182" s="39" t="s">
        <v>684</v>
      </c>
    </row>
    <row r="183" spans="1:6" s="61" customFormat="1" x14ac:dyDescent="0.3">
      <c r="A183" s="39" t="s">
        <v>685</v>
      </c>
      <c r="B183" s="39" t="s">
        <v>1681</v>
      </c>
      <c r="C183" s="39">
        <v>3.6</v>
      </c>
      <c r="D183" s="39" t="s">
        <v>100</v>
      </c>
      <c r="E183" s="39">
        <v>56.5</v>
      </c>
      <c r="F183" s="39" t="s">
        <v>688</v>
      </c>
    </row>
    <row r="184" spans="1:6" s="61" customFormat="1" x14ac:dyDescent="0.3">
      <c r="A184" s="39" t="s">
        <v>689</v>
      </c>
      <c r="B184" s="39" t="s">
        <v>1682</v>
      </c>
      <c r="C184" s="39">
        <v>3.7</v>
      </c>
      <c r="D184" s="39" t="s">
        <v>158</v>
      </c>
      <c r="E184" s="39">
        <v>161.5</v>
      </c>
      <c r="F184" s="39" t="s">
        <v>167</v>
      </c>
    </row>
    <row r="185" spans="1:6" s="61" customFormat="1" x14ac:dyDescent="0.3">
      <c r="A185" s="39" t="s">
        <v>691</v>
      </c>
      <c r="B185" s="39" t="s">
        <v>1683</v>
      </c>
      <c r="C185" s="39">
        <v>3.4</v>
      </c>
      <c r="D185" s="39" t="s">
        <v>120</v>
      </c>
      <c r="E185" s="39">
        <v>147</v>
      </c>
      <c r="F185" s="39" t="s">
        <v>694</v>
      </c>
    </row>
    <row r="186" spans="1:6" s="61" customFormat="1" x14ac:dyDescent="0.3">
      <c r="A186" s="39" t="s">
        <v>695</v>
      </c>
      <c r="B186" s="39" t="s">
        <v>1657</v>
      </c>
      <c r="C186" s="39">
        <v>4.0999999999999996</v>
      </c>
      <c r="D186" s="39" t="s">
        <v>120</v>
      </c>
      <c r="E186" s="39">
        <v>61</v>
      </c>
      <c r="F186" s="39" t="s">
        <v>698</v>
      </c>
    </row>
    <row r="187" spans="1:6" s="61" customFormat="1" x14ac:dyDescent="0.3">
      <c r="A187" s="39" t="s">
        <v>699</v>
      </c>
      <c r="B187" s="39" t="s">
        <v>1684</v>
      </c>
      <c r="C187" s="39">
        <v>2.6</v>
      </c>
      <c r="D187" s="39" t="s">
        <v>114</v>
      </c>
      <c r="E187" s="39">
        <v>120</v>
      </c>
      <c r="F187" s="39" t="s">
        <v>599</v>
      </c>
    </row>
    <row r="188" spans="1:6" s="61" customFormat="1" x14ac:dyDescent="0.3">
      <c r="A188" s="39" t="s">
        <v>701</v>
      </c>
      <c r="B188" s="39" t="s">
        <v>1685</v>
      </c>
      <c r="C188" s="39">
        <v>3.2</v>
      </c>
      <c r="D188" s="39" t="s">
        <v>108</v>
      </c>
      <c r="E188" s="39">
        <v>124.5</v>
      </c>
      <c r="F188" s="39" t="s">
        <v>705</v>
      </c>
    </row>
    <row r="189" spans="1:6" s="61" customFormat="1" x14ac:dyDescent="0.3">
      <c r="A189" s="39" t="s">
        <v>254</v>
      </c>
      <c r="B189" s="39" t="s">
        <v>1686</v>
      </c>
      <c r="C189" s="39">
        <v>3.9</v>
      </c>
      <c r="D189" s="39" t="s">
        <v>82</v>
      </c>
      <c r="E189" s="39">
        <v>148</v>
      </c>
      <c r="F189" s="39" t="s">
        <v>708</v>
      </c>
    </row>
    <row r="190" spans="1:6" s="61" customFormat="1" x14ac:dyDescent="0.3">
      <c r="A190" s="39" t="s">
        <v>709</v>
      </c>
      <c r="B190" s="39" t="s">
        <v>1687</v>
      </c>
      <c r="C190" s="39">
        <v>4.7</v>
      </c>
      <c r="D190" s="39" t="s">
        <v>130</v>
      </c>
      <c r="E190" s="39">
        <v>59</v>
      </c>
      <c r="F190" s="39" t="s">
        <v>711</v>
      </c>
    </row>
    <row r="191" spans="1:6" s="61" customFormat="1" x14ac:dyDescent="0.3">
      <c r="A191" s="39" t="s">
        <v>712</v>
      </c>
      <c r="B191" s="39" t="s">
        <v>1688</v>
      </c>
      <c r="C191" s="39">
        <v>3.7</v>
      </c>
      <c r="D191" s="39" t="s">
        <v>223</v>
      </c>
      <c r="E191" s="39">
        <v>146.5</v>
      </c>
      <c r="F191" s="39" t="s">
        <v>224</v>
      </c>
    </row>
    <row r="192" spans="1:6" s="61" customFormat="1" x14ac:dyDescent="0.3">
      <c r="A192" s="39" t="s">
        <v>714</v>
      </c>
      <c r="B192" s="39" t="s">
        <v>1689</v>
      </c>
      <c r="C192" s="39">
        <v>2.9</v>
      </c>
      <c r="D192" s="39" t="s">
        <v>114</v>
      </c>
      <c r="E192" s="39">
        <v>91.5</v>
      </c>
      <c r="F192" s="39" t="s">
        <v>717</v>
      </c>
    </row>
    <row r="193" spans="1:6" s="61" customFormat="1" x14ac:dyDescent="0.3">
      <c r="A193" s="39" t="s">
        <v>718</v>
      </c>
      <c r="B193" s="39" t="s">
        <v>1690</v>
      </c>
      <c r="C193" s="39">
        <v>3</v>
      </c>
      <c r="D193" s="39" t="s">
        <v>114</v>
      </c>
      <c r="E193" s="39">
        <v>133</v>
      </c>
      <c r="F193" s="39" t="s">
        <v>720</v>
      </c>
    </row>
    <row r="194" spans="1:6" s="61" customFormat="1" x14ac:dyDescent="0.3">
      <c r="A194" s="39" t="s">
        <v>721</v>
      </c>
      <c r="B194" s="39" t="s">
        <v>1691</v>
      </c>
      <c r="C194" s="39">
        <v>4.7</v>
      </c>
      <c r="D194" s="39" t="s">
        <v>177</v>
      </c>
      <c r="E194" s="39">
        <v>140.5</v>
      </c>
      <c r="F194" s="39" t="s">
        <v>723</v>
      </c>
    </row>
    <row r="195" spans="1:6" s="61" customFormat="1" x14ac:dyDescent="0.3">
      <c r="A195" s="39" t="s">
        <v>259</v>
      </c>
      <c r="B195" s="39" t="s">
        <v>1692</v>
      </c>
      <c r="C195" s="39">
        <v>3.7</v>
      </c>
      <c r="D195" s="39" t="s">
        <v>114</v>
      </c>
      <c r="E195" s="39">
        <v>70.5</v>
      </c>
      <c r="F195" s="39" t="s">
        <v>726</v>
      </c>
    </row>
    <row r="196" spans="1:6" s="61" customFormat="1" x14ac:dyDescent="0.3">
      <c r="A196" s="39" t="s">
        <v>727</v>
      </c>
      <c r="B196" s="39" t="s">
        <v>1693</v>
      </c>
      <c r="C196" s="39">
        <v>3.3</v>
      </c>
      <c r="D196" s="39" t="s">
        <v>108</v>
      </c>
      <c r="E196" s="39">
        <v>84.5</v>
      </c>
      <c r="F196" s="39" t="s">
        <v>136</v>
      </c>
    </row>
    <row r="197" spans="1:6" s="61" customFormat="1" x14ac:dyDescent="0.3">
      <c r="A197" s="39" t="s">
        <v>729</v>
      </c>
      <c r="B197" s="39" t="s">
        <v>1694</v>
      </c>
      <c r="C197" s="39">
        <v>4</v>
      </c>
      <c r="D197" s="39" t="s">
        <v>363</v>
      </c>
      <c r="E197" s="39">
        <v>93.5</v>
      </c>
      <c r="F197" s="39" t="s">
        <v>732</v>
      </c>
    </row>
    <row r="198" spans="1:6" s="61" customFormat="1" x14ac:dyDescent="0.3">
      <c r="A198" s="39" t="s">
        <v>733</v>
      </c>
      <c r="B198" s="39" t="s">
        <v>1695</v>
      </c>
      <c r="C198" s="39">
        <v>4.4000000000000004</v>
      </c>
      <c r="D198" s="39" t="s">
        <v>100</v>
      </c>
      <c r="E198" s="39">
        <v>134.5</v>
      </c>
      <c r="F198" s="39" t="s">
        <v>660</v>
      </c>
    </row>
    <row r="199" spans="1:6" s="61" customFormat="1" x14ac:dyDescent="0.3">
      <c r="A199" s="39" t="s">
        <v>735</v>
      </c>
      <c r="B199" s="39" t="s">
        <v>1696</v>
      </c>
      <c r="C199" s="39">
        <v>3.9</v>
      </c>
      <c r="D199" s="39" t="s">
        <v>209</v>
      </c>
      <c r="E199" s="39">
        <v>181</v>
      </c>
      <c r="F199" s="39" t="s">
        <v>737</v>
      </c>
    </row>
    <row r="200" spans="1:6" s="61" customFormat="1" x14ac:dyDescent="0.3">
      <c r="A200" s="39" t="s">
        <v>738</v>
      </c>
      <c r="B200" s="39" t="s">
        <v>1693</v>
      </c>
      <c r="C200" s="39">
        <v>3.3</v>
      </c>
      <c r="D200" s="39" t="s">
        <v>108</v>
      </c>
      <c r="E200" s="39">
        <v>84.5</v>
      </c>
      <c r="F200" s="39" t="s">
        <v>136</v>
      </c>
    </row>
    <row r="201" spans="1:6" s="61" customFormat="1" x14ac:dyDescent="0.3">
      <c r="A201" s="39" t="s">
        <v>740</v>
      </c>
      <c r="B201" s="39" t="s">
        <v>1697</v>
      </c>
      <c r="C201" s="39">
        <v>4.0999999999999996</v>
      </c>
      <c r="D201" s="39" t="s">
        <v>82</v>
      </c>
      <c r="E201" s="39">
        <v>205</v>
      </c>
      <c r="F201" s="39" t="s">
        <v>742</v>
      </c>
    </row>
    <row r="202" spans="1:6" s="61" customFormat="1" x14ac:dyDescent="0.3">
      <c r="A202" s="39" t="s">
        <v>743</v>
      </c>
      <c r="B202" s="39" t="s">
        <v>1698</v>
      </c>
      <c r="C202" s="39">
        <v>3.6</v>
      </c>
      <c r="D202" s="39" t="s">
        <v>100</v>
      </c>
      <c r="E202" s="39">
        <v>48.5</v>
      </c>
      <c r="F202" s="39" t="s">
        <v>748</v>
      </c>
    </row>
    <row r="203" spans="1:6" s="61" customFormat="1" x14ac:dyDescent="0.3">
      <c r="A203" s="39" t="s">
        <v>749</v>
      </c>
      <c r="B203" s="39" t="s">
        <v>1699</v>
      </c>
      <c r="C203" s="39">
        <v>4</v>
      </c>
      <c r="D203" s="39" t="s">
        <v>82</v>
      </c>
      <c r="E203" s="39">
        <v>44.5</v>
      </c>
      <c r="F203" s="39" t="s">
        <v>753</v>
      </c>
    </row>
    <row r="204" spans="1:6" s="61" customFormat="1" x14ac:dyDescent="0.3">
      <c r="A204" s="39" t="s">
        <v>754</v>
      </c>
      <c r="B204" s="39" t="s">
        <v>1700</v>
      </c>
      <c r="C204" s="39">
        <v>2.4</v>
      </c>
      <c r="D204" s="39" t="s">
        <v>100</v>
      </c>
      <c r="E204" s="39">
        <v>52.5</v>
      </c>
      <c r="F204" s="39" t="s">
        <v>759</v>
      </c>
    </row>
    <row r="205" spans="1:6" s="61" customFormat="1" x14ac:dyDescent="0.3">
      <c r="A205" s="39" t="s">
        <v>760</v>
      </c>
      <c r="B205" s="39" t="s">
        <v>1652</v>
      </c>
      <c r="C205" s="39">
        <v>2.6</v>
      </c>
      <c r="D205" s="39" t="s">
        <v>114</v>
      </c>
      <c r="E205" s="39">
        <v>124</v>
      </c>
      <c r="F205" s="39" t="s">
        <v>599</v>
      </c>
    </row>
    <row r="206" spans="1:6" s="61" customFormat="1" x14ac:dyDescent="0.3">
      <c r="A206" s="39" t="s">
        <v>762</v>
      </c>
      <c r="B206" s="39" t="s">
        <v>1701</v>
      </c>
      <c r="C206" s="39">
        <v>3.5</v>
      </c>
      <c r="D206" s="39" t="s">
        <v>108</v>
      </c>
      <c r="E206" s="39">
        <v>64</v>
      </c>
      <c r="F206" s="39" t="s">
        <v>765</v>
      </c>
    </row>
    <row r="207" spans="1:6" s="61" customFormat="1" x14ac:dyDescent="0.3">
      <c r="A207" s="39" t="s">
        <v>766</v>
      </c>
      <c r="B207" s="39" t="s">
        <v>1702</v>
      </c>
      <c r="C207" s="39">
        <v>3</v>
      </c>
      <c r="D207" s="39" t="s">
        <v>158</v>
      </c>
      <c r="E207" s="39">
        <v>98</v>
      </c>
      <c r="F207" s="39" t="s">
        <v>770</v>
      </c>
    </row>
    <row r="208" spans="1:6" s="61" customFormat="1" x14ac:dyDescent="0.3">
      <c r="A208" s="39" t="s">
        <v>771</v>
      </c>
      <c r="B208" s="39" t="s">
        <v>1681</v>
      </c>
      <c r="C208" s="39">
        <v>3.6</v>
      </c>
      <c r="D208" s="39" t="s">
        <v>100</v>
      </c>
      <c r="E208" s="39">
        <v>56.5</v>
      </c>
      <c r="F208" s="39" t="s">
        <v>688</v>
      </c>
    </row>
    <row r="209" spans="1:6" s="61" customFormat="1" x14ac:dyDescent="0.3">
      <c r="A209" s="39" t="s">
        <v>774</v>
      </c>
      <c r="B209" s="39" t="s">
        <v>1703</v>
      </c>
      <c r="C209" s="39">
        <v>3.3</v>
      </c>
      <c r="D209" s="39" t="s">
        <v>114</v>
      </c>
      <c r="E209" s="39">
        <v>54</v>
      </c>
      <c r="F209" s="39" t="s">
        <v>776</v>
      </c>
    </row>
    <row r="210" spans="1:6" s="61" customFormat="1" x14ac:dyDescent="0.3">
      <c r="A210" s="39" t="s">
        <v>777</v>
      </c>
      <c r="B210" s="39" t="s">
        <v>1704</v>
      </c>
      <c r="C210" s="39">
        <v>2.7</v>
      </c>
      <c r="D210" s="39" t="s">
        <v>130</v>
      </c>
      <c r="E210" s="39">
        <v>81</v>
      </c>
      <c r="F210" s="39" t="s">
        <v>779</v>
      </c>
    </row>
    <row r="211" spans="1:6" s="61" customFormat="1" x14ac:dyDescent="0.3">
      <c r="A211" s="39" t="s">
        <v>780</v>
      </c>
      <c r="B211" s="39" t="s">
        <v>1705</v>
      </c>
      <c r="C211" s="39">
        <v>3.4</v>
      </c>
      <c r="D211" s="39" t="s">
        <v>94</v>
      </c>
      <c r="E211" s="39">
        <v>107.5</v>
      </c>
      <c r="F211" s="39" t="s">
        <v>783</v>
      </c>
    </row>
    <row r="212" spans="1:6" s="61" customFormat="1" x14ac:dyDescent="0.3">
      <c r="A212" s="39" t="s">
        <v>199</v>
      </c>
      <c r="B212" s="39" t="s">
        <v>1551</v>
      </c>
      <c r="C212" s="39">
        <v>3.8</v>
      </c>
      <c r="D212" s="39" t="s">
        <v>114</v>
      </c>
      <c r="E212" s="39">
        <v>112.5</v>
      </c>
      <c r="F212" s="39" t="s">
        <v>205</v>
      </c>
    </row>
    <row r="213" spans="1:6" s="61" customFormat="1" x14ac:dyDescent="0.3">
      <c r="A213" s="39" t="s">
        <v>76</v>
      </c>
      <c r="B213" s="39" t="s">
        <v>1706</v>
      </c>
      <c r="C213" s="39">
        <v>3.7</v>
      </c>
      <c r="D213" s="39" t="s">
        <v>158</v>
      </c>
      <c r="E213" s="39">
        <v>89</v>
      </c>
      <c r="F213" s="39" t="s">
        <v>786</v>
      </c>
    </row>
    <row r="214" spans="1:6" s="61" customFormat="1" x14ac:dyDescent="0.3">
      <c r="A214" s="39" t="s">
        <v>787</v>
      </c>
      <c r="B214" s="39" t="s">
        <v>1707</v>
      </c>
      <c r="C214" s="39">
        <v>4.8</v>
      </c>
      <c r="D214" s="39" t="s">
        <v>120</v>
      </c>
      <c r="E214" s="39">
        <v>100.5</v>
      </c>
      <c r="F214" s="39" t="s">
        <v>790</v>
      </c>
    </row>
    <row r="215" spans="1:6" s="61" customFormat="1" x14ac:dyDescent="0.3">
      <c r="A215" s="39" t="s">
        <v>791</v>
      </c>
      <c r="B215" s="39" t="s">
        <v>1708</v>
      </c>
      <c r="C215" s="39">
        <v>3.8</v>
      </c>
      <c r="D215" s="39" t="s">
        <v>94</v>
      </c>
      <c r="E215" s="39">
        <v>65</v>
      </c>
      <c r="F215" s="39" t="s">
        <v>793</v>
      </c>
    </row>
    <row r="216" spans="1:6" s="61" customFormat="1" x14ac:dyDescent="0.3">
      <c r="A216" s="39" t="s">
        <v>794</v>
      </c>
      <c r="B216" s="39" t="s">
        <v>1709</v>
      </c>
      <c r="C216" s="39">
        <v>3.4</v>
      </c>
      <c r="D216" s="39" t="s">
        <v>114</v>
      </c>
      <c r="E216" s="39">
        <v>41.5</v>
      </c>
      <c r="F216" s="39" t="s">
        <v>796</v>
      </c>
    </row>
    <row r="217" spans="1:6" s="61" customFormat="1" x14ac:dyDescent="0.3">
      <c r="A217" s="39" t="s">
        <v>76</v>
      </c>
      <c r="B217" s="39" t="s">
        <v>1710</v>
      </c>
      <c r="C217" s="39">
        <v>4.3</v>
      </c>
      <c r="D217" s="39" t="s">
        <v>114</v>
      </c>
      <c r="E217" s="39">
        <v>72.5</v>
      </c>
      <c r="F217" s="39" t="s">
        <v>798</v>
      </c>
    </row>
    <row r="218" spans="1:6" s="61" customFormat="1" x14ac:dyDescent="0.3">
      <c r="A218" s="39" t="s">
        <v>489</v>
      </c>
      <c r="B218" s="39" t="s">
        <v>1657</v>
      </c>
      <c r="C218" s="39">
        <v>4.8</v>
      </c>
      <c r="D218" s="39" t="s">
        <v>100</v>
      </c>
      <c r="E218" s="39">
        <v>61</v>
      </c>
      <c r="F218" s="39" t="s">
        <v>101</v>
      </c>
    </row>
    <row r="219" spans="1:6" s="61" customFormat="1" x14ac:dyDescent="0.3">
      <c r="A219" s="39" t="s">
        <v>619</v>
      </c>
      <c r="B219" s="39" t="s">
        <v>1660</v>
      </c>
      <c r="C219" s="39">
        <v>3.4</v>
      </c>
      <c r="D219" s="39" t="s">
        <v>94</v>
      </c>
      <c r="E219" s="39">
        <v>109.5</v>
      </c>
      <c r="F219" s="39" t="s">
        <v>622</v>
      </c>
    </row>
    <row r="220" spans="1:6" s="61" customFormat="1" x14ac:dyDescent="0.3">
      <c r="A220" s="39" t="s">
        <v>259</v>
      </c>
      <c r="B220" s="39" t="s">
        <v>1659</v>
      </c>
      <c r="C220" s="39">
        <v>3.9</v>
      </c>
      <c r="D220" s="39" t="s">
        <v>114</v>
      </c>
      <c r="E220" s="39">
        <v>84.5</v>
      </c>
      <c r="F220" s="39" t="s">
        <v>618</v>
      </c>
    </row>
    <row r="221" spans="1:6" s="61" customFormat="1" x14ac:dyDescent="0.3">
      <c r="A221" s="39" t="s">
        <v>76</v>
      </c>
      <c r="B221" s="39" t="s">
        <v>1548</v>
      </c>
      <c r="C221" s="39">
        <v>3.4</v>
      </c>
      <c r="D221" s="39" t="s">
        <v>209</v>
      </c>
      <c r="E221" s="39">
        <v>87.5</v>
      </c>
      <c r="F221" s="39" t="s">
        <v>800</v>
      </c>
    </row>
    <row r="222" spans="1:6" s="61" customFormat="1" x14ac:dyDescent="0.3">
      <c r="A222" s="39" t="s">
        <v>160</v>
      </c>
      <c r="B222" s="39" t="s">
        <v>1711</v>
      </c>
      <c r="C222" s="39">
        <v>3.1</v>
      </c>
      <c r="D222" s="39" t="s">
        <v>158</v>
      </c>
      <c r="E222" s="39">
        <v>92.5</v>
      </c>
      <c r="F222" s="39" t="s">
        <v>805</v>
      </c>
    </row>
    <row r="223" spans="1:6" s="61" customFormat="1" x14ac:dyDescent="0.3">
      <c r="A223" s="39" t="s">
        <v>806</v>
      </c>
      <c r="B223" s="39" t="s">
        <v>1712</v>
      </c>
      <c r="C223" s="39">
        <v>3.2</v>
      </c>
      <c r="D223" s="39" t="s">
        <v>120</v>
      </c>
      <c r="E223" s="39">
        <v>81.5</v>
      </c>
      <c r="F223" s="39" t="s">
        <v>454</v>
      </c>
    </row>
    <row r="224" spans="1:6" s="61" customFormat="1" x14ac:dyDescent="0.3">
      <c r="A224" s="39" t="s">
        <v>808</v>
      </c>
      <c r="B224" s="39" t="s">
        <v>1713</v>
      </c>
      <c r="C224" s="39">
        <v>4.3</v>
      </c>
      <c r="D224" s="39" t="s">
        <v>114</v>
      </c>
      <c r="E224" s="39">
        <v>79</v>
      </c>
      <c r="F224" s="39" t="s">
        <v>812</v>
      </c>
    </row>
    <row r="225" spans="1:6" s="61" customFormat="1" x14ac:dyDescent="0.3">
      <c r="A225" s="39" t="s">
        <v>286</v>
      </c>
      <c r="B225" s="39" t="s">
        <v>1661</v>
      </c>
      <c r="C225" s="39">
        <v>3.6</v>
      </c>
      <c r="D225" s="39" t="s">
        <v>158</v>
      </c>
      <c r="E225" s="39">
        <v>164</v>
      </c>
      <c r="F225" s="39" t="s">
        <v>625</v>
      </c>
    </row>
    <row r="226" spans="1:6" s="61" customFormat="1" x14ac:dyDescent="0.3">
      <c r="A226" s="39" t="s">
        <v>626</v>
      </c>
      <c r="B226" s="39" t="s">
        <v>1662</v>
      </c>
      <c r="C226" s="39">
        <v>3.9</v>
      </c>
      <c r="D226" s="39" t="s">
        <v>158</v>
      </c>
      <c r="E226" s="39">
        <v>169</v>
      </c>
      <c r="F226" s="39" t="s">
        <v>629</v>
      </c>
    </row>
    <row r="227" spans="1:6" s="61" customFormat="1" x14ac:dyDescent="0.3">
      <c r="A227" s="39" t="s">
        <v>254</v>
      </c>
      <c r="B227" s="39" t="s">
        <v>1663</v>
      </c>
      <c r="C227" s="39">
        <v>3.8</v>
      </c>
      <c r="D227" s="39" t="s">
        <v>94</v>
      </c>
      <c r="E227" s="39">
        <v>142</v>
      </c>
      <c r="F227" s="39" t="s">
        <v>239</v>
      </c>
    </row>
    <row r="228" spans="1:6" s="61" customFormat="1" x14ac:dyDescent="0.3">
      <c r="A228" s="39" t="s">
        <v>160</v>
      </c>
      <c r="B228" s="39" t="s">
        <v>1714</v>
      </c>
      <c r="C228" s="39">
        <v>2.8</v>
      </c>
      <c r="D228" s="39" t="s">
        <v>82</v>
      </c>
      <c r="E228" s="39">
        <v>47.5</v>
      </c>
      <c r="F228" s="39" t="s">
        <v>817</v>
      </c>
    </row>
    <row r="229" spans="1:6" s="61" customFormat="1" x14ac:dyDescent="0.3">
      <c r="A229" s="39" t="s">
        <v>632</v>
      </c>
      <c r="B229" s="39" t="s">
        <v>1664</v>
      </c>
      <c r="C229" s="39">
        <v>3.7</v>
      </c>
      <c r="D229" s="39" t="s">
        <v>158</v>
      </c>
      <c r="E229" s="39">
        <v>76.5</v>
      </c>
      <c r="F229" s="39" t="s">
        <v>167</v>
      </c>
    </row>
    <row r="230" spans="1:6" s="61" customFormat="1" x14ac:dyDescent="0.3">
      <c r="A230" s="39" t="s">
        <v>160</v>
      </c>
      <c r="B230" s="39" t="s">
        <v>1715</v>
      </c>
      <c r="C230" s="39">
        <v>3.4</v>
      </c>
      <c r="D230" s="39" t="s">
        <v>114</v>
      </c>
      <c r="E230" s="39">
        <v>69</v>
      </c>
      <c r="F230" s="39" t="s">
        <v>819</v>
      </c>
    </row>
    <row r="231" spans="1:6" s="61" customFormat="1" x14ac:dyDescent="0.3">
      <c r="A231" s="39" t="s">
        <v>160</v>
      </c>
      <c r="B231" s="39" t="s">
        <v>1716</v>
      </c>
      <c r="C231" s="39">
        <v>4</v>
      </c>
      <c r="D231" s="39" t="s">
        <v>82</v>
      </c>
      <c r="E231" s="39">
        <v>49</v>
      </c>
      <c r="F231" s="39" t="s">
        <v>823</v>
      </c>
    </row>
    <row r="232" spans="1:6" s="61" customFormat="1" x14ac:dyDescent="0.3">
      <c r="A232" s="39" t="s">
        <v>638</v>
      </c>
      <c r="B232" s="39" t="s">
        <v>1666</v>
      </c>
      <c r="C232" s="39">
        <v>3.5</v>
      </c>
      <c r="D232" s="39" t="s">
        <v>158</v>
      </c>
      <c r="E232" s="39">
        <v>171.5</v>
      </c>
      <c r="F232" s="39" t="s">
        <v>640</v>
      </c>
    </row>
    <row r="233" spans="1:6" s="61" customFormat="1" x14ac:dyDescent="0.3">
      <c r="A233" s="39" t="s">
        <v>634</v>
      </c>
      <c r="B233" s="39" t="s">
        <v>1665</v>
      </c>
      <c r="C233" s="39">
        <v>3.8</v>
      </c>
      <c r="D233" s="39" t="s">
        <v>108</v>
      </c>
      <c r="E233" s="39">
        <v>107</v>
      </c>
      <c r="F233" s="39" t="s">
        <v>637</v>
      </c>
    </row>
    <row r="234" spans="1:6" s="61" customFormat="1" x14ac:dyDescent="0.3">
      <c r="A234" s="39" t="s">
        <v>824</v>
      </c>
      <c r="B234" s="39" t="s">
        <v>1687</v>
      </c>
      <c r="C234" s="39">
        <v>3.7</v>
      </c>
      <c r="D234" s="39" t="s">
        <v>114</v>
      </c>
      <c r="E234" s="39">
        <v>59</v>
      </c>
      <c r="F234" s="39" t="s">
        <v>827</v>
      </c>
    </row>
    <row r="235" spans="1:6" s="61" customFormat="1" x14ac:dyDescent="0.3">
      <c r="A235" s="39" t="s">
        <v>76</v>
      </c>
      <c r="B235" s="39" t="s">
        <v>1717</v>
      </c>
      <c r="C235" s="39">
        <v>3.5</v>
      </c>
      <c r="D235" s="39" t="s">
        <v>130</v>
      </c>
      <c r="E235" s="39">
        <v>88.5</v>
      </c>
      <c r="F235" s="39" t="s">
        <v>829</v>
      </c>
    </row>
    <row r="236" spans="1:6" s="61" customFormat="1" x14ac:dyDescent="0.3">
      <c r="A236" s="39" t="s">
        <v>641</v>
      </c>
      <c r="B236" s="39" t="s">
        <v>1667</v>
      </c>
      <c r="C236" s="39">
        <v>4.2</v>
      </c>
      <c r="D236" s="39" t="s">
        <v>114</v>
      </c>
      <c r="E236" s="39">
        <v>107</v>
      </c>
      <c r="F236" s="39" t="s">
        <v>591</v>
      </c>
    </row>
    <row r="237" spans="1:6" s="61" customFormat="1" x14ac:dyDescent="0.3">
      <c r="A237" s="39" t="s">
        <v>214</v>
      </c>
      <c r="B237" s="39" t="s">
        <v>1554</v>
      </c>
      <c r="C237" s="39">
        <v>4</v>
      </c>
      <c r="D237" s="39" t="s">
        <v>158</v>
      </c>
      <c r="E237" s="39">
        <v>86.5</v>
      </c>
      <c r="F237" s="39" t="s">
        <v>216</v>
      </c>
    </row>
    <row r="238" spans="1:6" s="61" customFormat="1" x14ac:dyDescent="0.3">
      <c r="A238" s="39" t="s">
        <v>76</v>
      </c>
      <c r="B238" s="39" t="s">
        <v>1552</v>
      </c>
      <c r="C238" s="39">
        <v>4.3</v>
      </c>
      <c r="D238" s="39" t="s">
        <v>209</v>
      </c>
      <c r="E238" s="39">
        <v>84</v>
      </c>
      <c r="F238" s="39" t="s">
        <v>210</v>
      </c>
    </row>
    <row r="239" spans="1:6" s="61" customFormat="1" x14ac:dyDescent="0.3">
      <c r="A239" s="39" t="s">
        <v>830</v>
      </c>
      <c r="B239" s="39" t="s">
        <v>1718</v>
      </c>
      <c r="C239" s="39">
        <v>4.7</v>
      </c>
      <c r="D239" s="39" t="s">
        <v>82</v>
      </c>
      <c r="E239" s="39">
        <v>114.5</v>
      </c>
      <c r="F239" s="39" t="s">
        <v>832</v>
      </c>
    </row>
    <row r="240" spans="1:6" s="61" customFormat="1" x14ac:dyDescent="0.3">
      <c r="A240" s="39" t="s">
        <v>643</v>
      </c>
      <c r="B240" s="39" t="s">
        <v>1668</v>
      </c>
      <c r="C240" s="39">
        <v>3.5</v>
      </c>
      <c r="D240" s="39" t="s">
        <v>120</v>
      </c>
      <c r="E240" s="39">
        <v>145</v>
      </c>
      <c r="F240" s="39" t="s">
        <v>645</v>
      </c>
    </row>
    <row r="241" spans="1:6" s="61" customFormat="1" x14ac:dyDescent="0.3">
      <c r="A241" s="39" t="s">
        <v>259</v>
      </c>
      <c r="B241" s="39" t="s">
        <v>1719</v>
      </c>
      <c r="C241" s="39">
        <v>4.4000000000000004</v>
      </c>
      <c r="D241" s="39" t="s">
        <v>100</v>
      </c>
      <c r="E241" s="39">
        <v>88</v>
      </c>
      <c r="F241" s="39" t="s">
        <v>835</v>
      </c>
    </row>
    <row r="242" spans="1:6" s="61" customFormat="1" x14ac:dyDescent="0.3">
      <c r="A242" s="39" t="s">
        <v>836</v>
      </c>
      <c r="B242" s="39" t="s">
        <v>1720</v>
      </c>
      <c r="C242" s="39">
        <v>4.0999999999999996</v>
      </c>
      <c r="D242" s="39" t="s">
        <v>100</v>
      </c>
      <c r="E242" s="39">
        <v>100</v>
      </c>
      <c r="F242" s="39" t="s">
        <v>838</v>
      </c>
    </row>
    <row r="243" spans="1:6" s="61" customFormat="1" x14ac:dyDescent="0.3">
      <c r="A243" s="39" t="s">
        <v>489</v>
      </c>
      <c r="B243" s="39" t="s">
        <v>1669</v>
      </c>
      <c r="C243" s="39">
        <v>2.9</v>
      </c>
      <c r="D243" s="39" t="s">
        <v>130</v>
      </c>
      <c r="E243" s="39">
        <v>61.5</v>
      </c>
      <c r="F243" s="39" t="s">
        <v>647</v>
      </c>
    </row>
    <row r="244" spans="1:6" s="61" customFormat="1" x14ac:dyDescent="0.3">
      <c r="A244" s="39" t="s">
        <v>76</v>
      </c>
      <c r="B244" s="39" t="s">
        <v>1721</v>
      </c>
      <c r="C244" s="39">
        <v>2.5</v>
      </c>
      <c r="D244" s="39" t="s">
        <v>120</v>
      </c>
      <c r="E244" s="39">
        <v>96.5</v>
      </c>
      <c r="F244" s="39" t="s">
        <v>841</v>
      </c>
    </row>
    <row r="245" spans="1:6" s="61" customFormat="1" x14ac:dyDescent="0.3">
      <c r="A245" s="39" t="s">
        <v>842</v>
      </c>
      <c r="B245" s="39" t="s">
        <v>1722</v>
      </c>
      <c r="C245" s="39">
        <v>4.2</v>
      </c>
      <c r="D245" s="39" t="s">
        <v>114</v>
      </c>
      <c r="E245" s="39">
        <v>76</v>
      </c>
      <c r="F245" s="39" t="s">
        <v>844</v>
      </c>
    </row>
    <row r="246" spans="1:6" s="61" customFormat="1" x14ac:dyDescent="0.3">
      <c r="A246" s="39" t="s">
        <v>76</v>
      </c>
      <c r="B246" s="39" t="s">
        <v>1723</v>
      </c>
      <c r="C246" s="39">
        <v>3.9</v>
      </c>
      <c r="D246" s="39" t="s">
        <v>100</v>
      </c>
      <c r="E246" s="39">
        <v>15.5</v>
      </c>
      <c r="F246" s="39" t="s">
        <v>847</v>
      </c>
    </row>
    <row r="247" spans="1:6" s="61" customFormat="1" x14ac:dyDescent="0.3">
      <c r="A247" s="39" t="s">
        <v>76</v>
      </c>
      <c r="B247" s="39" t="s">
        <v>1724</v>
      </c>
      <c r="C247" s="39">
        <v>4.3</v>
      </c>
      <c r="D247" s="39" t="s">
        <v>114</v>
      </c>
      <c r="E247" s="39">
        <v>83.5</v>
      </c>
      <c r="F247" s="39" t="s">
        <v>850</v>
      </c>
    </row>
    <row r="248" spans="1:6" s="61" customFormat="1" x14ac:dyDescent="0.3">
      <c r="A248" s="39" t="s">
        <v>653</v>
      </c>
      <c r="B248" s="39" t="s">
        <v>1671</v>
      </c>
      <c r="C248" s="39">
        <v>2.7</v>
      </c>
      <c r="D248" s="39" t="s">
        <v>82</v>
      </c>
      <c r="E248" s="39">
        <v>120</v>
      </c>
      <c r="F248" s="39" t="s">
        <v>657</v>
      </c>
    </row>
    <row r="249" spans="1:6" s="61" customFormat="1" x14ac:dyDescent="0.3">
      <c r="A249" s="39" t="s">
        <v>76</v>
      </c>
      <c r="B249" s="39" t="s">
        <v>1725</v>
      </c>
      <c r="C249" s="39">
        <v>3.9</v>
      </c>
      <c r="D249" s="39" t="s">
        <v>158</v>
      </c>
      <c r="E249" s="39">
        <v>163</v>
      </c>
      <c r="F249" s="39" t="s">
        <v>629</v>
      </c>
    </row>
    <row r="250" spans="1:6" s="61" customFormat="1" x14ac:dyDescent="0.3">
      <c r="A250" s="39" t="s">
        <v>852</v>
      </c>
      <c r="B250" s="39" t="s">
        <v>1726</v>
      </c>
      <c r="C250" s="39">
        <v>3.4</v>
      </c>
      <c r="D250" s="39" t="s">
        <v>114</v>
      </c>
      <c r="E250" s="39">
        <v>100</v>
      </c>
      <c r="F250" s="39" t="s">
        <v>855</v>
      </c>
    </row>
    <row r="251" spans="1:6" s="61" customFormat="1" x14ac:dyDescent="0.3">
      <c r="A251" s="39" t="s">
        <v>132</v>
      </c>
      <c r="B251" s="39" t="s">
        <v>1727</v>
      </c>
      <c r="C251" s="39">
        <v>3.8</v>
      </c>
      <c r="D251" s="39" t="s">
        <v>114</v>
      </c>
      <c r="E251" s="39">
        <v>52.5</v>
      </c>
      <c r="F251" s="39" t="s">
        <v>857</v>
      </c>
    </row>
    <row r="252" spans="1:6" s="61" customFormat="1" x14ac:dyDescent="0.3">
      <c r="A252" s="39" t="s">
        <v>648</v>
      </c>
      <c r="B252" s="39" t="s">
        <v>1670</v>
      </c>
      <c r="C252" s="39">
        <v>3.6</v>
      </c>
      <c r="D252" s="39" t="s">
        <v>114</v>
      </c>
      <c r="E252" s="39">
        <v>42</v>
      </c>
      <c r="F252" s="39" t="s">
        <v>652</v>
      </c>
    </row>
    <row r="253" spans="1:6" s="61" customFormat="1" x14ac:dyDescent="0.3">
      <c r="A253" s="39" t="s">
        <v>858</v>
      </c>
      <c r="B253" s="39" t="s">
        <v>1728</v>
      </c>
      <c r="C253" s="39">
        <v>3.3</v>
      </c>
      <c r="D253" s="39" t="s">
        <v>114</v>
      </c>
      <c r="E253" s="39">
        <v>50</v>
      </c>
      <c r="F253" s="39" t="s">
        <v>860</v>
      </c>
    </row>
    <row r="254" spans="1:6" s="61" customFormat="1" x14ac:dyDescent="0.3">
      <c r="A254" s="39" t="s">
        <v>861</v>
      </c>
      <c r="B254" s="39" t="s">
        <v>1729</v>
      </c>
      <c r="C254" s="39">
        <v>3.4</v>
      </c>
      <c r="D254" s="39" t="s">
        <v>82</v>
      </c>
      <c r="E254" s="39">
        <v>93</v>
      </c>
      <c r="F254" s="39" t="s">
        <v>863</v>
      </c>
    </row>
    <row r="255" spans="1:6" s="61" customFormat="1" x14ac:dyDescent="0.3">
      <c r="A255" s="39" t="s">
        <v>76</v>
      </c>
      <c r="B255" s="39" t="s">
        <v>1730</v>
      </c>
      <c r="C255" s="39">
        <v>3</v>
      </c>
      <c r="D255" s="39" t="s">
        <v>94</v>
      </c>
      <c r="E255" s="39">
        <v>94.5</v>
      </c>
      <c r="F255" s="39" t="s">
        <v>866</v>
      </c>
    </row>
    <row r="256" spans="1:6" s="61" customFormat="1" x14ac:dyDescent="0.3">
      <c r="A256" s="39" t="s">
        <v>254</v>
      </c>
      <c r="B256" s="39" t="s">
        <v>1673</v>
      </c>
      <c r="C256" s="39">
        <v>4</v>
      </c>
      <c r="D256" s="39" t="s">
        <v>94</v>
      </c>
      <c r="E256" s="39">
        <v>150.5</v>
      </c>
      <c r="F256" s="39" t="s">
        <v>504</v>
      </c>
    </row>
    <row r="257" spans="1:6" s="61" customFormat="1" x14ac:dyDescent="0.3">
      <c r="A257" s="39" t="s">
        <v>76</v>
      </c>
      <c r="B257" s="39" t="s">
        <v>1731</v>
      </c>
      <c r="C257" s="39">
        <v>3.7</v>
      </c>
      <c r="D257" s="39" t="s">
        <v>223</v>
      </c>
      <c r="E257" s="39">
        <v>102</v>
      </c>
      <c r="F257" s="39" t="s">
        <v>869</v>
      </c>
    </row>
    <row r="258" spans="1:6" s="61" customFormat="1" x14ac:dyDescent="0.3">
      <c r="A258" s="39" t="s">
        <v>658</v>
      </c>
      <c r="B258" s="39" t="s">
        <v>1672</v>
      </c>
      <c r="C258" s="39">
        <v>4.4000000000000004</v>
      </c>
      <c r="D258" s="39" t="s">
        <v>100</v>
      </c>
      <c r="E258" s="39">
        <v>62</v>
      </c>
      <c r="F258" s="39" t="s">
        <v>660</v>
      </c>
    </row>
    <row r="259" spans="1:6" s="61" customFormat="1" x14ac:dyDescent="0.3">
      <c r="A259" s="39" t="s">
        <v>662</v>
      </c>
      <c r="B259" s="39" t="s">
        <v>1674</v>
      </c>
      <c r="C259" s="39">
        <v>4.3</v>
      </c>
      <c r="D259" s="39" t="s">
        <v>114</v>
      </c>
      <c r="E259" s="39">
        <v>87.5</v>
      </c>
      <c r="F259" s="39" t="s">
        <v>665</v>
      </c>
    </row>
    <row r="260" spans="1:6" s="61" customFormat="1" x14ac:dyDescent="0.3">
      <c r="A260" s="39" t="s">
        <v>225</v>
      </c>
      <c r="B260" s="39" t="s">
        <v>1552</v>
      </c>
      <c r="C260" s="39">
        <v>4</v>
      </c>
      <c r="D260" s="39" t="s">
        <v>158</v>
      </c>
      <c r="E260" s="39">
        <v>84</v>
      </c>
      <c r="F260" s="39" t="s">
        <v>216</v>
      </c>
    </row>
    <row r="261" spans="1:6" s="61" customFormat="1" x14ac:dyDescent="0.3">
      <c r="A261" s="39" t="s">
        <v>76</v>
      </c>
      <c r="B261" s="39" t="s">
        <v>1553</v>
      </c>
      <c r="C261" s="39">
        <v>4</v>
      </c>
      <c r="D261" s="39" t="s">
        <v>100</v>
      </c>
      <c r="E261" s="39">
        <v>143</v>
      </c>
      <c r="F261" s="39" t="s">
        <v>213</v>
      </c>
    </row>
    <row r="262" spans="1:6" s="61" customFormat="1" x14ac:dyDescent="0.3">
      <c r="A262" s="39" t="s">
        <v>870</v>
      </c>
      <c r="B262" s="39" t="s">
        <v>1732</v>
      </c>
      <c r="C262" s="39">
        <v>3.2</v>
      </c>
      <c r="D262" s="39" t="s">
        <v>363</v>
      </c>
      <c r="E262" s="39">
        <v>155</v>
      </c>
      <c r="F262" s="39" t="s">
        <v>364</v>
      </c>
    </row>
    <row r="263" spans="1:6" s="61" customFormat="1" x14ac:dyDescent="0.3">
      <c r="A263" s="39" t="s">
        <v>259</v>
      </c>
      <c r="B263" s="39" t="s">
        <v>1675</v>
      </c>
      <c r="C263" s="39">
        <v>4.2</v>
      </c>
      <c r="D263" s="39" t="s">
        <v>130</v>
      </c>
      <c r="E263" s="39">
        <v>71.5</v>
      </c>
      <c r="F263" s="39" t="s">
        <v>668</v>
      </c>
    </row>
    <row r="264" spans="1:6" s="61" customFormat="1" x14ac:dyDescent="0.3">
      <c r="A264" s="39" t="s">
        <v>76</v>
      </c>
      <c r="B264" s="39" t="s">
        <v>1733</v>
      </c>
      <c r="C264" s="39">
        <v>3.9</v>
      </c>
      <c r="D264" s="39" t="s">
        <v>209</v>
      </c>
      <c r="E264" s="39">
        <v>108</v>
      </c>
      <c r="F264" s="39" t="s">
        <v>876</v>
      </c>
    </row>
    <row r="265" spans="1:6" s="61" customFormat="1" x14ac:dyDescent="0.3">
      <c r="A265" s="39" t="s">
        <v>672</v>
      </c>
      <c r="B265" s="39" t="s">
        <v>1677</v>
      </c>
      <c r="C265" s="39">
        <v>3.7</v>
      </c>
      <c r="D265" s="39" t="s">
        <v>158</v>
      </c>
      <c r="E265" s="39">
        <v>151.5</v>
      </c>
      <c r="F265" s="39" t="s">
        <v>167</v>
      </c>
    </row>
    <row r="266" spans="1:6" s="61" customFormat="1" x14ac:dyDescent="0.3">
      <c r="A266" s="39" t="s">
        <v>669</v>
      </c>
      <c r="B266" s="39" t="s">
        <v>1676</v>
      </c>
      <c r="C266" s="39">
        <v>3.6</v>
      </c>
      <c r="D266" s="39" t="s">
        <v>100</v>
      </c>
      <c r="E266" s="39">
        <v>51.5</v>
      </c>
      <c r="F266" s="39" t="s">
        <v>671</v>
      </c>
    </row>
    <row r="267" spans="1:6" s="61" customFormat="1" x14ac:dyDescent="0.3">
      <c r="A267" s="39" t="s">
        <v>677</v>
      </c>
      <c r="B267" s="39" t="s">
        <v>1678</v>
      </c>
      <c r="C267" s="39">
        <v>3.7</v>
      </c>
      <c r="D267" s="39" t="s">
        <v>158</v>
      </c>
      <c r="E267" s="39">
        <v>140</v>
      </c>
      <c r="F267" s="39" t="s">
        <v>167</v>
      </c>
    </row>
    <row r="268" spans="1:6" s="61" customFormat="1" x14ac:dyDescent="0.3">
      <c r="A268" s="39" t="s">
        <v>489</v>
      </c>
      <c r="B268" s="39" t="s">
        <v>1602</v>
      </c>
      <c r="C268" s="39">
        <v>2.8</v>
      </c>
      <c r="D268" s="39" t="s">
        <v>114</v>
      </c>
      <c r="E268" s="39">
        <v>77.5</v>
      </c>
      <c r="F268" s="39" t="s">
        <v>676</v>
      </c>
    </row>
    <row r="269" spans="1:6" s="61" customFormat="1" x14ac:dyDescent="0.3">
      <c r="A269" s="39" t="s">
        <v>877</v>
      </c>
      <c r="B269" s="39" t="s">
        <v>1734</v>
      </c>
      <c r="C269" s="39">
        <v>4.2</v>
      </c>
      <c r="D269" s="39" t="s">
        <v>82</v>
      </c>
      <c r="E269" s="39">
        <v>63.5</v>
      </c>
      <c r="F269" s="39" t="s">
        <v>880</v>
      </c>
    </row>
    <row r="270" spans="1:6" s="61" customFormat="1" x14ac:dyDescent="0.3">
      <c r="A270" s="39" t="s">
        <v>76</v>
      </c>
      <c r="B270" s="39" t="s">
        <v>1735</v>
      </c>
      <c r="C270" s="39">
        <v>4</v>
      </c>
      <c r="D270" s="39" t="s">
        <v>268</v>
      </c>
      <c r="E270" s="39">
        <v>109</v>
      </c>
      <c r="F270" s="39" t="s">
        <v>882</v>
      </c>
    </row>
    <row r="271" spans="1:6" s="61" customFormat="1" x14ac:dyDescent="0.3">
      <c r="A271" s="39" t="s">
        <v>76</v>
      </c>
      <c r="B271" s="39" t="s">
        <v>1736</v>
      </c>
      <c r="C271" s="39">
        <v>3.5</v>
      </c>
      <c r="D271" s="39" t="s">
        <v>108</v>
      </c>
      <c r="E271" s="39">
        <v>96</v>
      </c>
      <c r="F271" s="39" t="s">
        <v>886</v>
      </c>
    </row>
    <row r="272" spans="1:6" s="61" customFormat="1" x14ac:dyDescent="0.3">
      <c r="A272" s="39" t="s">
        <v>682</v>
      </c>
      <c r="B272" s="39" t="s">
        <v>1680</v>
      </c>
      <c r="C272" s="39">
        <v>-1</v>
      </c>
      <c r="D272" s="39" t="s">
        <v>363</v>
      </c>
      <c r="E272" s="39">
        <v>225</v>
      </c>
      <c r="F272" s="39" t="s">
        <v>684</v>
      </c>
    </row>
    <row r="273" spans="1:6" s="61" customFormat="1" x14ac:dyDescent="0.3">
      <c r="A273" s="39" t="s">
        <v>259</v>
      </c>
      <c r="B273" s="39" t="s">
        <v>1737</v>
      </c>
      <c r="C273" s="39">
        <v>3.2</v>
      </c>
      <c r="D273" s="39" t="s">
        <v>108</v>
      </c>
      <c r="E273" s="39">
        <v>101</v>
      </c>
      <c r="F273" s="39" t="s">
        <v>705</v>
      </c>
    </row>
    <row r="274" spans="1:6" s="61" customFormat="1" x14ac:dyDescent="0.3">
      <c r="A274" s="39" t="s">
        <v>254</v>
      </c>
      <c r="B274" s="39" t="s">
        <v>1679</v>
      </c>
      <c r="C274" s="39">
        <v>3.3</v>
      </c>
      <c r="D274" s="39" t="s">
        <v>209</v>
      </c>
      <c r="E274" s="39">
        <v>98.5</v>
      </c>
      <c r="F274" s="39" t="s">
        <v>681</v>
      </c>
    </row>
    <row r="275" spans="1:6" s="61" customFormat="1" x14ac:dyDescent="0.3">
      <c r="A275" s="39" t="s">
        <v>889</v>
      </c>
      <c r="B275" s="39" t="s">
        <v>1738</v>
      </c>
      <c r="C275" s="39">
        <v>3.9</v>
      </c>
      <c r="D275" s="39" t="s">
        <v>120</v>
      </c>
      <c r="E275" s="39">
        <v>77.5</v>
      </c>
      <c r="F275" s="39" t="s">
        <v>892</v>
      </c>
    </row>
    <row r="276" spans="1:6" s="61" customFormat="1" x14ac:dyDescent="0.3">
      <c r="A276" s="39" t="s">
        <v>689</v>
      </c>
      <c r="B276" s="39" t="s">
        <v>1682</v>
      </c>
      <c r="C276" s="39">
        <v>3.7</v>
      </c>
      <c r="D276" s="39" t="s">
        <v>158</v>
      </c>
      <c r="E276" s="39">
        <v>161.5</v>
      </c>
      <c r="F276" s="39" t="s">
        <v>167</v>
      </c>
    </row>
    <row r="277" spans="1:6" s="61" customFormat="1" x14ac:dyDescent="0.3">
      <c r="A277" s="39" t="s">
        <v>685</v>
      </c>
      <c r="B277" s="39" t="s">
        <v>1681</v>
      </c>
      <c r="C277" s="39">
        <v>3.6</v>
      </c>
      <c r="D277" s="39" t="s">
        <v>100</v>
      </c>
      <c r="E277" s="39">
        <v>56.5</v>
      </c>
      <c r="F277" s="39" t="s">
        <v>688</v>
      </c>
    </row>
    <row r="278" spans="1:6" s="61" customFormat="1" x14ac:dyDescent="0.3">
      <c r="A278" s="39" t="s">
        <v>691</v>
      </c>
      <c r="B278" s="39" t="s">
        <v>1683</v>
      </c>
      <c r="C278" s="39">
        <v>3.4</v>
      </c>
      <c r="D278" s="39" t="s">
        <v>120</v>
      </c>
      <c r="E278" s="39">
        <v>147</v>
      </c>
      <c r="F278" s="39" t="s">
        <v>694</v>
      </c>
    </row>
    <row r="279" spans="1:6" s="61" customFormat="1" x14ac:dyDescent="0.3">
      <c r="A279" s="39" t="s">
        <v>76</v>
      </c>
      <c r="B279" s="39" t="s">
        <v>1739</v>
      </c>
      <c r="C279" s="39">
        <v>3.5</v>
      </c>
      <c r="D279" s="39" t="s">
        <v>114</v>
      </c>
      <c r="E279" s="39">
        <v>90</v>
      </c>
      <c r="F279" s="39" t="s">
        <v>896</v>
      </c>
    </row>
    <row r="280" spans="1:6" s="61" customFormat="1" x14ac:dyDescent="0.3">
      <c r="A280" s="39" t="s">
        <v>897</v>
      </c>
      <c r="B280" s="39" t="s">
        <v>1740</v>
      </c>
      <c r="C280" s="39">
        <v>4.3</v>
      </c>
      <c r="D280" s="39" t="s">
        <v>223</v>
      </c>
      <c r="E280" s="39">
        <v>58</v>
      </c>
      <c r="F280" s="39" t="s">
        <v>901</v>
      </c>
    </row>
    <row r="281" spans="1:6" s="61" customFormat="1" x14ac:dyDescent="0.3">
      <c r="A281" s="39" t="s">
        <v>695</v>
      </c>
      <c r="B281" s="39" t="s">
        <v>1657</v>
      </c>
      <c r="C281" s="39">
        <v>4.0999999999999996</v>
      </c>
      <c r="D281" s="39" t="s">
        <v>120</v>
      </c>
      <c r="E281" s="39">
        <v>61</v>
      </c>
      <c r="F281" s="39" t="s">
        <v>698</v>
      </c>
    </row>
    <row r="282" spans="1:6" s="61" customFormat="1" x14ac:dyDescent="0.3">
      <c r="A282" s="39" t="s">
        <v>699</v>
      </c>
      <c r="B282" s="39" t="s">
        <v>1684</v>
      </c>
      <c r="C282" s="39">
        <v>2.6</v>
      </c>
      <c r="D282" s="39" t="s">
        <v>114</v>
      </c>
      <c r="E282" s="39">
        <v>120</v>
      </c>
      <c r="F282" s="39" t="s">
        <v>599</v>
      </c>
    </row>
    <row r="283" spans="1:6" s="61" customFormat="1" x14ac:dyDescent="0.3">
      <c r="A283" s="39" t="s">
        <v>76</v>
      </c>
      <c r="B283" s="39" t="s">
        <v>1741</v>
      </c>
      <c r="C283" s="39">
        <v>3.6</v>
      </c>
      <c r="D283" s="39" t="s">
        <v>108</v>
      </c>
      <c r="E283" s="39">
        <v>128</v>
      </c>
      <c r="F283" s="39" t="s">
        <v>904</v>
      </c>
    </row>
    <row r="284" spans="1:6" s="61" customFormat="1" x14ac:dyDescent="0.3">
      <c r="A284" s="39" t="s">
        <v>76</v>
      </c>
      <c r="B284" s="39" t="s">
        <v>1555</v>
      </c>
      <c r="C284" s="39">
        <v>3.5</v>
      </c>
      <c r="D284" s="39" t="s">
        <v>100</v>
      </c>
      <c r="E284" s="39">
        <v>99.5</v>
      </c>
      <c r="F284" s="39" t="s">
        <v>219</v>
      </c>
    </row>
    <row r="285" spans="1:6" s="61" customFormat="1" x14ac:dyDescent="0.3">
      <c r="A285" s="39" t="s">
        <v>76</v>
      </c>
      <c r="B285" s="39" t="s">
        <v>1557</v>
      </c>
      <c r="C285" s="39">
        <v>3.6</v>
      </c>
      <c r="D285" s="39" t="s">
        <v>108</v>
      </c>
      <c r="E285" s="39">
        <v>96</v>
      </c>
      <c r="F285" s="39" t="s">
        <v>230</v>
      </c>
    </row>
    <row r="286" spans="1:6" s="61" customFormat="1" x14ac:dyDescent="0.3">
      <c r="A286" s="39" t="s">
        <v>76</v>
      </c>
      <c r="B286" s="39" t="s">
        <v>1742</v>
      </c>
      <c r="C286" s="39">
        <v>2.2999999999999998</v>
      </c>
      <c r="D286" s="39" t="s">
        <v>100</v>
      </c>
      <c r="E286" s="39">
        <v>101</v>
      </c>
      <c r="F286" s="39" t="s">
        <v>906</v>
      </c>
    </row>
    <row r="287" spans="1:6" s="61" customFormat="1" x14ac:dyDescent="0.3">
      <c r="A287" s="39" t="s">
        <v>254</v>
      </c>
      <c r="B287" s="39" t="s">
        <v>1686</v>
      </c>
      <c r="C287" s="39">
        <v>3.9</v>
      </c>
      <c r="D287" s="39" t="s">
        <v>82</v>
      </c>
      <c r="E287" s="39">
        <v>148</v>
      </c>
      <c r="F287" s="39" t="s">
        <v>708</v>
      </c>
    </row>
    <row r="288" spans="1:6" s="61" customFormat="1" x14ac:dyDescent="0.3">
      <c r="A288" s="39" t="s">
        <v>907</v>
      </c>
      <c r="B288" s="39" t="s">
        <v>1743</v>
      </c>
      <c r="C288" s="39">
        <v>4</v>
      </c>
      <c r="D288" s="39" t="s">
        <v>100</v>
      </c>
      <c r="E288" s="39">
        <v>142</v>
      </c>
      <c r="F288" s="39" t="s">
        <v>213</v>
      </c>
    </row>
    <row r="289" spans="1:6" s="61" customFormat="1" x14ac:dyDescent="0.3">
      <c r="A289" s="39" t="s">
        <v>254</v>
      </c>
      <c r="B289" s="39" t="s">
        <v>1744</v>
      </c>
      <c r="C289" s="39">
        <v>4.0999999999999996</v>
      </c>
      <c r="D289" s="39" t="s">
        <v>114</v>
      </c>
      <c r="E289" s="39">
        <v>169</v>
      </c>
      <c r="F289" s="39" t="s">
        <v>911</v>
      </c>
    </row>
    <row r="290" spans="1:6" s="61" customFormat="1" x14ac:dyDescent="0.3">
      <c r="A290" s="39" t="s">
        <v>701</v>
      </c>
      <c r="B290" s="39" t="s">
        <v>1685</v>
      </c>
      <c r="C290" s="39">
        <v>3.2</v>
      </c>
      <c r="D290" s="39" t="s">
        <v>108</v>
      </c>
      <c r="E290" s="39">
        <v>124.5</v>
      </c>
      <c r="F290" s="39" t="s">
        <v>705</v>
      </c>
    </row>
    <row r="291" spans="1:6" s="61" customFormat="1" x14ac:dyDescent="0.3">
      <c r="A291" s="39" t="s">
        <v>709</v>
      </c>
      <c r="B291" s="39" t="s">
        <v>1687</v>
      </c>
      <c r="C291" s="39">
        <v>4.7</v>
      </c>
      <c r="D291" s="39" t="s">
        <v>130</v>
      </c>
      <c r="E291" s="39">
        <v>59</v>
      </c>
      <c r="F291" s="39" t="s">
        <v>711</v>
      </c>
    </row>
    <row r="292" spans="1:6" s="61" customFormat="1" x14ac:dyDescent="0.3">
      <c r="A292" s="39" t="s">
        <v>912</v>
      </c>
      <c r="B292" s="39" t="s">
        <v>1745</v>
      </c>
      <c r="C292" s="39">
        <v>4.2</v>
      </c>
      <c r="D292" s="39" t="s">
        <v>209</v>
      </c>
      <c r="E292" s="39">
        <v>52.5</v>
      </c>
      <c r="F292" s="39" t="s">
        <v>915</v>
      </c>
    </row>
    <row r="293" spans="1:6" s="61" customFormat="1" x14ac:dyDescent="0.3">
      <c r="A293" s="39" t="s">
        <v>259</v>
      </c>
      <c r="B293" s="39" t="s">
        <v>1746</v>
      </c>
      <c r="C293" s="39">
        <v>4.5999999999999996</v>
      </c>
      <c r="D293" s="39" t="s">
        <v>82</v>
      </c>
      <c r="E293" s="39">
        <v>75.5</v>
      </c>
      <c r="F293" s="39" t="s">
        <v>917</v>
      </c>
    </row>
    <row r="294" spans="1:6" s="61" customFormat="1" x14ac:dyDescent="0.3">
      <c r="A294" s="39" t="s">
        <v>254</v>
      </c>
      <c r="B294" s="39" t="s">
        <v>1747</v>
      </c>
      <c r="C294" s="39">
        <v>3.7</v>
      </c>
      <c r="D294" s="39" t="s">
        <v>158</v>
      </c>
      <c r="E294" s="39">
        <v>139</v>
      </c>
      <c r="F294" s="39" t="s">
        <v>319</v>
      </c>
    </row>
    <row r="295" spans="1:6" s="61" customFormat="1" x14ac:dyDescent="0.3">
      <c r="A295" s="39" t="s">
        <v>919</v>
      </c>
      <c r="B295" s="39" t="s">
        <v>1748</v>
      </c>
      <c r="C295" s="39">
        <v>3.7</v>
      </c>
      <c r="D295" s="39" t="s">
        <v>158</v>
      </c>
      <c r="E295" s="39">
        <v>102.5</v>
      </c>
      <c r="F295" s="39" t="s">
        <v>167</v>
      </c>
    </row>
    <row r="296" spans="1:6" s="61" customFormat="1" x14ac:dyDescent="0.3">
      <c r="A296" s="39" t="s">
        <v>921</v>
      </c>
      <c r="B296" s="39" t="s">
        <v>1749</v>
      </c>
      <c r="C296" s="39">
        <v>4.4000000000000004</v>
      </c>
      <c r="D296" s="39" t="s">
        <v>130</v>
      </c>
      <c r="E296" s="39">
        <v>60.5</v>
      </c>
      <c r="F296" s="39" t="s">
        <v>924</v>
      </c>
    </row>
    <row r="297" spans="1:6" s="61" customFormat="1" x14ac:dyDescent="0.3">
      <c r="A297" s="39" t="s">
        <v>712</v>
      </c>
      <c r="B297" s="39" t="s">
        <v>1688</v>
      </c>
      <c r="C297" s="39">
        <v>3.7</v>
      </c>
      <c r="D297" s="39" t="s">
        <v>223</v>
      </c>
      <c r="E297" s="39">
        <v>146.5</v>
      </c>
      <c r="F297" s="39" t="s">
        <v>224</v>
      </c>
    </row>
    <row r="298" spans="1:6" s="61" customFormat="1" x14ac:dyDescent="0.3">
      <c r="A298" s="39" t="s">
        <v>925</v>
      </c>
      <c r="B298" s="39" t="s">
        <v>1750</v>
      </c>
      <c r="C298" s="39">
        <v>3.9</v>
      </c>
      <c r="D298" s="39" t="s">
        <v>158</v>
      </c>
      <c r="E298" s="39">
        <v>125</v>
      </c>
      <c r="F298" s="39" t="s">
        <v>629</v>
      </c>
    </row>
    <row r="299" spans="1:6" s="61" customFormat="1" x14ac:dyDescent="0.3">
      <c r="A299" s="39" t="s">
        <v>927</v>
      </c>
      <c r="B299" s="39" t="s">
        <v>1641</v>
      </c>
      <c r="C299" s="39">
        <v>3.6</v>
      </c>
      <c r="D299" s="39" t="s">
        <v>158</v>
      </c>
      <c r="E299" s="39">
        <v>81</v>
      </c>
      <c r="F299" s="39" t="s">
        <v>625</v>
      </c>
    </row>
    <row r="300" spans="1:6" s="61" customFormat="1" x14ac:dyDescent="0.3">
      <c r="A300" s="39" t="s">
        <v>718</v>
      </c>
      <c r="B300" s="39" t="s">
        <v>1690</v>
      </c>
      <c r="C300" s="39">
        <v>3</v>
      </c>
      <c r="D300" s="39" t="s">
        <v>114</v>
      </c>
      <c r="E300" s="39">
        <v>133</v>
      </c>
      <c r="F300" s="39" t="s">
        <v>720</v>
      </c>
    </row>
    <row r="301" spans="1:6" s="61" customFormat="1" x14ac:dyDescent="0.3">
      <c r="A301" s="39" t="s">
        <v>929</v>
      </c>
      <c r="B301" s="39" t="s">
        <v>1751</v>
      </c>
      <c r="C301" s="39">
        <v>3.4</v>
      </c>
      <c r="D301" s="39" t="s">
        <v>158</v>
      </c>
      <c r="E301" s="39">
        <v>77</v>
      </c>
      <c r="F301" s="39" t="s">
        <v>449</v>
      </c>
    </row>
    <row r="302" spans="1:6" s="61" customFormat="1" x14ac:dyDescent="0.3">
      <c r="A302" s="39" t="s">
        <v>259</v>
      </c>
      <c r="B302" s="39" t="s">
        <v>1752</v>
      </c>
      <c r="C302" s="39">
        <v>4.0999999999999996</v>
      </c>
      <c r="D302" s="39" t="s">
        <v>120</v>
      </c>
      <c r="E302" s="39">
        <v>92</v>
      </c>
      <c r="F302" s="39" t="s">
        <v>152</v>
      </c>
    </row>
    <row r="303" spans="1:6" s="61" customFormat="1" x14ac:dyDescent="0.3">
      <c r="A303" s="39" t="s">
        <v>932</v>
      </c>
      <c r="B303" s="39" t="s">
        <v>1753</v>
      </c>
      <c r="C303" s="39">
        <v>3.8</v>
      </c>
      <c r="D303" s="39" t="s">
        <v>158</v>
      </c>
      <c r="E303" s="39">
        <v>121</v>
      </c>
      <c r="F303" s="39" t="s">
        <v>234</v>
      </c>
    </row>
    <row r="304" spans="1:6" s="61" customFormat="1" x14ac:dyDescent="0.3">
      <c r="A304" s="39" t="s">
        <v>934</v>
      </c>
      <c r="B304" s="39" t="s">
        <v>1754</v>
      </c>
      <c r="C304" s="39">
        <v>4</v>
      </c>
      <c r="D304" s="39" t="s">
        <v>94</v>
      </c>
      <c r="E304" s="39">
        <v>162.5</v>
      </c>
      <c r="F304" s="39" t="s">
        <v>504</v>
      </c>
    </row>
    <row r="305" spans="1:6" s="61" customFormat="1" x14ac:dyDescent="0.3">
      <c r="A305" s="39" t="s">
        <v>936</v>
      </c>
      <c r="B305" s="39" t="s">
        <v>1755</v>
      </c>
      <c r="C305" s="39">
        <v>3.9</v>
      </c>
      <c r="D305" s="39" t="s">
        <v>108</v>
      </c>
      <c r="E305" s="39">
        <v>60</v>
      </c>
      <c r="F305" s="39" t="s">
        <v>939</v>
      </c>
    </row>
    <row r="306" spans="1:6" s="61" customFormat="1" x14ac:dyDescent="0.3">
      <c r="A306" s="39" t="s">
        <v>940</v>
      </c>
      <c r="B306" s="39" t="s">
        <v>1756</v>
      </c>
      <c r="C306" s="39">
        <v>-1</v>
      </c>
      <c r="D306" s="39" t="s">
        <v>114</v>
      </c>
      <c r="E306" s="39">
        <v>87.5</v>
      </c>
      <c r="F306" s="39" t="s">
        <v>942</v>
      </c>
    </row>
    <row r="307" spans="1:6" s="61" customFormat="1" x14ac:dyDescent="0.3">
      <c r="A307" s="39" t="s">
        <v>943</v>
      </c>
      <c r="B307" s="39" t="s">
        <v>1757</v>
      </c>
      <c r="C307" s="39">
        <v>4.4000000000000004</v>
      </c>
      <c r="D307" s="39" t="s">
        <v>114</v>
      </c>
      <c r="E307" s="39">
        <v>90.5</v>
      </c>
      <c r="F307" s="39" t="s">
        <v>373</v>
      </c>
    </row>
    <row r="308" spans="1:6" s="61" customFormat="1" x14ac:dyDescent="0.3">
      <c r="A308" s="39" t="s">
        <v>231</v>
      </c>
      <c r="B308" s="39" t="s">
        <v>1533</v>
      </c>
      <c r="C308" s="39">
        <v>3.8</v>
      </c>
      <c r="D308" s="39" t="s">
        <v>158</v>
      </c>
      <c r="E308" s="39">
        <v>114.5</v>
      </c>
      <c r="F308" s="39" t="s">
        <v>234</v>
      </c>
    </row>
    <row r="309" spans="1:6" s="61" customFormat="1" x14ac:dyDescent="0.3">
      <c r="A309" s="39" t="s">
        <v>76</v>
      </c>
      <c r="B309" s="39" t="s">
        <v>1558</v>
      </c>
      <c r="C309" s="39">
        <v>3.8</v>
      </c>
      <c r="D309" s="39" t="s">
        <v>94</v>
      </c>
      <c r="E309" s="39">
        <v>121</v>
      </c>
      <c r="F309" s="39" t="s">
        <v>239</v>
      </c>
    </row>
    <row r="310" spans="1:6" s="61" customFormat="1" x14ac:dyDescent="0.3">
      <c r="A310" s="39" t="s">
        <v>254</v>
      </c>
      <c r="B310" s="39" t="s">
        <v>1758</v>
      </c>
      <c r="C310" s="39">
        <v>2.2000000000000002</v>
      </c>
      <c r="D310" s="39" t="s">
        <v>82</v>
      </c>
      <c r="E310" s="39">
        <v>110</v>
      </c>
      <c r="F310" s="39" t="s">
        <v>946</v>
      </c>
    </row>
    <row r="311" spans="1:6" s="61" customFormat="1" x14ac:dyDescent="0.3">
      <c r="A311" s="39" t="s">
        <v>714</v>
      </c>
      <c r="B311" s="39" t="s">
        <v>1689</v>
      </c>
      <c r="C311" s="39">
        <v>2.9</v>
      </c>
      <c r="D311" s="39" t="s">
        <v>114</v>
      </c>
      <c r="E311" s="39">
        <v>91.5</v>
      </c>
      <c r="F311" s="39" t="s">
        <v>717</v>
      </c>
    </row>
    <row r="312" spans="1:6" s="61" customFormat="1" x14ac:dyDescent="0.3">
      <c r="A312" s="39" t="s">
        <v>947</v>
      </c>
      <c r="B312" s="39" t="s">
        <v>1759</v>
      </c>
      <c r="C312" s="39">
        <v>4.0999999999999996</v>
      </c>
      <c r="D312" s="39" t="s">
        <v>120</v>
      </c>
      <c r="E312" s="39">
        <v>70.5</v>
      </c>
      <c r="F312" s="39" t="s">
        <v>152</v>
      </c>
    </row>
    <row r="313" spans="1:6" s="61" customFormat="1" x14ac:dyDescent="0.3">
      <c r="A313" s="39" t="s">
        <v>259</v>
      </c>
      <c r="B313" s="39" t="s">
        <v>1692</v>
      </c>
      <c r="C313" s="39">
        <v>3.7</v>
      </c>
      <c r="D313" s="39" t="s">
        <v>114</v>
      </c>
      <c r="E313" s="39">
        <v>70.5</v>
      </c>
      <c r="F313" s="39" t="s">
        <v>726</v>
      </c>
    </row>
    <row r="314" spans="1:6" s="61" customFormat="1" x14ac:dyDescent="0.3">
      <c r="A314" s="39" t="s">
        <v>950</v>
      </c>
      <c r="B314" s="39" t="s">
        <v>1532</v>
      </c>
      <c r="C314" s="39">
        <v>3.8</v>
      </c>
      <c r="D314" s="39" t="s">
        <v>108</v>
      </c>
      <c r="E314" s="39">
        <v>76.5</v>
      </c>
      <c r="F314" s="39" t="s">
        <v>109</v>
      </c>
    </row>
    <row r="315" spans="1:6" s="61" customFormat="1" x14ac:dyDescent="0.3">
      <c r="A315" s="39" t="s">
        <v>259</v>
      </c>
      <c r="B315" s="39" t="s">
        <v>1760</v>
      </c>
      <c r="C315" s="39">
        <v>3.6</v>
      </c>
      <c r="D315" s="39" t="s">
        <v>158</v>
      </c>
      <c r="E315" s="39">
        <v>92</v>
      </c>
      <c r="F315" s="39" t="s">
        <v>625</v>
      </c>
    </row>
    <row r="316" spans="1:6" s="61" customFormat="1" x14ac:dyDescent="0.3">
      <c r="A316" s="39" t="s">
        <v>721</v>
      </c>
      <c r="B316" s="39" t="s">
        <v>1691</v>
      </c>
      <c r="C316" s="39">
        <v>4.7</v>
      </c>
      <c r="D316" s="39" t="s">
        <v>177</v>
      </c>
      <c r="E316" s="39">
        <v>140.5</v>
      </c>
      <c r="F316" s="39" t="s">
        <v>723</v>
      </c>
    </row>
    <row r="317" spans="1:6" s="61" customFormat="1" x14ac:dyDescent="0.3">
      <c r="A317" s="39" t="s">
        <v>953</v>
      </c>
      <c r="B317" s="39" t="s">
        <v>1761</v>
      </c>
      <c r="C317" s="39">
        <v>3.5</v>
      </c>
      <c r="D317" s="39" t="s">
        <v>120</v>
      </c>
      <c r="E317" s="39">
        <v>82</v>
      </c>
      <c r="F317" s="39" t="s">
        <v>250</v>
      </c>
    </row>
    <row r="318" spans="1:6" s="61" customFormat="1" x14ac:dyDescent="0.3">
      <c r="A318" s="39" t="s">
        <v>727</v>
      </c>
      <c r="B318" s="39" t="s">
        <v>1693</v>
      </c>
      <c r="C318" s="39">
        <v>3.3</v>
      </c>
      <c r="D318" s="39" t="s">
        <v>108</v>
      </c>
      <c r="E318" s="39">
        <v>84.5</v>
      </c>
      <c r="F318" s="39" t="s">
        <v>136</v>
      </c>
    </row>
    <row r="319" spans="1:6" s="61" customFormat="1" x14ac:dyDescent="0.3">
      <c r="A319" s="39" t="s">
        <v>733</v>
      </c>
      <c r="B319" s="39" t="s">
        <v>1695</v>
      </c>
      <c r="C319" s="39">
        <v>4.4000000000000004</v>
      </c>
      <c r="D319" s="39" t="s">
        <v>100</v>
      </c>
      <c r="E319" s="39">
        <v>134.5</v>
      </c>
      <c r="F319" s="39" t="s">
        <v>660</v>
      </c>
    </row>
    <row r="320" spans="1:6" s="61" customFormat="1" x14ac:dyDescent="0.3">
      <c r="A320" s="39" t="s">
        <v>76</v>
      </c>
      <c r="B320" s="39" t="s">
        <v>1762</v>
      </c>
      <c r="C320" s="39">
        <v>3.3</v>
      </c>
      <c r="D320" s="39" t="s">
        <v>114</v>
      </c>
      <c r="E320" s="39">
        <v>164.5</v>
      </c>
      <c r="F320" s="39" t="s">
        <v>956</v>
      </c>
    </row>
    <row r="321" spans="1:6" s="61" customFormat="1" x14ac:dyDescent="0.3">
      <c r="A321" s="39" t="s">
        <v>957</v>
      </c>
      <c r="B321" s="39" t="s">
        <v>1763</v>
      </c>
      <c r="C321" s="39">
        <v>3.4</v>
      </c>
      <c r="D321" s="39" t="s">
        <v>82</v>
      </c>
      <c r="E321" s="39">
        <v>44</v>
      </c>
      <c r="F321" s="39" t="s">
        <v>961</v>
      </c>
    </row>
    <row r="322" spans="1:6" s="61" customFormat="1" x14ac:dyDescent="0.3">
      <c r="A322" s="39" t="s">
        <v>729</v>
      </c>
      <c r="B322" s="39" t="s">
        <v>1694</v>
      </c>
      <c r="C322" s="39">
        <v>4</v>
      </c>
      <c r="D322" s="39" t="s">
        <v>363</v>
      </c>
      <c r="E322" s="39">
        <v>93.5</v>
      </c>
      <c r="F322" s="39" t="s">
        <v>732</v>
      </c>
    </row>
    <row r="323" spans="1:6" s="61" customFormat="1" x14ac:dyDescent="0.3">
      <c r="A323" s="39" t="s">
        <v>259</v>
      </c>
      <c r="B323" s="39" t="s">
        <v>1764</v>
      </c>
      <c r="C323" s="39">
        <v>4.4000000000000004</v>
      </c>
      <c r="D323" s="39" t="s">
        <v>114</v>
      </c>
      <c r="E323" s="39">
        <v>109</v>
      </c>
      <c r="F323" s="39" t="s">
        <v>373</v>
      </c>
    </row>
    <row r="324" spans="1:6" s="61" customFormat="1" x14ac:dyDescent="0.3">
      <c r="A324" s="39" t="s">
        <v>963</v>
      </c>
      <c r="B324" s="39" t="s">
        <v>1765</v>
      </c>
      <c r="C324" s="39">
        <v>3.8</v>
      </c>
      <c r="D324" s="39" t="s">
        <v>114</v>
      </c>
      <c r="E324" s="39">
        <v>149.5</v>
      </c>
      <c r="F324" s="39" t="s">
        <v>966</v>
      </c>
    </row>
    <row r="325" spans="1:6" s="61" customFormat="1" x14ac:dyDescent="0.3">
      <c r="A325" s="39" t="s">
        <v>967</v>
      </c>
      <c r="B325" s="39" t="s">
        <v>1766</v>
      </c>
      <c r="C325" s="39">
        <v>3.5</v>
      </c>
      <c r="D325" s="39" t="s">
        <v>114</v>
      </c>
      <c r="E325" s="39">
        <v>65.5</v>
      </c>
      <c r="F325" s="39" t="s">
        <v>969</v>
      </c>
    </row>
    <row r="326" spans="1:6" s="61" customFormat="1" x14ac:dyDescent="0.3">
      <c r="A326" s="39" t="s">
        <v>254</v>
      </c>
      <c r="B326" s="39" t="s">
        <v>1767</v>
      </c>
      <c r="C326" s="39">
        <v>3.5</v>
      </c>
      <c r="D326" s="39" t="s">
        <v>114</v>
      </c>
      <c r="E326" s="39">
        <v>124.5</v>
      </c>
      <c r="F326" s="39" t="s">
        <v>971</v>
      </c>
    </row>
    <row r="327" spans="1:6" s="61" customFormat="1" x14ac:dyDescent="0.3">
      <c r="A327" s="39" t="s">
        <v>972</v>
      </c>
      <c r="B327" s="39" t="s">
        <v>1768</v>
      </c>
      <c r="C327" s="39">
        <v>2.9</v>
      </c>
      <c r="D327" s="39" t="s">
        <v>114</v>
      </c>
      <c r="E327" s="39">
        <v>114</v>
      </c>
      <c r="F327" s="39" t="s">
        <v>115</v>
      </c>
    </row>
    <row r="328" spans="1:6" s="61" customFormat="1" x14ac:dyDescent="0.3">
      <c r="A328" s="39" t="s">
        <v>743</v>
      </c>
      <c r="B328" s="39" t="s">
        <v>1769</v>
      </c>
      <c r="C328" s="39">
        <v>3.9</v>
      </c>
      <c r="D328" s="39" t="s">
        <v>114</v>
      </c>
      <c r="E328" s="39">
        <v>49</v>
      </c>
      <c r="F328" s="39" t="s">
        <v>976</v>
      </c>
    </row>
    <row r="329" spans="1:6" s="61" customFormat="1" x14ac:dyDescent="0.3">
      <c r="A329" s="39" t="s">
        <v>738</v>
      </c>
      <c r="B329" s="39" t="s">
        <v>1693</v>
      </c>
      <c r="C329" s="39">
        <v>3.3</v>
      </c>
      <c r="D329" s="39" t="s">
        <v>108</v>
      </c>
      <c r="E329" s="39">
        <v>84.5</v>
      </c>
      <c r="F329" s="39" t="s">
        <v>136</v>
      </c>
    </row>
    <row r="330" spans="1:6" s="61" customFormat="1" x14ac:dyDescent="0.3">
      <c r="A330" s="39" t="s">
        <v>160</v>
      </c>
      <c r="B330" s="39" t="s">
        <v>1770</v>
      </c>
      <c r="C330" s="39">
        <v>3.7</v>
      </c>
      <c r="D330" s="39" t="s">
        <v>100</v>
      </c>
      <c r="E330" s="39">
        <v>71</v>
      </c>
      <c r="F330" s="39" t="s">
        <v>978</v>
      </c>
    </row>
    <row r="331" spans="1:6" s="61" customFormat="1" x14ac:dyDescent="0.3">
      <c r="A331" s="39" t="s">
        <v>979</v>
      </c>
      <c r="B331" s="39" t="s">
        <v>1771</v>
      </c>
      <c r="C331" s="39">
        <v>3.6</v>
      </c>
      <c r="D331" s="39" t="s">
        <v>158</v>
      </c>
      <c r="E331" s="39">
        <v>101</v>
      </c>
      <c r="F331" s="39" t="s">
        <v>625</v>
      </c>
    </row>
    <row r="332" spans="1:6" s="61" customFormat="1" x14ac:dyDescent="0.3">
      <c r="A332" s="39" t="s">
        <v>76</v>
      </c>
      <c r="B332" s="39" t="s">
        <v>1561</v>
      </c>
      <c r="C332" s="39">
        <v>3.5</v>
      </c>
      <c r="D332" s="39" t="s">
        <v>120</v>
      </c>
      <c r="E332" s="39">
        <v>107</v>
      </c>
      <c r="F332" s="39" t="s">
        <v>250</v>
      </c>
    </row>
    <row r="333" spans="1:6" s="61" customFormat="1" x14ac:dyDescent="0.3">
      <c r="A333" s="39" t="s">
        <v>76</v>
      </c>
      <c r="B333" s="39" t="s">
        <v>1559</v>
      </c>
      <c r="C333" s="39">
        <v>4.7</v>
      </c>
      <c r="D333" s="39" t="s">
        <v>114</v>
      </c>
      <c r="E333" s="39">
        <v>112.5</v>
      </c>
      <c r="F333" s="39" t="s">
        <v>242</v>
      </c>
    </row>
    <row r="334" spans="1:6" s="61" customFormat="1" x14ac:dyDescent="0.3">
      <c r="A334" s="39" t="s">
        <v>735</v>
      </c>
      <c r="B334" s="39" t="s">
        <v>1696</v>
      </c>
      <c r="C334" s="39">
        <v>3.9</v>
      </c>
      <c r="D334" s="39" t="s">
        <v>209</v>
      </c>
      <c r="E334" s="39">
        <v>181</v>
      </c>
      <c r="F334" s="39" t="s">
        <v>737</v>
      </c>
    </row>
    <row r="335" spans="1:6" s="61" customFormat="1" x14ac:dyDescent="0.3">
      <c r="A335" s="39" t="s">
        <v>897</v>
      </c>
      <c r="B335" s="39" t="s">
        <v>1772</v>
      </c>
      <c r="C335" s="39">
        <v>3.7</v>
      </c>
      <c r="D335" s="39" t="s">
        <v>223</v>
      </c>
      <c r="E335" s="39">
        <v>61</v>
      </c>
      <c r="F335" s="39" t="s">
        <v>982</v>
      </c>
    </row>
    <row r="336" spans="1:6" s="61" customFormat="1" x14ac:dyDescent="0.3">
      <c r="A336" s="39" t="s">
        <v>740</v>
      </c>
      <c r="B336" s="39" t="s">
        <v>1697</v>
      </c>
      <c r="C336" s="39">
        <v>4.0999999999999996</v>
      </c>
      <c r="D336" s="39" t="s">
        <v>82</v>
      </c>
      <c r="E336" s="39">
        <v>205</v>
      </c>
      <c r="F336" s="39" t="s">
        <v>742</v>
      </c>
    </row>
    <row r="337" spans="1:6" s="61" customFormat="1" x14ac:dyDescent="0.3">
      <c r="A337" s="39" t="s">
        <v>983</v>
      </c>
      <c r="B337" s="39" t="s">
        <v>1773</v>
      </c>
      <c r="C337" s="39">
        <v>3.1</v>
      </c>
      <c r="D337" s="39" t="s">
        <v>158</v>
      </c>
      <c r="E337" s="39">
        <v>103.5</v>
      </c>
      <c r="F337" s="39" t="s">
        <v>987</v>
      </c>
    </row>
    <row r="338" spans="1:6" s="61" customFormat="1" x14ac:dyDescent="0.3">
      <c r="A338" s="39" t="s">
        <v>988</v>
      </c>
      <c r="B338" s="39" t="s">
        <v>1774</v>
      </c>
      <c r="C338" s="39">
        <v>3.6</v>
      </c>
      <c r="D338" s="39" t="s">
        <v>158</v>
      </c>
      <c r="E338" s="39">
        <v>63</v>
      </c>
      <c r="F338" s="39" t="s">
        <v>625</v>
      </c>
    </row>
    <row r="339" spans="1:6" s="61" customFormat="1" x14ac:dyDescent="0.3">
      <c r="A339" s="39" t="s">
        <v>990</v>
      </c>
      <c r="B339" s="39" t="s">
        <v>1775</v>
      </c>
      <c r="C339" s="39">
        <v>3</v>
      </c>
      <c r="D339" s="39" t="s">
        <v>158</v>
      </c>
      <c r="E339" s="39">
        <v>62.5</v>
      </c>
      <c r="F339" s="39" t="s">
        <v>994</v>
      </c>
    </row>
    <row r="340" spans="1:6" s="61" customFormat="1" x14ac:dyDescent="0.3">
      <c r="A340" s="39" t="s">
        <v>259</v>
      </c>
      <c r="B340" s="39" t="s">
        <v>1776</v>
      </c>
      <c r="C340" s="39">
        <v>3.5</v>
      </c>
      <c r="D340" s="39" t="s">
        <v>114</v>
      </c>
      <c r="E340" s="39">
        <v>94.5</v>
      </c>
      <c r="F340" s="39" t="s">
        <v>997</v>
      </c>
    </row>
    <row r="341" spans="1:6" s="61" customFormat="1" x14ac:dyDescent="0.3">
      <c r="A341" s="39" t="s">
        <v>743</v>
      </c>
      <c r="B341" s="39" t="s">
        <v>1698</v>
      </c>
      <c r="C341" s="39">
        <v>3.6</v>
      </c>
      <c r="D341" s="39" t="s">
        <v>100</v>
      </c>
      <c r="E341" s="39">
        <v>48.5</v>
      </c>
      <c r="F341" s="39" t="s">
        <v>748</v>
      </c>
    </row>
    <row r="342" spans="1:6" s="61" customFormat="1" x14ac:dyDescent="0.3">
      <c r="A342" s="39" t="s">
        <v>998</v>
      </c>
      <c r="B342" s="39" t="s">
        <v>1777</v>
      </c>
      <c r="C342" s="39">
        <v>3.5</v>
      </c>
      <c r="D342" s="39" t="s">
        <v>120</v>
      </c>
      <c r="E342" s="39">
        <v>154.5</v>
      </c>
      <c r="F342" s="39" t="s">
        <v>645</v>
      </c>
    </row>
    <row r="343" spans="1:6" s="61" customFormat="1" x14ac:dyDescent="0.3">
      <c r="A343" s="39" t="s">
        <v>749</v>
      </c>
      <c r="B343" s="39" t="s">
        <v>1699</v>
      </c>
      <c r="C343" s="39">
        <v>4</v>
      </c>
      <c r="D343" s="39" t="s">
        <v>82</v>
      </c>
      <c r="E343" s="39">
        <v>44.5</v>
      </c>
      <c r="F343" s="39" t="s">
        <v>753</v>
      </c>
    </row>
    <row r="344" spans="1:6" s="61" customFormat="1" x14ac:dyDescent="0.3">
      <c r="A344" s="39" t="s">
        <v>1000</v>
      </c>
      <c r="B344" s="39" t="s">
        <v>1778</v>
      </c>
      <c r="C344" s="39">
        <v>3.7</v>
      </c>
      <c r="D344" s="39" t="s">
        <v>108</v>
      </c>
      <c r="E344" s="39">
        <v>87</v>
      </c>
      <c r="F344" s="39" t="s">
        <v>1004</v>
      </c>
    </row>
    <row r="345" spans="1:6" s="61" customFormat="1" x14ac:dyDescent="0.3">
      <c r="A345" s="39" t="s">
        <v>754</v>
      </c>
      <c r="B345" s="39" t="s">
        <v>1700</v>
      </c>
      <c r="C345" s="39">
        <v>2.4</v>
      </c>
      <c r="D345" s="39" t="s">
        <v>100</v>
      </c>
      <c r="E345" s="39">
        <v>52.5</v>
      </c>
      <c r="F345" s="39" t="s">
        <v>759</v>
      </c>
    </row>
    <row r="346" spans="1:6" s="61" customFormat="1" x14ac:dyDescent="0.3">
      <c r="A346" s="39" t="s">
        <v>259</v>
      </c>
      <c r="B346" s="39" t="s">
        <v>1779</v>
      </c>
      <c r="C346" s="39">
        <v>3.2</v>
      </c>
      <c r="D346" s="39" t="s">
        <v>114</v>
      </c>
      <c r="E346" s="39">
        <v>64.5</v>
      </c>
      <c r="F346" s="39" t="s">
        <v>1006</v>
      </c>
    </row>
    <row r="347" spans="1:6" s="61" customFormat="1" x14ac:dyDescent="0.3">
      <c r="A347" s="39" t="s">
        <v>1007</v>
      </c>
      <c r="B347" s="39" t="s">
        <v>1780</v>
      </c>
      <c r="C347" s="39">
        <v>2.1</v>
      </c>
      <c r="D347" s="39" t="s">
        <v>130</v>
      </c>
      <c r="E347" s="39">
        <v>111.5</v>
      </c>
      <c r="F347" s="39" t="s">
        <v>1010</v>
      </c>
    </row>
    <row r="348" spans="1:6" s="61" customFormat="1" x14ac:dyDescent="0.3">
      <c r="A348" s="39" t="s">
        <v>1011</v>
      </c>
      <c r="B348" s="39" t="s">
        <v>1781</v>
      </c>
      <c r="C348" s="39">
        <v>3.7</v>
      </c>
      <c r="D348" s="39" t="s">
        <v>158</v>
      </c>
      <c r="E348" s="39">
        <v>154.5</v>
      </c>
      <c r="F348" s="39" t="s">
        <v>167</v>
      </c>
    </row>
    <row r="349" spans="1:6" s="61" customFormat="1" x14ac:dyDescent="0.3">
      <c r="A349" s="39" t="s">
        <v>760</v>
      </c>
      <c r="B349" s="39" t="s">
        <v>1652</v>
      </c>
      <c r="C349" s="39">
        <v>2.6</v>
      </c>
      <c r="D349" s="39" t="s">
        <v>114</v>
      </c>
      <c r="E349" s="39">
        <v>124</v>
      </c>
      <c r="F349" s="39" t="s">
        <v>599</v>
      </c>
    </row>
    <row r="350" spans="1:6" s="61" customFormat="1" x14ac:dyDescent="0.3">
      <c r="A350" s="39" t="s">
        <v>254</v>
      </c>
      <c r="B350" s="39" t="s">
        <v>1782</v>
      </c>
      <c r="C350" s="39">
        <v>4.4000000000000004</v>
      </c>
      <c r="D350" s="39" t="s">
        <v>82</v>
      </c>
      <c r="E350" s="39">
        <v>128.5</v>
      </c>
      <c r="F350" s="39" t="s">
        <v>553</v>
      </c>
    </row>
    <row r="351" spans="1:6" s="61" customFormat="1" x14ac:dyDescent="0.3">
      <c r="A351" s="39" t="s">
        <v>1014</v>
      </c>
      <c r="B351" s="39" t="s">
        <v>1783</v>
      </c>
      <c r="C351" s="39">
        <v>3.7</v>
      </c>
      <c r="D351" s="39" t="s">
        <v>100</v>
      </c>
      <c r="E351" s="39">
        <v>65</v>
      </c>
      <c r="F351" s="39" t="s">
        <v>1017</v>
      </c>
    </row>
    <row r="352" spans="1:6" s="61" customFormat="1" x14ac:dyDescent="0.3">
      <c r="A352" s="39" t="s">
        <v>762</v>
      </c>
      <c r="B352" s="39" t="s">
        <v>1701</v>
      </c>
      <c r="C352" s="39">
        <v>3.5</v>
      </c>
      <c r="D352" s="39" t="s">
        <v>108</v>
      </c>
      <c r="E352" s="39">
        <v>64</v>
      </c>
      <c r="F352" s="39" t="s">
        <v>765</v>
      </c>
    </row>
    <row r="353" spans="1:6" s="61" customFormat="1" x14ac:dyDescent="0.3">
      <c r="A353" s="39" t="s">
        <v>766</v>
      </c>
      <c r="B353" s="39" t="s">
        <v>1702</v>
      </c>
      <c r="C353" s="39">
        <v>3</v>
      </c>
      <c r="D353" s="39" t="s">
        <v>158</v>
      </c>
      <c r="E353" s="39">
        <v>98</v>
      </c>
      <c r="F353" s="39" t="s">
        <v>770</v>
      </c>
    </row>
    <row r="354" spans="1:6" s="61" customFormat="1" x14ac:dyDescent="0.3">
      <c r="A354" s="39" t="s">
        <v>270</v>
      </c>
      <c r="B354" s="39" t="s">
        <v>1547</v>
      </c>
      <c r="C354" s="39">
        <v>4.2</v>
      </c>
      <c r="D354" s="39" t="s">
        <v>114</v>
      </c>
      <c r="E354" s="39">
        <v>142.5</v>
      </c>
      <c r="F354" s="39" t="s">
        <v>186</v>
      </c>
    </row>
    <row r="355" spans="1:6" s="61" customFormat="1" x14ac:dyDescent="0.3">
      <c r="A355" s="39" t="s">
        <v>1018</v>
      </c>
      <c r="B355" s="39" t="s">
        <v>1784</v>
      </c>
      <c r="C355" s="39">
        <v>3.9</v>
      </c>
      <c r="D355" s="39" t="s">
        <v>158</v>
      </c>
      <c r="E355" s="39">
        <v>137</v>
      </c>
      <c r="F355" s="39" t="s">
        <v>1021</v>
      </c>
    </row>
    <row r="356" spans="1:6" s="61" customFormat="1" x14ac:dyDescent="0.3">
      <c r="A356" s="39" t="s">
        <v>259</v>
      </c>
      <c r="B356" s="39" t="s">
        <v>1613</v>
      </c>
      <c r="C356" s="39">
        <v>4</v>
      </c>
      <c r="D356" s="39" t="s">
        <v>108</v>
      </c>
      <c r="E356" s="39">
        <v>99</v>
      </c>
      <c r="F356" s="39" t="s">
        <v>192</v>
      </c>
    </row>
    <row r="357" spans="1:6" s="61" customFormat="1" x14ac:dyDescent="0.3">
      <c r="A357" s="39" t="s">
        <v>774</v>
      </c>
      <c r="B357" s="39" t="s">
        <v>1703</v>
      </c>
      <c r="C357" s="39">
        <v>3.3</v>
      </c>
      <c r="D357" s="39" t="s">
        <v>114</v>
      </c>
      <c r="E357" s="39">
        <v>54</v>
      </c>
      <c r="F357" s="39" t="s">
        <v>776</v>
      </c>
    </row>
    <row r="358" spans="1:6" s="61" customFormat="1" x14ac:dyDescent="0.3">
      <c r="A358" s="39" t="s">
        <v>254</v>
      </c>
      <c r="B358" s="39" t="s">
        <v>1785</v>
      </c>
      <c r="C358" s="39">
        <v>4.4000000000000004</v>
      </c>
      <c r="D358" s="39" t="s">
        <v>120</v>
      </c>
      <c r="E358" s="39">
        <v>139.5</v>
      </c>
      <c r="F358" s="39" t="s">
        <v>1025</v>
      </c>
    </row>
    <row r="359" spans="1:6" s="61" customFormat="1" x14ac:dyDescent="0.3">
      <c r="A359" s="39" t="s">
        <v>259</v>
      </c>
      <c r="B359" s="39" t="s">
        <v>1786</v>
      </c>
      <c r="C359" s="39">
        <v>3.4</v>
      </c>
      <c r="D359" s="39" t="s">
        <v>130</v>
      </c>
      <c r="E359" s="39">
        <v>109</v>
      </c>
      <c r="F359" s="39" t="s">
        <v>1027</v>
      </c>
    </row>
    <row r="360" spans="1:6" s="61" customFormat="1" x14ac:dyDescent="0.3">
      <c r="A360" s="39" t="s">
        <v>1028</v>
      </c>
      <c r="B360" s="39" t="s">
        <v>1787</v>
      </c>
      <c r="C360" s="39">
        <v>3.3</v>
      </c>
      <c r="D360" s="39" t="s">
        <v>158</v>
      </c>
      <c r="E360" s="39">
        <v>254</v>
      </c>
      <c r="F360" s="39" t="s">
        <v>311</v>
      </c>
    </row>
    <row r="361" spans="1:6" s="61" customFormat="1" x14ac:dyDescent="0.3">
      <c r="A361" s="39" t="s">
        <v>1030</v>
      </c>
      <c r="B361" s="39" t="s">
        <v>1788</v>
      </c>
      <c r="C361" s="39">
        <v>2.9</v>
      </c>
      <c r="D361" s="39" t="s">
        <v>114</v>
      </c>
      <c r="E361" s="39">
        <v>73</v>
      </c>
      <c r="F361" s="39" t="s">
        <v>1032</v>
      </c>
    </row>
    <row r="362" spans="1:6" s="61" customFormat="1" x14ac:dyDescent="0.3">
      <c r="A362" s="39" t="s">
        <v>777</v>
      </c>
      <c r="B362" s="39" t="s">
        <v>1704</v>
      </c>
      <c r="C362" s="39">
        <v>2.7</v>
      </c>
      <c r="D362" s="39" t="s">
        <v>130</v>
      </c>
      <c r="E362" s="39">
        <v>81</v>
      </c>
      <c r="F362" s="39" t="s">
        <v>779</v>
      </c>
    </row>
    <row r="363" spans="1:6" s="61" customFormat="1" x14ac:dyDescent="0.3">
      <c r="A363" s="39" t="s">
        <v>771</v>
      </c>
      <c r="B363" s="39" t="s">
        <v>1681</v>
      </c>
      <c r="C363" s="39">
        <v>3.6</v>
      </c>
      <c r="D363" s="39" t="s">
        <v>100</v>
      </c>
      <c r="E363" s="39">
        <v>56.5</v>
      </c>
      <c r="F363" s="39" t="s">
        <v>688</v>
      </c>
    </row>
    <row r="364" spans="1:6" s="61" customFormat="1" x14ac:dyDescent="0.3">
      <c r="A364" s="39" t="s">
        <v>1033</v>
      </c>
      <c r="B364" s="39" t="s">
        <v>1789</v>
      </c>
      <c r="C364" s="39">
        <v>3.1</v>
      </c>
      <c r="D364" s="39" t="s">
        <v>158</v>
      </c>
      <c r="E364" s="39">
        <v>99.5</v>
      </c>
      <c r="F364" s="39" t="s">
        <v>987</v>
      </c>
    </row>
    <row r="365" spans="1:6" s="61" customFormat="1" x14ac:dyDescent="0.3">
      <c r="A365" s="39" t="s">
        <v>1035</v>
      </c>
      <c r="B365" s="39" t="s">
        <v>1790</v>
      </c>
      <c r="C365" s="39">
        <v>3.3</v>
      </c>
      <c r="D365" s="39" t="s">
        <v>108</v>
      </c>
      <c r="E365" s="39">
        <v>45.5</v>
      </c>
      <c r="F365" s="39" t="s">
        <v>1038</v>
      </c>
    </row>
    <row r="366" spans="1:6" s="61" customFormat="1" x14ac:dyDescent="0.3">
      <c r="A366" s="39" t="s">
        <v>780</v>
      </c>
      <c r="B366" s="39" t="s">
        <v>1791</v>
      </c>
      <c r="C366" s="39">
        <v>4.5</v>
      </c>
      <c r="D366" s="39" t="s">
        <v>130</v>
      </c>
      <c r="E366" s="39">
        <v>122.5</v>
      </c>
      <c r="F366" s="39" t="s">
        <v>1040</v>
      </c>
    </row>
    <row r="367" spans="1:6" s="61" customFormat="1" x14ac:dyDescent="0.3">
      <c r="A367" s="39" t="s">
        <v>1041</v>
      </c>
      <c r="B367" s="39" t="s">
        <v>1792</v>
      </c>
      <c r="C367" s="39">
        <v>3.9</v>
      </c>
      <c r="D367" s="39" t="s">
        <v>120</v>
      </c>
      <c r="E367" s="39">
        <v>140</v>
      </c>
      <c r="F367" s="39" t="s">
        <v>436</v>
      </c>
    </row>
    <row r="368" spans="1:6" s="61" customFormat="1" x14ac:dyDescent="0.3">
      <c r="A368" s="39" t="s">
        <v>1043</v>
      </c>
      <c r="B368" s="39" t="s">
        <v>1793</v>
      </c>
      <c r="C368" s="39">
        <v>3.2</v>
      </c>
      <c r="D368" s="39" t="s">
        <v>120</v>
      </c>
      <c r="E368" s="39">
        <v>77.5</v>
      </c>
      <c r="F368" s="39" t="s">
        <v>454</v>
      </c>
    </row>
    <row r="369" spans="1:6" s="61" customFormat="1" x14ac:dyDescent="0.3">
      <c r="A369" s="39" t="s">
        <v>1046</v>
      </c>
      <c r="B369" s="39" t="s">
        <v>1794</v>
      </c>
      <c r="C369" s="39">
        <v>3.3</v>
      </c>
      <c r="D369" s="39" t="s">
        <v>114</v>
      </c>
      <c r="E369" s="39">
        <v>55</v>
      </c>
      <c r="F369" s="39" t="s">
        <v>1050</v>
      </c>
    </row>
    <row r="370" spans="1:6" s="61" customFormat="1" x14ac:dyDescent="0.3">
      <c r="A370" s="39" t="s">
        <v>1051</v>
      </c>
      <c r="B370" s="39" t="s">
        <v>1795</v>
      </c>
      <c r="C370" s="39">
        <v>3.1</v>
      </c>
      <c r="D370" s="39" t="s">
        <v>158</v>
      </c>
      <c r="E370" s="39">
        <v>117.5</v>
      </c>
      <c r="F370" s="39" t="s">
        <v>987</v>
      </c>
    </row>
    <row r="371" spans="1:6" s="61" customFormat="1" x14ac:dyDescent="0.3">
      <c r="A371" s="39" t="s">
        <v>1053</v>
      </c>
      <c r="B371" s="39" t="s">
        <v>1796</v>
      </c>
      <c r="C371" s="39">
        <v>2.4</v>
      </c>
      <c r="D371" s="39" t="s">
        <v>82</v>
      </c>
      <c r="E371" s="39">
        <v>70.5</v>
      </c>
      <c r="F371" s="39" t="s">
        <v>1055</v>
      </c>
    </row>
    <row r="372" spans="1:6" s="61" customFormat="1" x14ac:dyDescent="0.3">
      <c r="A372" s="39" t="s">
        <v>1056</v>
      </c>
      <c r="B372" s="39" t="s">
        <v>1797</v>
      </c>
      <c r="C372" s="39">
        <v>4.8</v>
      </c>
      <c r="D372" s="39" t="s">
        <v>130</v>
      </c>
      <c r="E372" s="39">
        <v>61.5</v>
      </c>
      <c r="F372" s="39" t="s">
        <v>1058</v>
      </c>
    </row>
    <row r="373" spans="1:6" s="61" customFormat="1" x14ac:dyDescent="0.3">
      <c r="A373" s="39" t="s">
        <v>1059</v>
      </c>
      <c r="B373" s="39" t="s">
        <v>1798</v>
      </c>
      <c r="C373" s="39">
        <v>2.9</v>
      </c>
      <c r="D373" s="39" t="s">
        <v>114</v>
      </c>
      <c r="E373" s="39">
        <v>70</v>
      </c>
      <c r="F373" s="39" t="s">
        <v>1063</v>
      </c>
    </row>
    <row r="374" spans="1:6" s="61" customFormat="1" x14ac:dyDescent="0.3">
      <c r="A374" s="39" t="s">
        <v>1064</v>
      </c>
      <c r="B374" s="39" t="s">
        <v>1799</v>
      </c>
      <c r="C374" s="39">
        <v>2.9</v>
      </c>
      <c r="D374" s="39" t="s">
        <v>114</v>
      </c>
      <c r="E374" s="39">
        <v>80</v>
      </c>
      <c r="F374" s="39" t="s">
        <v>1063</v>
      </c>
    </row>
    <row r="375" spans="1:6" s="61" customFormat="1" x14ac:dyDescent="0.3">
      <c r="A375" s="39" t="s">
        <v>1067</v>
      </c>
      <c r="B375" s="39" t="s">
        <v>1800</v>
      </c>
      <c r="C375" s="39">
        <v>3.4</v>
      </c>
      <c r="D375" s="39" t="s">
        <v>100</v>
      </c>
      <c r="E375" s="39">
        <v>90</v>
      </c>
      <c r="F375" s="39" t="s">
        <v>1070</v>
      </c>
    </row>
    <row r="376" spans="1:6" s="61" customFormat="1" x14ac:dyDescent="0.3">
      <c r="A376" s="39" t="s">
        <v>1071</v>
      </c>
      <c r="B376" s="39" t="s">
        <v>1801</v>
      </c>
      <c r="C376" s="39">
        <v>-1</v>
      </c>
      <c r="D376" s="39" t="s">
        <v>114</v>
      </c>
      <c r="E376" s="39">
        <v>120</v>
      </c>
      <c r="F376" s="39" t="s">
        <v>1073</v>
      </c>
    </row>
    <row r="377" spans="1:6" s="61" customFormat="1" x14ac:dyDescent="0.3">
      <c r="A377" s="39" t="s">
        <v>1074</v>
      </c>
      <c r="B377" s="39" t="s">
        <v>1802</v>
      </c>
      <c r="C377" s="39">
        <v>2.6</v>
      </c>
      <c r="D377" s="39" t="s">
        <v>114</v>
      </c>
      <c r="E377" s="39">
        <v>73.5</v>
      </c>
      <c r="F377" s="39" t="s">
        <v>599</v>
      </c>
    </row>
    <row r="378" spans="1:6" s="61" customFormat="1" x14ac:dyDescent="0.3">
      <c r="A378" s="39" t="s">
        <v>76</v>
      </c>
      <c r="B378" s="39" t="s">
        <v>1574</v>
      </c>
      <c r="C378" s="39">
        <v>3.8</v>
      </c>
      <c r="D378" s="39" t="s">
        <v>114</v>
      </c>
      <c r="E378" s="39">
        <v>91</v>
      </c>
      <c r="F378" s="39" t="s">
        <v>307</v>
      </c>
    </row>
    <row r="379" spans="1:6" s="61" customFormat="1" x14ac:dyDescent="0.3">
      <c r="A379" s="39" t="s">
        <v>76</v>
      </c>
      <c r="B379" s="39" t="s">
        <v>1569</v>
      </c>
      <c r="C379" s="39">
        <v>5</v>
      </c>
      <c r="D379" s="39" t="s">
        <v>114</v>
      </c>
      <c r="E379" s="39">
        <v>155</v>
      </c>
      <c r="F379" s="39" t="s">
        <v>285</v>
      </c>
    </row>
    <row r="380" spans="1:6" s="61" customFormat="1" x14ac:dyDescent="0.3">
      <c r="A380" s="39" t="s">
        <v>1076</v>
      </c>
      <c r="B380" s="39" t="s">
        <v>1803</v>
      </c>
      <c r="C380" s="39">
        <v>3.6</v>
      </c>
      <c r="D380" s="39" t="s">
        <v>158</v>
      </c>
      <c r="E380" s="39">
        <v>129.5</v>
      </c>
      <c r="F380" s="39" t="s">
        <v>625</v>
      </c>
    </row>
    <row r="381" spans="1:6" s="61" customFormat="1" x14ac:dyDescent="0.3">
      <c r="A381" s="39" t="s">
        <v>1078</v>
      </c>
      <c r="B381" s="39" t="s">
        <v>1804</v>
      </c>
      <c r="C381" s="39">
        <v>4</v>
      </c>
      <c r="D381" s="39" t="s">
        <v>158</v>
      </c>
      <c r="E381" s="39">
        <v>167.5</v>
      </c>
      <c r="F381" s="39" t="s">
        <v>216</v>
      </c>
    </row>
    <row r="382" spans="1:6" s="61" customFormat="1" x14ac:dyDescent="0.3">
      <c r="A382" s="39" t="s">
        <v>1080</v>
      </c>
      <c r="B382" s="39" t="s">
        <v>1805</v>
      </c>
      <c r="C382" s="39">
        <v>3.8</v>
      </c>
      <c r="D382" s="39" t="s">
        <v>120</v>
      </c>
      <c r="E382" s="39">
        <v>60</v>
      </c>
      <c r="F382" s="39" t="s">
        <v>1083</v>
      </c>
    </row>
    <row r="383" spans="1:6" s="61" customFormat="1" x14ac:dyDescent="0.3">
      <c r="A383" s="39" t="s">
        <v>286</v>
      </c>
      <c r="B383" s="39" t="s">
        <v>1806</v>
      </c>
      <c r="C383" s="39">
        <v>3.9</v>
      </c>
      <c r="D383" s="39" t="s">
        <v>82</v>
      </c>
      <c r="E383" s="39">
        <v>180</v>
      </c>
      <c r="F383" s="39" t="s">
        <v>708</v>
      </c>
    </row>
    <row r="384" spans="1:6" s="61" customFormat="1" x14ac:dyDescent="0.3">
      <c r="A384" s="39" t="s">
        <v>1085</v>
      </c>
      <c r="B384" s="39" t="s">
        <v>1708</v>
      </c>
      <c r="C384" s="39">
        <v>3.8</v>
      </c>
      <c r="D384" s="39" t="s">
        <v>94</v>
      </c>
      <c r="E384" s="39">
        <v>65</v>
      </c>
      <c r="F384" s="39" t="s">
        <v>793</v>
      </c>
    </row>
    <row r="385" spans="1:6" s="61" customFormat="1" x14ac:dyDescent="0.3">
      <c r="A385" s="39" t="s">
        <v>521</v>
      </c>
      <c r="B385" s="39" t="s">
        <v>1807</v>
      </c>
      <c r="C385" s="39">
        <v>4.3</v>
      </c>
      <c r="D385" s="39" t="s">
        <v>120</v>
      </c>
      <c r="E385" s="39">
        <v>112.5</v>
      </c>
      <c r="F385" s="39" t="s">
        <v>1090</v>
      </c>
    </row>
    <row r="386" spans="1:6" s="61" customFormat="1" x14ac:dyDescent="0.3">
      <c r="A386" s="39" t="s">
        <v>489</v>
      </c>
      <c r="B386" s="39" t="s">
        <v>1618</v>
      </c>
      <c r="C386" s="39">
        <v>1.9</v>
      </c>
      <c r="D386" s="39" t="s">
        <v>100</v>
      </c>
      <c r="E386" s="39">
        <v>87.5</v>
      </c>
      <c r="F386" s="39" t="s">
        <v>1092</v>
      </c>
    </row>
    <row r="387" spans="1:6" s="61" customFormat="1" x14ac:dyDescent="0.3">
      <c r="A387" s="39" t="s">
        <v>1093</v>
      </c>
      <c r="B387" s="39" t="s">
        <v>1808</v>
      </c>
      <c r="C387" s="39">
        <v>3.3</v>
      </c>
      <c r="D387" s="39" t="s">
        <v>158</v>
      </c>
      <c r="E387" s="39">
        <v>51.5</v>
      </c>
      <c r="F387" s="39" t="s">
        <v>311</v>
      </c>
    </row>
    <row r="388" spans="1:6" s="61" customFormat="1" x14ac:dyDescent="0.3">
      <c r="A388" s="39" t="s">
        <v>1095</v>
      </c>
      <c r="B388" s="39" t="s">
        <v>1809</v>
      </c>
      <c r="C388" s="39">
        <v>4.7</v>
      </c>
      <c r="D388" s="39" t="s">
        <v>209</v>
      </c>
      <c r="E388" s="39">
        <v>51</v>
      </c>
      <c r="F388" s="39" t="s">
        <v>1099</v>
      </c>
    </row>
    <row r="389" spans="1:6" s="61" customFormat="1" x14ac:dyDescent="0.3">
      <c r="A389" s="39" t="s">
        <v>1100</v>
      </c>
      <c r="B389" s="39" t="s">
        <v>1810</v>
      </c>
      <c r="C389" s="39">
        <v>3.1</v>
      </c>
      <c r="D389" s="39" t="s">
        <v>158</v>
      </c>
      <c r="E389" s="39">
        <v>62.5</v>
      </c>
      <c r="F389" s="39" t="s">
        <v>1103</v>
      </c>
    </row>
    <row r="390" spans="1:6" s="61" customFormat="1" x14ac:dyDescent="0.3">
      <c r="A390" s="39" t="s">
        <v>1104</v>
      </c>
      <c r="B390" s="39" t="s">
        <v>1811</v>
      </c>
      <c r="C390" s="39">
        <v>3.4</v>
      </c>
      <c r="D390" s="39" t="s">
        <v>114</v>
      </c>
      <c r="E390" s="39">
        <v>100</v>
      </c>
      <c r="F390" s="39" t="s">
        <v>1108</v>
      </c>
    </row>
    <row r="391" spans="1:6" s="61" customFormat="1" x14ac:dyDescent="0.3">
      <c r="A391" s="39" t="s">
        <v>259</v>
      </c>
      <c r="B391" s="39" t="s">
        <v>1584</v>
      </c>
      <c r="C391" s="39">
        <v>4.4000000000000004</v>
      </c>
      <c r="D391" s="39" t="s">
        <v>114</v>
      </c>
      <c r="E391" s="39">
        <v>85</v>
      </c>
      <c r="F391" s="39" t="s">
        <v>1110</v>
      </c>
    </row>
    <row r="392" spans="1:6" s="61" customFormat="1" x14ac:dyDescent="0.3">
      <c r="A392" s="39" t="s">
        <v>1111</v>
      </c>
      <c r="B392" s="39" t="s">
        <v>1812</v>
      </c>
      <c r="C392" s="39">
        <v>3.9</v>
      </c>
      <c r="D392" s="39" t="s">
        <v>114</v>
      </c>
      <c r="E392" s="39">
        <v>122</v>
      </c>
      <c r="F392" s="39" t="s">
        <v>1114</v>
      </c>
    </row>
    <row r="393" spans="1:6" s="61" customFormat="1" x14ac:dyDescent="0.3">
      <c r="A393" s="39" t="s">
        <v>1115</v>
      </c>
      <c r="B393" s="39" t="s">
        <v>1590</v>
      </c>
      <c r="C393" s="39">
        <v>3.9</v>
      </c>
      <c r="D393" s="39" t="s">
        <v>100</v>
      </c>
      <c r="E393" s="39">
        <v>66.5</v>
      </c>
      <c r="F393" s="39" t="s">
        <v>1118</v>
      </c>
    </row>
    <row r="394" spans="1:6" s="61" customFormat="1" x14ac:dyDescent="0.3">
      <c r="A394" s="39" t="s">
        <v>1119</v>
      </c>
      <c r="B394" s="39" t="s">
        <v>1813</v>
      </c>
      <c r="C394" s="39">
        <v>4.7</v>
      </c>
      <c r="D394" s="39" t="s">
        <v>114</v>
      </c>
      <c r="E394" s="39">
        <v>70.5</v>
      </c>
      <c r="F394" s="39" t="s">
        <v>1122</v>
      </c>
    </row>
    <row r="395" spans="1:6" s="61" customFormat="1" x14ac:dyDescent="0.3">
      <c r="A395" s="39" t="s">
        <v>521</v>
      </c>
      <c r="B395" s="39" t="s">
        <v>1814</v>
      </c>
      <c r="C395" s="39">
        <v>4.7</v>
      </c>
      <c r="D395" s="39" t="s">
        <v>209</v>
      </c>
      <c r="E395" s="39">
        <v>138.5</v>
      </c>
      <c r="F395" s="39" t="s">
        <v>1124</v>
      </c>
    </row>
    <row r="396" spans="1:6" s="61" customFormat="1" x14ac:dyDescent="0.3">
      <c r="A396" s="39" t="s">
        <v>1125</v>
      </c>
      <c r="B396" s="39" t="s">
        <v>1815</v>
      </c>
      <c r="C396" s="39">
        <v>3.4</v>
      </c>
      <c r="D396" s="39" t="s">
        <v>100</v>
      </c>
      <c r="E396" s="39">
        <v>107.5</v>
      </c>
      <c r="F396" s="39" t="s">
        <v>575</v>
      </c>
    </row>
    <row r="397" spans="1:6" s="61" customFormat="1" x14ac:dyDescent="0.3">
      <c r="A397" s="39" t="s">
        <v>1127</v>
      </c>
      <c r="B397" s="39" t="s">
        <v>1816</v>
      </c>
      <c r="C397" s="39">
        <v>3.8</v>
      </c>
      <c r="D397" s="39" t="s">
        <v>82</v>
      </c>
      <c r="E397" s="39">
        <v>120.5</v>
      </c>
      <c r="F397" s="39" t="s">
        <v>1129</v>
      </c>
    </row>
    <row r="398" spans="1:6" s="61" customFormat="1" x14ac:dyDescent="0.3">
      <c r="A398" s="39" t="s">
        <v>1130</v>
      </c>
      <c r="B398" s="39" t="s">
        <v>1704</v>
      </c>
      <c r="C398" s="39">
        <v>2.7</v>
      </c>
      <c r="D398" s="39" t="s">
        <v>130</v>
      </c>
      <c r="E398" s="39">
        <v>81</v>
      </c>
      <c r="F398" s="39" t="s">
        <v>779</v>
      </c>
    </row>
    <row r="399" spans="1:6" s="61" customFormat="1" x14ac:dyDescent="0.3">
      <c r="A399" s="39" t="s">
        <v>1132</v>
      </c>
      <c r="B399" s="39" t="s">
        <v>1773</v>
      </c>
      <c r="C399" s="39">
        <v>3.1</v>
      </c>
      <c r="D399" s="39" t="s">
        <v>158</v>
      </c>
      <c r="E399" s="39">
        <v>103.5</v>
      </c>
      <c r="F399" s="39" t="s">
        <v>987</v>
      </c>
    </row>
    <row r="400" spans="1:6" s="61" customFormat="1" x14ac:dyDescent="0.3">
      <c r="A400" s="39" t="s">
        <v>780</v>
      </c>
      <c r="B400" s="39" t="s">
        <v>1705</v>
      </c>
      <c r="C400" s="39">
        <v>3.4</v>
      </c>
      <c r="D400" s="39" t="s">
        <v>94</v>
      </c>
      <c r="E400" s="39">
        <v>107.5</v>
      </c>
      <c r="F400" s="39" t="s">
        <v>783</v>
      </c>
    </row>
    <row r="401" spans="1:6" s="61" customFormat="1" x14ac:dyDescent="0.3">
      <c r="A401" s="39" t="s">
        <v>1134</v>
      </c>
      <c r="B401" s="39" t="s">
        <v>1817</v>
      </c>
      <c r="C401" s="39">
        <v>4</v>
      </c>
      <c r="D401" s="39" t="s">
        <v>114</v>
      </c>
      <c r="E401" s="39">
        <v>162</v>
      </c>
      <c r="F401" s="39" t="s">
        <v>1137</v>
      </c>
    </row>
    <row r="402" spans="1:6" s="61" customFormat="1" x14ac:dyDescent="0.3">
      <c r="A402" s="39" t="s">
        <v>1138</v>
      </c>
      <c r="B402" s="39" t="s">
        <v>1818</v>
      </c>
      <c r="C402" s="39">
        <v>3.5</v>
      </c>
      <c r="D402" s="39" t="s">
        <v>120</v>
      </c>
      <c r="E402" s="39">
        <v>68.5</v>
      </c>
      <c r="F402" s="39" t="s">
        <v>250</v>
      </c>
    </row>
    <row r="403" spans="1:6" s="61" customFormat="1" x14ac:dyDescent="0.3">
      <c r="A403" s="39" t="s">
        <v>1140</v>
      </c>
      <c r="B403" s="39" t="s">
        <v>1819</v>
      </c>
      <c r="C403" s="39">
        <v>3.4</v>
      </c>
      <c r="D403" s="39" t="s">
        <v>223</v>
      </c>
      <c r="E403" s="39">
        <v>110.5</v>
      </c>
      <c r="F403" s="39" t="s">
        <v>1143</v>
      </c>
    </row>
    <row r="404" spans="1:6" s="61" customFormat="1" x14ac:dyDescent="0.3">
      <c r="A404" s="39" t="s">
        <v>299</v>
      </c>
      <c r="B404" s="39" t="s">
        <v>1573</v>
      </c>
      <c r="C404" s="39">
        <v>3.7</v>
      </c>
      <c r="D404" s="39" t="s">
        <v>158</v>
      </c>
      <c r="E404" s="39">
        <v>81</v>
      </c>
      <c r="F404" s="39" t="s">
        <v>304</v>
      </c>
    </row>
    <row r="405" spans="1:6" s="61" customFormat="1" x14ac:dyDescent="0.3">
      <c r="A405" s="39" t="s">
        <v>254</v>
      </c>
      <c r="B405" s="39" t="s">
        <v>1568</v>
      </c>
      <c r="C405" s="39">
        <v>4.3</v>
      </c>
      <c r="D405" s="39" t="s">
        <v>94</v>
      </c>
      <c r="E405" s="39">
        <v>130</v>
      </c>
      <c r="F405" s="39" t="s">
        <v>280</v>
      </c>
    </row>
    <row r="406" spans="1:6" s="61" customFormat="1" x14ac:dyDescent="0.3">
      <c r="A406" s="39" t="s">
        <v>1144</v>
      </c>
      <c r="B406" s="39" t="s">
        <v>1820</v>
      </c>
      <c r="C406" s="39">
        <v>3.7</v>
      </c>
      <c r="D406" s="39" t="s">
        <v>100</v>
      </c>
      <c r="E406" s="39">
        <v>115.5</v>
      </c>
      <c r="F406" s="39" t="s">
        <v>1147</v>
      </c>
    </row>
    <row r="407" spans="1:6" s="61" customFormat="1" x14ac:dyDescent="0.3">
      <c r="A407" s="39" t="s">
        <v>1148</v>
      </c>
      <c r="B407" s="39" t="s">
        <v>1628</v>
      </c>
      <c r="C407" s="39">
        <v>3.8</v>
      </c>
      <c r="D407" s="39" t="s">
        <v>108</v>
      </c>
      <c r="E407" s="39">
        <v>80.5</v>
      </c>
      <c r="F407" s="39" t="s">
        <v>109</v>
      </c>
    </row>
    <row r="408" spans="1:6" s="61" customFormat="1" x14ac:dyDescent="0.3">
      <c r="A408" s="39" t="s">
        <v>1150</v>
      </c>
      <c r="B408" s="39" t="s">
        <v>1821</v>
      </c>
      <c r="C408" s="39">
        <v>4.5999999999999996</v>
      </c>
      <c r="D408" s="39" t="s">
        <v>100</v>
      </c>
      <c r="E408" s="39">
        <v>43</v>
      </c>
      <c r="F408" s="39" t="s">
        <v>1153</v>
      </c>
    </row>
    <row r="409" spans="1:6" s="61" customFormat="1" x14ac:dyDescent="0.3">
      <c r="A409" s="39" t="s">
        <v>1154</v>
      </c>
      <c r="B409" s="39" t="s">
        <v>1822</v>
      </c>
      <c r="C409" s="39">
        <v>4.4000000000000004</v>
      </c>
      <c r="D409" s="39" t="s">
        <v>114</v>
      </c>
      <c r="E409" s="39">
        <v>140</v>
      </c>
      <c r="F409" s="39" t="s">
        <v>1156</v>
      </c>
    </row>
    <row r="410" spans="1:6" s="61" customFormat="1" x14ac:dyDescent="0.3">
      <c r="A410" s="39" t="s">
        <v>1157</v>
      </c>
      <c r="B410" s="39" t="s">
        <v>1823</v>
      </c>
      <c r="C410" s="39">
        <v>-1</v>
      </c>
      <c r="D410" s="39" t="s">
        <v>114</v>
      </c>
      <c r="E410" s="39">
        <v>120</v>
      </c>
      <c r="F410" s="39" t="s">
        <v>1073</v>
      </c>
    </row>
    <row r="411" spans="1:6" s="61" customFormat="1" x14ac:dyDescent="0.3">
      <c r="A411" s="39" t="s">
        <v>1159</v>
      </c>
      <c r="B411" s="39" t="s">
        <v>1824</v>
      </c>
      <c r="C411" s="39">
        <v>3</v>
      </c>
      <c r="D411" s="39" t="s">
        <v>223</v>
      </c>
      <c r="E411" s="39">
        <v>66.5</v>
      </c>
      <c r="F411" s="39" t="s">
        <v>1161</v>
      </c>
    </row>
    <row r="412" spans="1:6" s="61" customFormat="1" x14ac:dyDescent="0.3">
      <c r="A412" s="39" t="s">
        <v>1162</v>
      </c>
      <c r="B412" s="39" t="s">
        <v>1825</v>
      </c>
      <c r="C412" s="39">
        <v>4.7</v>
      </c>
      <c r="D412" s="39" t="s">
        <v>177</v>
      </c>
      <c r="E412" s="39">
        <v>94.5</v>
      </c>
      <c r="F412" s="39" t="s">
        <v>1164</v>
      </c>
    </row>
    <row r="413" spans="1:6" s="61" customFormat="1" x14ac:dyDescent="0.3">
      <c r="A413" s="39" t="s">
        <v>1165</v>
      </c>
      <c r="B413" s="39" t="s">
        <v>1826</v>
      </c>
      <c r="C413" s="39">
        <v>3.8</v>
      </c>
      <c r="D413" s="39" t="s">
        <v>108</v>
      </c>
      <c r="E413" s="39">
        <v>119</v>
      </c>
      <c r="F413" s="39" t="s">
        <v>109</v>
      </c>
    </row>
    <row r="414" spans="1:6" s="61" customFormat="1" x14ac:dyDescent="0.3">
      <c r="A414" s="39" t="s">
        <v>1167</v>
      </c>
      <c r="B414" s="39" t="s">
        <v>1827</v>
      </c>
      <c r="C414" s="39">
        <v>3.2</v>
      </c>
      <c r="D414" s="39" t="s">
        <v>158</v>
      </c>
      <c r="E414" s="39">
        <v>51.5</v>
      </c>
      <c r="F414" s="39" t="s">
        <v>1170</v>
      </c>
    </row>
    <row r="415" spans="1:6" s="61" customFormat="1" x14ac:dyDescent="0.3">
      <c r="A415" s="39" t="s">
        <v>1171</v>
      </c>
      <c r="B415" s="41">
        <v>43009</v>
      </c>
      <c r="C415" s="39">
        <v>2.7</v>
      </c>
      <c r="D415" s="39" t="s">
        <v>94</v>
      </c>
      <c r="E415" s="39">
        <v>27.5</v>
      </c>
      <c r="F415" s="39" t="s">
        <v>1174</v>
      </c>
    </row>
    <row r="416" spans="1:6" s="61" customFormat="1" x14ac:dyDescent="0.3">
      <c r="A416" s="39" t="s">
        <v>1175</v>
      </c>
      <c r="B416" s="39" t="s">
        <v>1828</v>
      </c>
      <c r="C416" s="39">
        <v>3.3</v>
      </c>
      <c r="D416" s="39" t="s">
        <v>158</v>
      </c>
      <c r="E416" s="39">
        <v>194.5</v>
      </c>
      <c r="F416" s="39" t="s">
        <v>311</v>
      </c>
    </row>
    <row r="417" spans="1:6" s="61" customFormat="1" x14ac:dyDescent="0.3">
      <c r="A417" s="39" t="s">
        <v>1177</v>
      </c>
      <c r="B417" s="39" t="s">
        <v>1829</v>
      </c>
      <c r="C417" s="39">
        <v>3.9</v>
      </c>
      <c r="D417" s="39" t="s">
        <v>108</v>
      </c>
      <c r="E417" s="39">
        <v>71.5</v>
      </c>
      <c r="F417" s="39" t="s">
        <v>939</v>
      </c>
    </row>
    <row r="418" spans="1:6" s="61" customFormat="1" x14ac:dyDescent="0.3">
      <c r="A418" s="39" t="s">
        <v>1179</v>
      </c>
      <c r="B418" s="39" t="s">
        <v>1830</v>
      </c>
      <c r="C418" s="39">
        <v>3.7</v>
      </c>
      <c r="D418" s="39" t="s">
        <v>114</v>
      </c>
      <c r="E418" s="39">
        <v>105.5</v>
      </c>
      <c r="F418" s="39" t="s">
        <v>1181</v>
      </c>
    </row>
    <row r="419" spans="1:6" s="61" customFormat="1" x14ac:dyDescent="0.3">
      <c r="A419" s="39" t="s">
        <v>1182</v>
      </c>
      <c r="B419" s="39" t="s">
        <v>1831</v>
      </c>
      <c r="C419" s="39">
        <v>3.1</v>
      </c>
      <c r="D419" s="39" t="s">
        <v>158</v>
      </c>
      <c r="E419" s="39">
        <v>74</v>
      </c>
      <c r="F419" s="39" t="s">
        <v>987</v>
      </c>
    </row>
    <row r="420" spans="1:6" s="61" customFormat="1" x14ac:dyDescent="0.3">
      <c r="A420" s="39" t="s">
        <v>1184</v>
      </c>
      <c r="B420" s="39" t="s">
        <v>1832</v>
      </c>
      <c r="C420" s="39">
        <v>3.7</v>
      </c>
      <c r="D420" s="39" t="s">
        <v>158</v>
      </c>
      <c r="E420" s="39">
        <v>62.5</v>
      </c>
      <c r="F420" s="39" t="s">
        <v>1186</v>
      </c>
    </row>
    <row r="421" spans="1:6" s="61" customFormat="1" x14ac:dyDescent="0.3">
      <c r="A421" s="39" t="s">
        <v>1187</v>
      </c>
      <c r="B421" s="39" t="s">
        <v>1833</v>
      </c>
      <c r="C421" s="39">
        <v>4.3</v>
      </c>
      <c r="D421" s="39" t="s">
        <v>108</v>
      </c>
      <c r="E421" s="39">
        <v>65.5</v>
      </c>
      <c r="F421" s="39" t="s">
        <v>1190</v>
      </c>
    </row>
    <row r="422" spans="1:6" s="61" customFormat="1" x14ac:dyDescent="0.3">
      <c r="A422" s="39" t="s">
        <v>1191</v>
      </c>
      <c r="B422" s="39" t="s">
        <v>1834</v>
      </c>
      <c r="C422" s="39">
        <v>3.6</v>
      </c>
      <c r="D422" s="39" t="s">
        <v>114</v>
      </c>
      <c r="E422" s="39">
        <v>161.5</v>
      </c>
      <c r="F422" s="39" t="s">
        <v>1194</v>
      </c>
    </row>
    <row r="423" spans="1:6" s="61" customFormat="1" x14ac:dyDescent="0.3">
      <c r="A423" s="39" t="s">
        <v>1195</v>
      </c>
      <c r="B423" s="39" t="s">
        <v>1610</v>
      </c>
      <c r="C423" s="39">
        <v>2.1</v>
      </c>
      <c r="D423" s="39" t="s">
        <v>100</v>
      </c>
      <c r="E423" s="39">
        <v>72.5</v>
      </c>
      <c r="F423" s="39" t="s">
        <v>1198</v>
      </c>
    </row>
    <row r="424" spans="1:6" s="61" customFormat="1" x14ac:dyDescent="0.3">
      <c r="A424" s="39" t="s">
        <v>521</v>
      </c>
      <c r="B424" s="39" t="s">
        <v>1835</v>
      </c>
      <c r="C424" s="39">
        <v>3.9</v>
      </c>
      <c r="D424" s="39" t="s">
        <v>209</v>
      </c>
      <c r="E424" s="39">
        <v>139</v>
      </c>
      <c r="F424" s="39" t="s">
        <v>1200</v>
      </c>
    </row>
    <row r="425" spans="1:6" s="61" customFormat="1" x14ac:dyDescent="0.3">
      <c r="A425" s="39" t="s">
        <v>521</v>
      </c>
      <c r="B425" s="39" t="s">
        <v>1836</v>
      </c>
      <c r="C425" s="39">
        <v>3.9</v>
      </c>
      <c r="D425" s="39" t="s">
        <v>209</v>
      </c>
      <c r="E425" s="39">
        <v>136.5</v>
      </c>
      <c r="F425" s="39" t="s">
        <v>737</v>
      </c>
    </row>
    <row r="426" spans="1:6" s="61" customFormat="1" x14ac:dyDescent="0.3">
      <c r="A426" s="39" t="s">
        <v>1202</v>
      </c>
      <c r="B426" s="39" t="s">
        <v>1837</v>
      </c>
      <c r="C426" s="39">
        <v>3.8</v>
      </c>
      <c r="D426" s="39" t="s">
        <v>94</v>
      </c>
      <c r="E426" s="39">
        <v>74.5</v>
      </c>
      <c r="F426" s="39" t="s">
        <v>793</v>
      </c>
    </row>
    <row r="427" spans="1:6" s="61" customFormat="1" x14ac:dyDescent="0.3">
      <c r="A427" s="39" t="s">
        <v>1204</v>
      </c>
      <c r="B427" s="39" t="s">
        <v>1838</v>
      </c>
      <c r="C427" s="39">
        <v>3.1</v>
      </c>
      <c r="D427" s="39" t="s">
        <v>158</v>
      </c>
      <c r="E427" s="39">
        <v>80.5</v>
      </c>
      <c r="F427" s="39" t="s">
        <v>987</v>
      </c>
    </row>
    <row r="428" spans="1:6" s="61" customFormat="1" x14ac:dyDescent="0.3">
      <c r="A428" s="39" t="s">
        <v>76</v>
      </c>
      <c r="B428" s="39" t="s">
        <v>1578</v>
      </c>
      <c r="C428" s="39">
        <v>3.5</v>
      </c>
      <c r="D428" s="39" t="s">
        <v>120</v>
      </c>
      <c r="E428" s="39">
        <v>75.5</v>
      </c>
      <c r="F428" s="39" t="s">
        <v>258</v>
      </c>
    </row>
    <row r="429" spans="1:6" s="61" customFormat="1" x14ac:dyDescent="0.3">
      <c r="A429" s="39" t="s">
        <v>76</v>
      </c>
      <c r="B429" s="39" t="s">
        <v>1580</v>
      </c>
      <c r="C429" s="39">
        <v>4.7</v>
      </c>
      <c r="D429" s="39" t="s">
        <v>114</v>
      </c>
      <c r="E429" s="39">
        <v>143.5</v>
      </c>
      <c r="F429" s="39" t="s">
        <v>330</v>
      </c>
    </row>
    <row r="430" spans="1:6" s="61" customFormat="1" x14ac:dyDescent="0.3">
      <c r="A430" s="39" t="s">
        <v>76</v>
      </c>
      <c r="B430" s="39" t="s">
        <v>1839</v>
      </c>
      <c r="C430" s="39">
        <v>5</v>
      </c>
      <c r="D430" s="39" t="s">
        <v>209</v>
      </c>
      <c r="E430" s="39">
        <v>101</v>
      </c>
      <c r="F430" s="39" t="s">
        <v>1208</v>
      </c>
    </row>
    <row r="431" spans="1:6" s="61" customFormat="1" x14ac:dyDescent="0.3">
      <c r="A431" s="39" t="s">
        <v>259</v>
      </c>
      <c r="B431" s="39" t="s">
        <v>1760</v>
      </c>
      <c r="C431" s="39">
        <v>3.6</v>
      </c>
      <c r="D431" s="39" t="s">
        <v>158</v>
      </c>
      <c r="E431" s="39">
        <v>92</v>
      </c>
      <c r="F431" s="39" t="s">
        <v>625</v>
      </c>
    </row>
    <row r="432" spans="1:6" s="61" customFormat="1" x14ac:dyDescent="0.3">
      <c r="A432" s="39" t="s">
        <v>950</v>
      </c>
      <c r="B432" s="39" t="s">
        <v>1532</v>
      </c>
      <c r="C432" s="39">
        <v>3.8</v>
      </c>
      <c r="D432" s="39" t="s">
        <v>108</v>
      </c>
      <c r="E432" s="39">
        <v>76.5</v>
      </c>
      <c r="F432" s="39" t="s">
        <v>109</v>
      </c>
    </row>
    <row r="433" spans="1:6" s="61" customFormat="1" x14ac:dyDescent="0.3">
      <c r="A433" s="39" t="s">
        <v>721</v>
      </c>
      <c r="B433" s="39" t="s">
        <v>1691</v>
      </c>
      <c r="C433" s="39">
        <v>4.7</v>
      </c>
      <c r="D433" s="39" t="s">
        <v>177</v>
      </c>
      <c r="E433" s="39">
        <v>140.5</v>
      </c>
      <c r="F433" s="39" t="s">
        <v>723</v>
      </c>
    </row>
    <row r="434" spans="1:6" s="61" customFormat="1" x14ac:dyDescent="0.3">
      <c r="A434" s="39" t="s">
        <v>76</v>
      </c>
      <c r="B434" s="39" t="s">
        <v>1840</v>
      </c>
      <c r="C434" s="39">
        <v>3.6</v>
      </c>
      <c r="D434" s="39" t="s">
        <v>158</v>
      </c>
      <c r="E434" s="39">
        <v>116.5</v>
      </c>
      <c r="F434" s="39" t="s">
        <v>1211</v>
      </c>
    </row>
    <row r="435" spans="1:6" s="61" customFormat="1" x14ac:dyDescent="0.3">
      <c r="A435" s="39" t="s">
        <v>1212</v>
      </c>
      <c r="B435" s="39" t="s">
        <v>1841</v>
      </c>
      <c r="C435" s="39">
        <v>4.7</v>
      </c>
      <c r="D435" s="39" t="s">
        <v>114</v>
      </c>
      <c r="E435" s="39">
        <v>232.5</v>
      </c>
      <c r="F435" s="39" t="s">
        <v>1214</v>
      </c>
    </row>
    <row r="436" spans="1:6" s="61" customFormat="1" x14ac:dyDescent="0.3">
      <c r="A436" s="39" t="s">
        <v>76</v>
      </c>
      <c r="B436" s="39" t="s">
        <v>1842</v>
      </c>
      <c r="C436" s="39">
        <v>3.5</v>
      </c>
      <c r="D436" s="39" t="s">
        <v>114</v>
      </c>
      <c r="E436" s="39">
        <v>120.5</v>
      </c>
      <c r="F436" s="39" t="s">
        <v>1216</v>
      </c>
    </row>
    <row r="437" spans="1:6" s="61" customFormat="1" x14ac:dyDescent="0.3">
      <c r="A437" s="39" t="s">
        <v>953</v>
      </c>
      <c r="B437" s="39" t="s">
        <v>1761</v>
      </c>
      <c r="C437" s="39">
        <v>3.5</v>
      </c>
      <c r="D437" s="39" t="s">
        <v>120</v>
      </c>
      <c r="E437" s="39">
        <v>82</v>
      </c>
      <c r="F437" s="39" t="s">
        <v>250</v>
      </c>
    </row>
    <row r="438" spans="1:6" s="61" customFormat="1" x14ac:dyDescent="0.3">
      <c r="A438" s="39" t="s">
        <v>727</v>
      </c>
      <c r="B438" s="39" t="s">
        <v>1693</v>
      </c>
      <c r="C438" s="39">
        <v>3.3</v>
      </c>
      <c r="D438" s="39" t="s">
        <v>108</v>
      </c>
      <c r="E438" s="39">
        <v>84.5</v>
      </c>
      <c r="F438" s="39" t="s">
        <v>136</v>
      </c>
    </row>
    <row r="439" spans="1:6" s="61" customFormat="1" x14ac:dyDescent="0.3">
      <c r="A439" s="39" t="s">
        <v>76</v>
      </c>
      <c r="B439" s="39" t="s">
        <v>1843</v>
      </c>
      <c r="C439" s="39">
        <v>2.7</v>
      </c>
      <c r="D439" s="39" t="s">
        <v>114</v>
      </c>
      <c r="E439" s="39">
        <v>153</v>
      </c>
      <c r="F439" s="39" t="s">
        <v>1219</v>
      </c>
    </row>
    <row r="440" spans="1:6" s="61" customFormat="1" x14ac:dyDescent="0.3">
      <c r="A440" s="39" t="s">
        <v>76</v>
      </c>
      <c r="B440" s="39" t="s">
        <v>1844</v>
      </c>
      <c r="C440" s="39">
        <v>3.4</v>
      </c>
      <c r="D440" s="39" t="s">
        <v>114</v>
      </c>
      <c r="E440" s="39">
        <v>127</v>
      </c>
      <c r="F440" s="39" t="s">
        <v>1221</v>
      </c>
    </row>
    <row r="441" spans="1:6" s="61" customFormat="1" x14ac:dyDescent="0.3">
      <c r="A441" s="39" t="s">
        <v>76</v>
      </c>
      <c r="B441" s="39" t="s">
        <v>1845</v>
      </c>
      <c r="C441" s="39">
        <v>4.7</v>
      </c>
      <c r="D441" s="39" t="s">
        <v>114</v>
      </c>
      <c r="E441" s="39">
        <v>85.5</v>
      </c>
      <c r="F441" s="39" t="s">
        <v>1224</v>
      </c>
    </row>
    <row r="442" spans="1:6" s="61" customFormat="1" x14ac:dyDescent="0.3">
      <c r="A442" s="39" t="s">
        <v>76</v>
      </c>
      <c r="B442" s="39" t="s">
        <v>1846</v>
      </c>
      <c r="C442" s="39">
        <v>2.8</v>
      </c>
      <c r="D442" s="39" t="s">
        <v>120</v>
      </c>
      <c r="E442" s="39">
        <v>76.5</v>
      </c>
      <c r="F442" s="39" t="s">
        <v>1227</v>
      </c>
    </row>
    <row r="443" spans="1:6" s="61" customFormat="1" x14ac:dyDescent="0.3">
      <c r="A443" s="39" t="s">
        <v>76</v>
      </c>
      <c r="B443" s="39" t="s">
        <v>1847</v>
      </c>
      <c r="C443" s="39">
        <v>3.5</v>
      </c>
      <c r="D443" s="39" t="s">
        <v>108</v>
      </c>
      <c r="E443" s="39">
        <v>128</v>
      </c>
      <c r="F443" s="39" t="s">
        <v>1229</v>
      </c>
    </row>
    <row r="444" spans="1:6" s="61" customFormat="1" x14ac:dyDescent="0.3">
      <c r="A444" s="39" t="s">
        <v>259</v>
      </c>
      <c r="B444" s="39" t="s">
        <v>1848</v>
      </c>
      <c r="C444" s="39">
        <v>3.2</v>
      </c>
      <c r="D444" s="39" t="s">
        <v>363</v>
      </c>
      <c r="E444" s="39">
        <v>91.5</v>
      </c>
      <c r="F444" s="39" t="s">
        <v>364</v>
      </c>
    </row>
    <row r="445" spans="1:6" s="61" customFormat="1" x14ac:dyDescent="0.3">
      <c r="A445" s="39" t="s">
        <v>733</v>
      </c>
      <c r="B445" s="39" t="s">
        <v>1695</v>
      </c>
      <c r="C445" s="39">
        <v>4.4000000000000004</v>
      </c>
      <c r="D445" s="39" t="s">
        <v>100</v>
      </c>
      <c r="E445" s="39">
        <v>134.5</v>
      </c>
      <c r="F445" s="39" t="s">
        <v>660</v>
      </c>
    </row>
    <row r="446" spans="1:6" s="61" customFormat="1" x14ac:dyDescent="0.3">
      <c r="A446" s="39" t="s">
        <v>76</v>
      </c>
      <c r="B446" s="39" t="s">
        <v>1762</v>
      </c>
      <c r="C446" s="39">
        <v>3.3</v>
      </c>
      <c r="D446" s="39" t="s">
        <v>114</v>
      </c>
      <c r="E446" s="39">
        <v>164.5</v>
      </c>
      <c r="F446" s="39" t="s">
        <v>956</v>
      </c>
    </row>
    <row r="447" spans="1:6" s="61" customFormat="1" x14ac:dyDescent="0.3">
      <c r="A447" s="39" t="s">
        <v>729</v>
      </c>
      <c r="B447" s="39" t="s">
        <v>1694</v>
      </c>
      <c r="C447" s="39">
        <v>4</v>
      </c>
      <c r="D447" s="39" t="s">
        <v>363</v>
      </c>
      <c r="E447" s="39">
        <v>93.5</v>
      </c>
      <c r="F447" s="39" t="s">
        <v>732</v>
      </c>
    </row>
    <row r="448" spans="1:6" s="61" customFormat="1" x14ac:dyDescent="0.3">
      <c r="A448" s="39" t="s">
        <v>957</v>
      </c>
      <c r="B448" s="39" t="s">
        <v>1763</v>
      </c>
      <c r="C448" s="39">
        <v>3.4</v>
      </c>
      <c r="D448" s="39" t="s">
        <v>82</v>
      </c>
      <c r="E448" s="39">
        <v>44</v>
      </c>
      <c r="F448" s="39" t="s">
        <v>961</v>
      </c>
    </row>
    <row r="449" spans="1:6" s="61" customFormat="1" x14ac:dyDescent="0.3">
      <c r="A449" s="39" t="s">
        <v>963</v>
      </c>
      <c r="B449" s="39" t="s">
        <v>1765</v>
      </c>
      <c r="C449" s="39">
        <v>3.8</v>
      </c>
      <c r="D449" s="39" t="s">
        <v>114</v>
      </c>
      <c r="E449" s="39">
        <v>149.5</v>
      </c>
      <c r="F449" s="39" t="s">
        <v>966</v>
      </c>
    </row>
    <row r="450" spans="1:6" s="61" customFormat="1" x14ac:dyDescent="0.3">
      <c r="A450" s="39" t="s">
        <v>967</v>
      </c>
      <c r="B450" s="39" t="s">
        <v>1766</v>
      </c>
      <c r="C450" s="39">
        <v>3.5</v>
      </c>
      <c r="D450" s="39" t="s">
        <v>114</v>
      </c>
      <c r="E450" s="39">
        <v>65.5</v>
      </c>
      <c r="F450" s="39" t="s">
        <v>969</v>
      </c>
    </row>
    <row r="451" spans="1:6" s="61" customFormat="1" x14ac:dyDescent="0.3">
      <c r="A451" s="39" t="s">
        <v>259</v>
      </c>
      <c r="B451" s="39" t="s">
        <v>1764</v>
      </c>
      <c r="C451" s="39">
        <v>4.4000000000000004</v>
      </c>
      <c r="D451" s="39" t="s">
        <v>114</v>
      </c>
      <c r="E451" s="39">
        <v>109</v>
      </c>
      <c r="F451" s="39" t="s">
        <v>373</v>
      </c>
    </row>
    <row r="452" spans="1:6" s="61" customFormat="1" x14ac:dyDescent="0.3">
      <c r="A452" s="39" t="s">
        <v>963</v>
      </c>
      <c r="B452" s="39" t="s">
        <v>1849</v>
      </c>
      <c r="C452" s="39">
        <v>3.7</v>
      </c>
      <c r="D452" s="39" t="s">
        <v>82</v>
      </c>
      <c r="E452" s="39">
        <v>177</v>
      </c>
      <c r="F452" s="39" t="s">
        <v>1233</v>
      </c>
    </row>
    <row r="453" spans="1:6" s="61" customFormat="1" x14ac:dyDescent="0.3">
      <c r="A453" s="39" t="s">
        <v>76</v>
      </c>
      <c r="B453" s="39" t="s">
        <v>1850</v>
      </c>
      <c r="C453" s="39">
        <v>4.7</v>
      </c>
      <c r="D453" s="39" t="s">
        <v>100</v>
      </c>
      <c r="E453" s="39">
        <v>107</v>
      </c>
      <c r="F453" s="39" t="s">
        <v>253</v>
      </c>
    </row>
    <row r="454" spans="1:6" s="61" customFormat="1" x14ac:dyDescent="0.3">
      <c r="A454" s="39" t="s">
        <v>76</v>
      </c>
      <c r="B454" s="39" t="s">
        <v>1579</v>
      </c>
      <c r="C454" s="39">
        <v>4.0999999999999996</v>
      </c>
      <c r="D454" s="39" t="s">
        <v>114</v>
      </c>
      <c r="E454" s="39">
        <v>154.5</v>
      </c>
      <c r="F454" s="39" t="s">
        <v>327</v>
      </c>
    </row>
    <row r="455" spans="1:6" s="61" customFormat="1" x14ac:dyDescent="0.3">
      <c r="A455" s="39" t="s">
        <v>76</v>
      </c>
      <c r="B455" s="39" t="s">
        <v>1851</v>
      </c>
      <c r="C455" s="39">
        <v>4</v>
      </c>
      <c r="D455" s="39" t="s">
        <v>268</v>
      </c>
      <c r="E455" s="39">
        <v>113.5</v>
      </c>
      <c r="F455" s="39" t="s">
        <v>1238</v>
      </c>
    </row>
    <row r="456" spans="1:6" s="61" customFormat="1" x14ac:dyDescent="0.3">
      <c r="A456" s="39" t="s">
        <v>254</v>
      </c>
      <c r="B456" s="39" t="s">
        <v>1767</v>
      </c>
      <c r="C456" s="39">
        <v>3.5</v>
      </c>
      <c r="D456" s="39" t="s">
        <v>114</v>
      </c>
      <c r="E456" s="39">
        <v>124.5</v>
      </c>
      <c r="F456" s="39" t="s">
        <v>971</v>
      </c>
    </row>
    <row r="457" spans="1:6" s="61" customFormat="1" x14ac:dyDescent="0.3">
      <c r="A457" s="39" t="s">
        <v>76</v>
      </c>
      <c r="B457" s="39" t="s">
        <v>1580</v>
      </c>
      <c r="C457" s="39">
        <v>2.5</v>
      </c>
      <c r="D457" s="39" t="s">
        <v>114</v>
      </c>
      <c r="E457" s="39">
        <v>143.5</v>
      </c>
      <c r="F457" s="39" t="s">
        <v>1241</v>
      </c>
    </row>
    <row r="458" spans="1:6" s="61" customFormat="1" x14ac:dyDescent="0.3">
      <c r="A458" s="39" t="s">
        <v>76</v>
      </c>
      <c r="B458" s="39" t="s">
        <v>1852</v>
      </c>
      <c r="C458" s="39">
        <v>3.9</v>
      </c>
      <c r="D458" s="39" t="s">
        <v>268</v>
      </c>
      <c r="E458" s="39">
        <v>113.5</v>
      </c>
      <c r="F458" s="39" t="s">
        <v>1243</v>
      </c>
    </row>
    <row r="459" spans="1:6" s="61" customFormat="1" x14ac:dyDescent="0.3">
      <c r="A459" s="39" t="s">
        <v>76</v>
      </c>
      <c r="B459" s="39" t="s">
        <v>1853</v>
      </c>
      <c r="C459" s="39">
        <v>3.4</v>
      </c>
      <c r="D459" s="39" t="s">
        <v>158</v>
      </c>
      <c r="E459" s="39">
        <v>101.5</v>
      </c>
      <c r="F459" s="39" t="s">
        <v>1245</v>
      </c>
    </row>
    <row r="460" spans="1:6" s="61" customFormat="1" x14ac:dyDescent="0.3">
      <c r="A460" s="39" t="s">
        <v>1246</v>
      </c>
      <c r="B460" s="39" t="s">
        <v>1854</v>
      </c>
      <c r="C460" s="39">
        <v>3.6</v>
      </c>
      <c r="D460" s="39" t="s">
        <v>94</v>
      </c>
      <c r="E460" s="39">
        <v>73</v>
      </c>
      <c r="F460" s="39" t="s">
        <v>1250</v>
      </c>
    </row>
    <row r="461" spans="1:6" s="61" customFormat="1" x14ac:dyDescent="0.3">
      <c r="A461" s="39" t="s">
        <v>76</v>
      </c>
      <c r="B461" s="39" t="s">
        <v>1855</v>
      </c>
      <c r="C461" s="39">
        <v>3.5</v>
      </c>
      <c r="D461" s="39" t="s">
        <v>94</v>
      </c>
      <c r="E461" s="39">
        <v>80.5</v>
      </c>
      <c r="F461" s="39" t="s">
        <v>1252</v>
      </c>
    </row>
    <row r="462" spans="1:6" s="61" customFormat="1" x14ac:dyDescent="0.3">
      <c r="A462" s="39" t="s">
        <v>76</v>
      </c>
      <c r="B462" s="39" t="s">
        <v>1819</v>
      </c>
      <c r="C462" s="39">
        <v>-1</v>
      </c>
      <c r="D462" s="39" t="s">
        <v>114</v>
      </c>
      <c r="E462" s="39">
        <v>110.5</v>
      </c>
      <c r="F462" s="39" t="s">
        <v>1255</v>
      </c>
    </row>
    <row r="463" spans="1:6" s="61" customFormat="1" x14ac:dyDescent="0.3">
      <c r="A463" s="39" t="s">
        <v>972</v>
      </c>
      <c r="B463" s="39" t="s">
        <v>1768</v>
      </c>
      <c r="C463" s="39">
        <v>2.9</v>
      </c>
      <c r="D463" s="39" t="s">
        <v>114</v>
      </c>
      <c r="E463" s="39">
        <v>114</v>
      </c>
      <c r="F463" s="39" t="s">
        <v>115</v>
      </c>
    </row>
    <row r="464" spans="1:6" s="61" customFormat="1" x14ac:dyDescent="0.3">
      <c r="A464" s="39" t="s">
        <v>76</v>
      </c>
      <c r="B464" s="39" t="s">
        <v>1785</v>
      </c>
      <c r="C464" s="39">
        <v>3.5</v>
      </c>
      <c r="D464" s="39" t="s">
        <v>363</v>
      </c>
      <c r="E464" s="39">
        <v>139.5</v>
      </c>
      <c r="F464" s="39" t="s">
        <v>1260</v>
      </c>
    </row>
    <row r="465" spans="1:6" s="61" customFormat="1" x14ac:dyDescent="0.3">
      <c r="A465" s="39" t="s">
        <v>76</v>
      </c>
      <c r="B465" s="39" t="s">
        <v>1856</v>
      </c>
      <c r="C465" s="39">
        <v>4.8</v>
      </c>
      <c r="D465" s="39" t="s">
        <v>114</v>
      </c>
      <c r="E465" s="39">
        <v>145.5</v>
      </c>
      <c r="F465" s="39" t="s">
        <v>1263</v>
      </c>
    </row>
    <row r="466" spans="1:6" s="61" customFormat="1" x14ac:dyDescent="0.3">
      <c r="A466" s="39" t="s">
        <v>76</v>
      </c>
      <c r="B466" s="39" t="s">
        <v>1857</v>
      </c>
      <c r="C466" s="39">
        <v>4</v>
      </c>
      <c r="D466" s="39" t="s">
        <v>100</v>
      </c>
      <c r="E466" s="39">
        <v>87</v>
      </c>
      <c r="F466" s="39" t="s">
        <v>1265</v>
      </c>
    </row>
    <row r="467" spans="1:6" s="61" customFormat="1" x14ac:dyDescent="0.3">
      <c r="A467" s="39" t="s">
        <v>76</v>
      </c>
      <c r="B467" s="39" t="s">
        <v>1858</v>
      </c>
      <c r="C467" s="39">
        <v>4.2</v>
      </c>
      <c r="D467" s="39" t="s">
        <v>82</v>
      </c>
      <c r="E467" s="39">
        <v>100.5</v>
      </c>
      <c r="F467" s="39" t="s">
        <v>1268</v>
      </c>
    </row>
    <row r="468" spans="1:6" s="61" customFormat="1" x14ac:dyDescent="0.3">
      <c r="A468" s="39" t="s">
        <v>1269</v>
      </c>
      <c r="B468" s="39" t="s">
        <v>1859</v>
      </c>
      <c r="C468" s="39">
        <v>3.8</v>
      </c>
      <c r="D468" s="39" t="s">
        <v>158</v>
      </c>
      <c r="E468" s="39">
        <v>147</v>
      </c>
      <c r="F468" s="39" t="s">
        <v>1272</v>
      </c>
    </row>
    <row r="469" spans="1:6" s="61" customFormat="1" x14ac:dyDescent="0.3">
      <c r="A469" s="39" t="s">
        <v>259</v>
      </c>
      <c r="B469" s="39" t="s">
        <v>1860</v>
      </c>
      <c r="C469" s="39">
        <v>3.7</v>
      </c>
      <c r="D469" s="39" t="s">
        <v>100</v>
      </c>
      <c r="E469" s="39">
        <v>110.5</v>
      </c>
      <c r="F469" s="39" t="s">
        <v>1274</v>
      </c>
    </row>
    <row r="470" spans="1:6" s="61" customFormat="1" x14ac:dyDescent="0.3">
      <c r="A470" s="39" t="s">
        <v>743</v>
      </c>
      <c r="B470" s="39" t="s">
        <v>1769</v>
      </c>
      <c r="C470" s="39">
        <v>3.9</v>
      </c>
      <c r="D470" s="39" t="s">
        <v>114</v>
      </c>
      <c r="E470" s="39">
        <v>49</v>
      </c>
      <c r="F470" s="39" t="s">
        <v>976</v>
      </c>
    </row>
    <row r="471" spans="1:6" s="61" customFormat="1" x14ac:dyDescent="0.3">
      <c r="A471" s="39" t="s">
        <v>76</v>
      </c>
      <c r="B471" s="39" t="s">
        <v>1861</v>
      </c>
      <c r="C471" s="39">
        <v>4.5999999999999996</v>
      </c>
      <c r="D471" s="39" t="s">
        <v>363</v>
      </c>
      <c r="E471" s="39">
        <v>94</v>
      </c>
      <c r="F471" s="39" t="s">
        <v>1277</v>
      </c>
    </row>
    <row r="472" spans="1:6" s="61" customFormat="1" x14ac:dyDescent="0.3">
      <c r="A472" s="39" t="s">
        <v>254</v>
      </c>
      <c r="B472" s="39" t="s">
        <v>1862</v>
      </c>
      <c r="C472" s="39">
        <v>4.3</v>
      </c>
      <c r="D472" s="39" t="s">
        <v>108</v>
      </c>
      <c r="E472" s="39">
        <v>123.5</v>
      </c>
      <c r="F472" s="39" t="s">
        <v>1279</v>
      </c>
    </row>
    <row r="473" spans="1:6" s="61" customFormat="1" x14ac:dyDescent="0.3">
      <c r="A473" s="39" t="s">
        <v>738</v>
      </c>
      <c r="B473" s="39" t="s">
        <v>1693</v>
      </c>
      <c r="C473" s="39">
        <v>3.3</v>
      </c>
      <c r="D473" s="39" t="s">
        <v>108</v>
      </c>
      <c r="E473" s="39">
        <v>84.5</v>
      </c>
      <c r="F473" s="39" t="s">
        <v>136</v>
      </c>
    </row>
    <row r="474" spans="1:6" s="61" customFormat="1" x14ac:dyDescent="0.3">
      <c r="A474" s="39" t="s">
        <v>160</v>
      </c>
      <c r="B474" s="39" t="s">
        <v>1770</v>
      </c>
      <c r="C474" s="39">
        <v>3.7</v>
      </c>
      <c r="D474" s="39" t="s">
        <v>100</v>
      </c>
      <c r="E474" s="39">
        <v>71</v>
      </c>
      <c r="F474" s="39" t="s">
        <v>978</v>
      </c>
    </row>
    <row r="475" spans="1:6" s="61" customFormat="1" x14ac:dyDescent="0.3">
      <c r="A475" s="39" t="s">
        <v>1280</v>
      </c>
      <c r="B475" s="39" t="s">
        <v>1788</v>
      </c>
      <c r="C475" s="39">
        <v>4</v>
      </c>
      <c r="D475" s="39" t="s">
        <v>114</v>
      </c>
      <c r="E475" s="39">
        <v>73</v>
      </c>
      <c r="F475" s="39" t="s">
        <v>368</v>
      </c>
    </row>
    <row r="476" spans="1:6" s="61" customFormat="1" x14ac:dyDescent="0.3">
      <c r="A476" s="39" t="s">
        <v>979</v>
      </c>
      <c r="B476" s="39" t="s">
        <v>1771</v>
      </c>
      <c r="C476" s="39">
        <v>3.6</v>
      </c>
      <c r="D476" s="39" t="s">
        <v>158</v>
      </c>
      <c r="E476" s="39">
        <v>101</v>
      </c>
      <c r="F476" s="39" t="s">
        <v>625</v>
      </c>
    </row>
    <row r="477" spans="1:6" s="61" customFormat="1" x14ac:dyDescent="0.3">
      <c r="A477" s="39" t="s">
        <v>735</v>
      </c>
      <c r="B477" s="39" t="s">
        <v>1696</v>
      </c>
      <c r="C477" s="39">
        <v>3.9</v>
      </c>
      <c r="D477" s="39" t="s">
        <v>209</v>
      </c>
      <c r="E477" s="39">
        <v>181</v>
      </c>
      <c r="F477" s="39" t="s">
        <v>737</v>
      </c>
    </row>
    <row r="478" spans="1:6" s="61" customFormat="1" x14ac:dyDescent="0.3">
      <c r="A478" s="39" t="s">
        <v>76</v>
      </c>
      <c r="B478" s="39" t="s">
        <v>1577</v>
      </c>
      <c r="C478" s="39">
        <v>3.7</v>
      </c>
      <c r="D478" s="39" t="s">
        <v>158</v>
      </c>
      <c r="E478" s="39">
        <v>109.5</v>
      </c>
      <c r="F478" s="39" t="s">
        <v>323</v>
      </c>
    </row>
    <row r="479" spans="1:6" s="61" customFormat="1" x14ac:dyDescent="0.3">
      <c r="A479" s="39" t="s">
        <v>286</v>
      </c>
      <c r="B479" s="39" t="s">
        <v>1570</v>
      </c>
      <c r="C479" s="39">
        <v>3.7</v>
      </c>
      <c r="D479" s="39" t="s">
        <v>158</v>
      </c>
      <c r="E479" s="39">
        <v>184.5</v>
      </c>
      <c r="F479" s="39" t="s">
        <v>290</v>
      </c>
    </row>
    <row r="480" spans="1:6" s="61" customFormat="1" x14ac:dyDescent="0.3">
      <c r="A480" s="39" t="s">
        <v>1283</v>
      </c>
      <c r="B480" s="39" t="s">
        <v>1863</v>
      </c>
      <c r="C480" s="39">
        <v>3.9</v>
      </c>
      <c r="D480" s="39" t="s">
        <v>114</v>
      </c>
      <c r="E480" s="39">
        <v>165</v>
      </c>
      <c r="F480" s="39" t="s">
        <v>1285</v>
      </c>
    </row>
    <row r="481" spans="1:6" s="61" customFormat="1" x14ac:dyDescent="0.3">
      <c r="A481" s="39" t="s">
        <v>897</v>
      </c>
      <c r="B481" s="39" t="s">
        <v>1772</v>
      </c>
      <c r="C481" s="39">
        <v>3.7</v>
      </c>
      <c r="D481" s="39" t="s">
        <v>223</v>
      </c>
      <c r="E481" s="39">
        <v>61</v>
      </c>
      <c r="F481" s="39" t="s">
        <v>982</v>
      </c>
    </row>
    <row r="482" spans="1:6" s="61" customFormat="1" x14ac:dyDescent="0.3">
      <c r="A482" s="39" t="s">
        <v>740</v>
      </c>
      <c r="B482" s="39" t="s">
        <v>1697</v>
      </c>
      <c r="C482" s="39">
        <v>4.0999999999999996</v>
      </c>
      <c r="D482" s="39" t="s">
        <v>82</v>
      </c>
      <c r="E482" s="39">
        <v>205</v>
      </c>
      <c r="F482" s="39" t="s">
        <v>742</v>
      </c>
    </row>
    <row r="483" spans="1:6" s="61" customFormat="1" x14ac:dyDescent="0.3">
      <c r="A483" s="39" t="s">
        <v>160</v>
      </c>
      <c r="B483" s="39" t="s">
        <v>1864</v>
      </c>
      <c r="C483" s="39">
        <v>3.1</v>
      </c>
      <c r="D483" s="39" t="s">
        <v>100</v>
      </c>
      <c r="E483" s="39">
        <v>59.5</v>
      </c>
      <c r="F483" s="39" t="s">
        <v>1288</v>
      </c>
    </row>
    <row r="484" spans="1:6" s="61" customFormat="1" x14ac:dyDescent="0.3">
      <c r="A484" s="39" t="s">
        <v>983</v>
      </c>
      <c r="B484" s="39" t="s">
        <v>1773</v>
      </c>
      <c r="C484" s="39">
        <v>3.1</v>
      </c>
      <c r="D484" s="39" t="s">
        <v>158</v>
      </c>
      <c r="E484" s="39">
        <v>103.5</v>
      </c>
      <c r="F484" s="39" t="s">
        <v>987</v>
      </c>
    </row>
    <row r="485" spans="1:6" s="61" customFormat="1" x14ac:dyDescent="0.3">
      <c r="A485" s="39" t="s">
        <v>990</v>
      </c>
      <c r="B485" s="39" t="s">
        <v>1775</v>
      </c>
      <c r="C485" s="39">
        <v>3</v>
      </c>
      <c r="D485" s="39" t="s">
        <v>158</v>
      </c>
      <c r="E485" s="39">
        <v>62.5</v>
      </c>
      <c r="F485" s="39" t="s">
        <v>994</v>
      </c>
    </row>
    <row r="486" spans="1:6" s="61" customFormat="1" x14ac:dyDescent="0.3">
      <c r="A486" s="39" t="s">
        <v>988</v>
      </c>
      <c r="B486" s="39" t="s">
        <v>1774</v>
      </c>
      <c r="C486" s="39">
        <v>3.6</v>
      </c>
      <c r="D486" s="39" t="s">
        <v>158</v>
      </c>
      <c r="E486" s="39">
        <v>63</v>
      </c>
      <c r="F486" s="39" t="s">
        <v>625</v>
      </c>
    </row>
    <row r="487" spans="1:6" s="61" customFormat="1" x14ac:dyDescent="0.3">
      <c r="A487" s="39" t="s">
        <v>160</v>
      </c>
      <c r="B487" s="39" t="s">
        <v>1865</v>
      </c>
      <c r="C487" s="39">
        <v>3.6</v>
      </c>
      <c r="D487" s="39" t="s">
        <v>209</v>
      </c>
      <c r="E487" s="39">
        <v>66</v>
      </c>
      <c r="F487" s="39" t="s">
        <v>1290</v>
      </c>
    </row>
    <row r="488" spans="1:6" s="61" customFormat="1" x14ac:dyDescent="0.3">
      <c r="A488" s="39" t="s">
        <v>259</v>
      </c>
      <c r="B488" s="39" t="s">
        <v>1776</v>
      </c>
      <c r="C488" s="39">
        <v>3.5</v>
      </c>
      <c r="D488" s="39" t="s">
        <v>114</v>
      </c>
      <c r="E488" s="39">
        <v>94.5</v>
      </c>
      <c r="F488" s="39" t="s">
        <v>997</v>
      </c>
    </row>
    <row r="489" spans="1:6" s="61" customFormat="1" x14ac:dyDescent="0.3">
      <c r="A489" s="39" t="s">
        <v>76</v>
      </c>
      <c r="B489" s="39" t="s">
        <v>1578</v>
      </c>
      <c r="C489" s="39">
        <v>4.2</v>
      </c>
      <c r="D489" s="39" t="s">
        <v>114</v>
      </c>
      <c r="E489" s="39">
        <v>75.5</v>
      </c>
      <c r="F489" s="39" t="s">
        <v>1292</v>
      </c>
    </row>
    <row r="490" spans="1:6" s="61" customFormat="1" x14ac:dyDescent="0.3">
      <c r="A490" s="39" t="s">
        <v>568</v>
      </c>
      <c r="B490" s="39" t="s">
        <v>1866</v>
      </c>
      <c r="C490" s="39">
        <v>4</v>
      </c>
      <c r="D490" s="39" t="s">
        <v>100</v>
      </c>
      <c r="E490" s="39">
        <v>87</v>
      </c>
      <c r="F490" s="39" t="s">
        <v>1295</v>
      </c>
    </row>
    <row r="491" spans="1:6" s="61" customFormat="1" x14ac:dyDescent="0.3">
      <c r="A491" s="39" t="s">
        <v>1296</v>
      </c>
      <c r="B491" s="39" t="s">
        <v>1792</v>
      </c>
      <c r="C491" s="39">
        <v>3.9</v>
      </c>
      <c r="D491" s="39" t="s">
        <v>158</v>
      </c>
      <c r="E491" s="39">
        <v>140</v>
      </c>
      <c r="F491" s="39" t="s">
        <v>1021</v>
      </c>
    </row>
    <row r="492" spans="1:6" s="61" customFormat="1" x14ac:dyDescent="0.3">
      <c r="A492" s="39" t="s">
        <v>76</v>
      </c>
      <c r="B492" s="39" t="s">
        <v>1867</v>
      </c>
      <c r="C492" s="39">
        <v>3.7</v>
      </c>
      <c r="D492" s="39" t="s">
        <v>130</v>
      </c>
      <c r="E492" s="39">
        <v>86</v>
      </c>
      <c r="F492" s="39" t="s">
        <v>1300</v>
      </c>
    </row>
    <row r="493" spans="1:6" s="61" customFormat="1" x14ac:dyDescent="0.3">
      <c r="A493" s="39" t="s">
        <v>254</v>
      </c>
      <c r="B493" s="39" t="s">
        <v>1868</v>
      </c>
      <c r="C493" s="39">
        <v>4.4000000000000004</v>
      </c>
      <c r="D493" s="39" t="s">
        <v>114</v>
      </c>
      <c r="E493" s="39">
        <v>116.5</v>
      </c>
      <c r="F493" s="39" t="s">
        <v>1302</v>
      </c>
    </row>
    <row r="494" spans="1:6" s="61" customFormat="1" x14ac:dyDescent="0.3">
      <c r="A494" s="39" t="s">
        <v>998</v>
      </c>
      <c r="B494" s="39" t="s">
        <v>1777</v>
      </c>
      <c r="C494" s="39">
        <v>3.5</v>
      </c>
      <c r="D494" s="39" t="s">
        <v>120</v>
      </c>
      <c r="E494" s="39">
        <v>154.5</v>
      </c>
      <c r="F494" s="39" t="s">
        <v>645</v>
      </c>
    </row>
    <row r="495" spans="1:6" s="61" customFormat="1" x14ac:dyDescent="0.3">
      <c r="A495" s="39" t="s">
        <v>1000</v>
      </c>
      <c r="B495" s="39" t="s">
        <v>1778</v>
      </c>
      <c r="C495" s="39">
        <v>3.7</v>
      </c>
      <c r="D495" s="39" t="s">
        <v>108</v>
      </c>
      <c r="E495" s="39">
        <v>87</v>
      </c>
      <c r="F495" s="39" t="s">
        <v>1004</v>
      </c>
    </row>
    <row r="496" spans="1:6" s="61" customFormat="1" x14ac:dyDescent="0.3">
      <c r="A496" s="39" t="s">
        <v>743</v>
      </c>
      <c r="B496" s="39" t="s">
        <v>1698</v>
      </c>
      <c r="C496" s="39">
        <v>3.6</v>
      </c>
      <c r="D496" s="39" t="s">
        <v>100</v>
      </c>
      <c r="E496" s="39">
        <v>48.5</v>
      </c>
      <c r="F496" s="39" t="s">
        <v>748</v>
      </c>
    </row>
    <row r="497" spans="1:6" s="61" customFormat="1" x14ac:dyDescent="0.3">
      <c r="A497" s="39" t="s">
        <v>259</v>
      </c>
      <c r="B497" s="39" t="s">
        <v>1869</v>
      </c>
      <c r="C497" s="39">
        <v>3.4</v>
      </c>
      <c r="D497" s="39" t="s">
        <v>120</v>
      </c>
      <c r="E497" s="39">
        <v>80</v>
      </c>
      <c r="F497" s="39" t="s">
        <v>1305</v>
      </c>
    </row>
    <row r="498" spans="1:6" s="61" customFormat="1" x14ac:dyDescent="0.3">
      <c r="A498" s="39" t="s">
        <v>749</v>
      </c>
      <c r="B498" s="39" t="s">
        <v>1699</v>
      </c>
      <c r="C498" s="39">
        <v>4</v>
      </c>
      <c r="D498" s="39" t="s">
        <v>82</v>
      </c>
      <c r="E498" s="39">
        <v>44.5</v>
      </c>
      <c r="F498" s="39" t="s">
        <v>753</v>
      </c>
    </row>
    <row r="499" spans="1:6" s="61" customFormat="1" x14ac:dyDescent="0.3">
      <c r="A499" s="39" t="s">
        <v>754</v>
      </c>
      <c r="B499" s="39" t="s">
        <v>1700</v>
      </c>
      <c r="C499" s="39">
        <v>2.4</v>
      </c>
      <c r="D499" s="39" t="s">
        <v>100</v>
      </c>
      <c r="E499" s="39">
        <v>52.5</v>
      </c>
      <c r="F499" s="39" t="s">
        <v>759</v>
      </c>
    </row>
    <row r="500" spans="1:6" s="61" customFormat="1" x14ac:dyDescent="0.3">
      <c r="A500" s="39" t="s">
        <v>1306</v>
      </c>
      <c r="B500" s="39" t="s">
        <v>1870</v>
      </c>
      <c r="C500" s="39">
        <v>3.7</v>
      </c>
      <c r="D500" s="39" t="s">
        <v>158</v>
      </c>
      <c r="E500" s="39">
        <v>173</v>
      </c>
      <c r="F500" s="39" t="s">
        <v>323</v>
      </c>
    </row>
    <row r="501" spans="1:6" s="61" customFormat="1" x14ac:dyDescent="0.3">
      <c r="A501" s="39" t="s">
        <v>259</v>
      </c>
      <c r="B501" s="39" t="s">
        <v>1871</v>
      </c>
      <c r="C501" s="39">
        <v>3.5</v>
      </c>
      <c r="D501" s="39" t="s">
        <v>114</v>
      </c>
      <c r="E501" s="39">
        <v>68.5</v>
      </c>
      <c r="F501" s="39" t="s">
        <v>1310</v>
      </c>
    </row>
    <row r="502" spans="1:6" s="61" customFormat="1" x14ac:dyDescent="0.3">
      <c r="A502" s="39" t="s">
        <v>1311</v>
      </c>
      <c r="B502" s="39" t="s">
        <v>1872</v>
      </c>
      <c r="C502" s="39">
        <v>4.4000000000000004</v>
      </c>
      <c r="D502" s="39" t="s">
        <v>114</v>
      </c>
      <c r="E502" s="39">
        <v>172</v>
      </c>
      <c r="F502" s="39" t="s">
        <v>1313</v>
      </c>
    </row>
    <row r="503" spans="1:6" s="61" customFormat="1" x14ac:dyDescent="0.3">
      <c r="A503" s="39" t="s">
        <v>308</v>
      </c>
      <c r="B503" s="39" t="s">
        <v>1533</v>
      </c>
      <c r="C503" s="39">
        <v>3.3</v>
      </c>
      <c r="D503" s="39" t="s">
        <v>158</v>
      </c>
      <c r="E503" s="39">
        <v>114.5</v>
      </c>
      <c r="F503" s="39" t="s">
        <v>311</v>
      </c>
    </row>
    <row r="504" spans="1:6" s="61" customFormat="1" x14ac:dyDescent="0.3">
      <c r="A504" s="39" t="s">
        <v>1314</v>
      </c>
      <c r="B504" s="39" t="s">
        <v>1873</v>
      </c>
      <c r="C504" s="39">
        <v>3.9</v>
      </c>
      <c r="D504" s="39" t="s">
        <v>158</v>
      </c>
      <c r="E504" s="39">
        <v>95</v>
      </c>
      <c r="F504" s="39" t="s">
        <v>1021</v>
      </c>
    </row>
    <row r="505" spans="1:6" s="61" customFormat="1" x14ac:dyDescent="0.3">
      <c r="A505" s="39" t="s">
        <v>1316</v>
      </c>
      <c r="B505" s="39" t="s">
        <v>1874</v>
      </c>
      <c r="C505" s="39">
        <v>3.2</v>
      </c>
      <c r="D505" s="39" t="s">
        <v>120</v>
      </c>
      <c r="E505" s="39">
        <v>69.5</v>
      </c>
      <c r="F505" s="39" t="s">
        <v>454</v>
      </c>
    </row>
    <row r="506" spans="1:6" s="61" customFormat="1" x14ac:dyDescent="0.3">
      <c r="A506" s="39" t="s">
        <v>259</v>
      </c>
      <c r="B506" s="39" t="s">
        <v>1779</v>
      </c>
      <c r="C506" s="39">
        <v>3.2</v>
      </c>
      <c r="D506" s="39" t="s">
        <v>114</v>
      </c>
      <c r="E506" s="39">
        <v>64.5</v>
      </c>
      <c r="F506" s="39" t="s">
        <v>1006</v>
      </c>
    </row>
    <row r="507" spans="1:6" s="61" customFormat="1" x14ac:dyDescent="0.3">
      <c r="A507" s="39" t="s">
        <v>1007</v>
      </c>
      <c r="B507" s="39" t="s">
        <v>1780</v>
      </c>
      <c r="C507" s="39">
        <v>2.1</v>
      </c>
      <c r="D507" s="39" t="s">
        <v>130</v>
      </c>
      <c r="E507" s="39">
        <v>111.5</v>
      </c>
      <c r="F507" s="39" t="s">
        <v>1010</v>
      </c>
    </row>
    <row r="508" spans="1:6" s="61" customFormat="1" x14ac:dyDescent="0.3">
      <c r="A508" s="39" t="s">
        <v>76</v>
      </c>
      <c r="B508" s="39" t="s">
        <v>1875</v>
      </c>
      <c r="C508" s="39">
        <v>4</v>
      </c>
      <c r="D508" s="39" t="s">
        <v>114</v>
      </c>
      <c r="E508" s="39">
        <v>97.5</v>
      </c>
      <c r="F508" s="39" t="s">
        <v>1320</v>
      </c>
    </row>
    <row r="509" spans="1:6" s="61" customFormat="1" x14ac:dyDescent="0.3">
      <c r="A509" s="39" t="s">
        <v>1011</v>
      </c>
      <c r="B509" s="39" t="s">
        <v>1781</v>
      </c>
      <c r="C509" s="39">
        <v>3.7</v>
      </c>
      <c r="D509" s="39" t="s">
        <v>158</v>
      </c>
      <c r="E509" s="39">
        <v>154.5</v>
      </c>
      <c r="F509" s="39" t="s">
        <v>167</v>
      </c>
    </row>
    <row r="510" spans="1:6" s="61" customFormat="1" x14ac:dyDescent="0.3">
      <c r="A510" s="39" t="s">
        <v>760</v>
      </c>
      <c r="B510" s="39" t="s">
        <v>1652</v>
      </c>
      <c r="C510" s="39">
        <v>2.6</v>
      </c>
      <c r="D510" s="39" t="s">
        <v>114</v>
      </c>
      <c r="E510" s="39">
        <v>124</v>
      </c>
      <c r="F510" s="39" t="s">
        <v>599</v>
      </c>
    </row>
    <row r="511" spans="1:6" s="61" customFormat="1" x14ac:dyDescent="0.3">
      <c r="A511" s="39" t="s">
        <v>76</v>
      </c>
      <c r="B511" s="39" t="s">
        <v>1876</v>
      </c>
      <c r="C511" s="39">
        <v>3.4</v>
      </c>
      <c r="D511" s="39" t="s">
        <v>114</v>
      </c>
      <c r="E511" s="39">
        <v>95</v>
      </c>
      <c r="F511" s="39" t="s">
        <v>1323</v>
      </c>
    </row>
    <row r="512" spans="1:6" s="61" customFormat="1" x14ac:dyDescent="0.3">
      <c r="A512" s="39" t="s">
        <v>254</v>
      </c>
      <c r="B512" s="39" t="s">
        <v>1782</v>
      </c>
      <c r="C512" s="39">
        <v>4.4000000000000004</v>
      </c>
      <c r="D512" s="39" t="s">
        <v>82</v>
      </c>
      <c r="E512" s="39">
        <v>128.5</v>
      </c>
      <c r="F512" s="39" t="s">
        <v>553</v>
      </c>
    </row>
    <row r="513" spans="1:6" s="61" customFormat="1" x14ac:dyDescent="0.3">
      <c r="A513" s="39" t="s">
        <v>1306</v>
      </c>
      <c r="B513" s="39" t="s">
        <v>1877</v>
      </c>
      <c r="C513" s="39">
        <v>3.2</v>
      </c>
      <c r="D513" s="39" t="s">
        <v>114</v>
      </c>
      <c r="E513" s="39">
        <v>194</v>
      </c>
      <c r="F513" s="39" t="s">
        <v>1325</v>
      </c>
    </row>
    <row r="514" spans="1:6" s="61" customFormat="1" x14ac:dyDescent="0.3">
      <c r="A514" s="39" t="s">
        <v>76</v>
      </c>
      <c r="B514" s="39" t="s">
        <v>1878</v>
      </c>
      <c r="C514" s="39">
        <v>3.5</v>
      </c>
      <c r="D514" s="39" t="s">
        <v>114</v>
      </c>
      <c r="E514" s="39">
        <v>104.5</v>
      </c>
      <c r="F514" s="39" t="s">
        <v>1327</v>
      </c>
    </row>
    <row r="515" spans="1:6" s="61" customFormat="1" x14ac:dyDescent="0.3">
      <c r="A515" s="39" t="s">
        <v>1014</v>
      </c>
      <c r="B515" s="39" t="s">
        <v>1783</v>
      </c>
      <c r="C515" s="39">
        <v>3.7</v>
      </c>
      <c r="D515" s="39" t="s">
        <v>100</v>
      </c>
      <c r="E515" s="39">
        <v>65</v>
      </c>
      <c r="F515" s="39" t="s">
        <v>1017</v>
      </c>
    </row>
    <row r="516" spans="1:6" s="61" customFormat="1" x14ac:dyDescent="0.3">
      <c r="A516" s="39" t="s">
        <v>1328</v>
      </c>
      <c r="B516" s="39" t="s">
        <v>1879</v>
      </c>
      <c r="C516" s="39">
        <v>4.2</v>
      </c>
      <c r="D516" s="39" t="s">
        <v>114</v>
      </c>
      <c r="E516" s="39">
        <v>85.5</v>
      </c>
      <c r="F516" s="39" t="s">
        <v>246</v>
      </c>
    </row>
    <row r="517" spans="1:6" s="61" customFormat="1" x14ac:dyDescent="0.3">
      <c r="A517" s="39" t="s">
        <v>1330</v>
      </c>
      <c r="B517" s="39" t="s">
        <v>1880</v>
      </c>
      <c r="C517" s="39">
        <v>4.2</v>
      </c>
      <c r="D517" s="39" t="s">
        <v>114</v>
      </c>
      <c r="E517" s="39">
        <v>50</v>
      </c>
      <c r="F517" s="39" t="s">
        <v>591</v>
      </c>
    </row>
    <row r="518" spans="1:6" s="61" customFormat="1" x14ac:dyDescent="0.3">
      <c r="A518" s="39" t="s">
        <v>259</v>
      </c>
      <c r="B518" s="39" t="s">
        <v>1881</v>
      </c>
      <c r="C518" s="39">
        <v>3.1</v>
      </c>
      <c r="D518" s="39" t="s">
        <v>158</v>
      </c>
      <c r="E518" s="39">
        <v>113</v>
      </c>
      <c r="F518" s="39" t="s">
        <v>805</v>
      </c>
    </row>
    <row r="519" spans="1:6" s="61" customFormat="1" x14ac:dyDescent="0.3">
      <c r="A519" s="39" t="s">
        <v>1334</v>
      </c>
      <c r="B519" s="39" t="s">
        <v>1757</v>
      </c>
      <c r="C519" s="39">
        <v>3.9</v>
      </c>
      <c r="D519" s="39" t="s">
        <v>158</v>
      </c>
      <c r="E519" s="39">
        <v>90.5</v>
      </c>
      <c r="F519" s="39" t="s">
        <v>1337</v>
      </c>
    </row>
    <row r="520" spans="1:6" s="61" customFormat="1" x14ac:dyDescent="0.3">
      <c r="A520" s="39" t="s">
        <v>254</v>
      </c>
      <c r="B520" s="39" t="s">
        <v>1882</v>
      </c>
      <c r="C520" s="39">
        <v>4.3</v>
      </c>
      <c r="D520" s="39" t="s">
        <v>114</v>
      </c>
      <c r="E520" s="39">
        <v>153</v>
      </c>
      <c r="F520" s="39" t="s">
        <v>1339</v>
      </c>
    </row>
    <row r="521" spans="1:6" s="61" customFormat="1" x14ac:dyDescent="0.3">
      <c r="A521" s="39" t="s">
        <v>1340</v>
      </c>
      <c r="B521" s="39" t="s">
        <v>1883</v>
      </c>
      <c r="C521" s="39">
        <v>3.3</v>
      </c>
      <c r="D521" s="39" t="s">
        <v>94</v>
      </c>
      <c r="E521" s="39">
        <v>123.5</v>
      </c>
      <c r="F521" s="39" t="s">
        <v>1343</v>
      </c>
    </row>
    <row r="522" spans="1:6" s="61" customFormat="1" x14ac:dyDescent="0.3">
      <c r="A522" s="39" t="s">
        <v>1344</v>
      </c>
      <c r="B522" s="39" t="s">
        <v>1884</v>
      </c>
      <c r="C522" s="39">
        <v>3.9</v>
      </c>
      <c r="D522" s="39" t="s">
        <v>209</v>
      </c>
      <c r="E522" s="39">
        <v>47</v>
      </c>
      <c r="F522" s="39" t="s">
        <v>1346</v>
      </c>
    </row>
    <row r="523" spans="1:6" s="61" customFormat="1" x14ac:dyDescent="0.3">
      <c r="A523" s="39" t="s">
        <v>762</v>
      </c>
      <c r="B523" s="39" t="s">
        <v>1701</v>
      </c>
      <c r="C523" s="39">
        <v>3.5</v>
      </c>
      <c r="D523" s="39" t="s">
        <v>108</v>
      </c>
      <c r="E523" s="39">
        <v>64</v>
      </c>
      <c r="F523" s="39" t="s">
        <v>765</v>
      </c>
    </row>
    <row r="524" spans="1:6" s="61" customFormat="1" x14ac:dyDescent="0.3">
      <c r="A524" s="39" t="s">
        <v>1347</v>
      </c>
      <c r="B524" s="39" t="s">
        <v>1885</v>
      </c>
      <c r="C524" s="39">
        <v>4</v>
      </c>
      <c r="D524" s="39" t="s">
        <v>223</v>
      </c>
      <c r="E524" s="39">
        <v>162</v>
      </c>
      <c r="F524" s="39" t="s">
        <v>1349</v>
      </c>
    </row>
    <row r="525" spans="1:6" s="61" customFormat="1" x14ac:dyDescent="0.3">
      <c r="A525" s="39" t="s">
        <v>1018</v>
      </c>
      <c r="B525" s="39" t="s">
        <v>1784</v>
      </c>
      <c r="C525" s="39">
        <v>3.9</v>
      </c>
      <c r="D525" s="39" t="s">
        <v>158</v>
      </c>
      <c r="E525" s="39">
        <v>137</v>
      </c>
      <c r="F525" s="39" t="s">
        <v>1021</v>
      </c>
    </row>
    <row r="526" spans="1:6" s="61" customFormat="1" x14ac:dyDescent="0.3">
      <c r="A526" s="39" t="s">
        <v>766</v>
      </c>
      <c r="B526" s="39" t="s">
        <v>1702</v>
      </c>
      <c r="C526" s="39">
        <v>3</v>
      </c>
      <c r="D526" s="39" t="s">
        <v>158</v>
      </c>
      <c r="E526" s="39">
        <v>98</v>
      </c>
      <c r="F526" s="39" t="s">
        <v>770</v>
      </c>
    </row>
    <row r="527" spans="1:6" s="61" customFormat="1" x14ac:dyDescent="0.3">
      <c r="A527" s="39" t="s">
        <v>76</v>
      </c>
      <c r="B527" s="39" t="s">
        <v>1576</v>
      </c>
      <c r="C527" s="39">
        <v>3.7</v>
      </c>
      <c r="D527" s="39" t="s">
        <v>158</v>
      </c>
      <c r="E527" s="39">
        <v>115</v>
      </c>
      <c r="F527" s="39" t="s">
        <v>319</v>
      </c>
    </row>
    <row r="528" spans="1:6" s="61" customFormat="1" x14ac:dyDescent="0.3">
      <c r="A528" s="39" t="s">
        <v>254</v>
      </c>
      <c r="B528" s="39" t="s">
        <v>1886</v>
      </c>
      <c r="C528" s="39">
        <v>3.5</v>
      </c>
      <c r="D528" s="39" t="s">
        <v>120</v>
      </c>
      <c r="E528" s="39">
        <v>133.5</v>
      </c>
      <c r="F528" s="39" t="s">
        <v>258</v>
      </c>
    </row>
    <row r="529" spans="1:6" s="61" customFormat="1" x14ac:dyDescent="0.3">
      <c r="A529" s="39" t="s">
        <v>259</v>
      </c>
      <c r="B529" s="39" t="s">
        <v>1613</v>
      </c>
      <c r="C529" s="39">
        <v>4</v>
      </c>
      <c r="D529" s="39" t="s">
        <v>108</v>
      </c>
      <c r="E529" s="39">
        <v>99</v>
      </c>
      <c r="F529" s="39" t="s">
        <v>192</v>
      </c>
    </row>
    <row r="530" spans="1:6" s="61" customFormat="1" x14ac:dyDescent="0.3">
      <c r="A530" s="39" t="s">
        <v>774</v>
      </c>
      <c r="B530" s="39" t="s">
        <v>1703</v>
      </c>
      <c r="C530" s="39">
        <v>3.3</v>
      </c>
      <c r="D530" s="39" t="s">
        <v>114</v>
      </c>
      <c r="E530" s="39">
        <v>54</v>
      </c>
      <c r="F530" s="39" t="s">
        <v>776</v>
      </c>
    </row>
    <row r="531" spans="1:6" s="61" customFormat="1" x14ac:dyDescent="0.3">
      <c r="A531" s="39" t="s">
        <v>521</v>
      </c>
      <c r="B531" s="39" t="s">
        <v>1786</v>
      </c>
      <c r="C531" s="39">
        <v>3.2</v>
      </c>
      <c r="D531" s="39" t="s">
        <v>114</v>
      </c>
      <c r="E531" s="39">
        <v>109</v>
      </c>
      <c r="F531" s="39" t="s">
        <v>1352</v>
      </c>
    </row>
    <row r="532" spans="1:6" s="61" customFormat="1" x14ac:dyDescent="0.3">
      <c r="A532" s="39" t="s">
        <v>259</v>
      </c>
      <c r="B532" s="39" t="s">
        <v>1786</v>
      </c>
      <c r="C532" s="39">
        <v>3.4</v>
      </c>
      <c r="D532" s="39" t="s">
        <v>130</v>
      </c>
      <c r="E532" s="39">
        <v>109</v>
      </c>
      <c r="F532" s="39" t="s">
        <v>1027</v>
      </c>
    </row>
    <row r="533" spans="1:6" s="61" customFormat="1" x14ac:dyDescent="0.3">
      <c r="A533" s="39" t="s">
        <v>254</v>
      </c>
      <c r="B533" s="39" t="s">
        <v>1785</v>
      </c>
      <c r="C533" s="39">
        <v>4.4000000000000004</v>
      </c>
      <c r="D533" s="39" t="s">
        <v>120</v>
      </c>
      <c r="E533" s="39">
        <v>139.5</v>
      </c>
      <c r="F533" s="39" t="s">
        <v>1025</v>
      </c>
    </row>
    <row r="534" spans="1:6" s="61" customFormat="1" x14ac:dyDescent="0.3">
      <c r="A534" s="39" t="s">
        <v>1028</v>
      </c>
      <c r="B534" s="39" t="s">
        <v>1787</v>
      </c>
      <c r="C534" s="39">
        <v>3.3</v>
      </c>
      <c r="D534" s="39" t="s">
        <v>158</v>
      </c>
      <c r="E534" s="39">
        <v>254</v>
      </c>
      <c r="F534" s="39" t="s">
        <v>311</v>
      </c>
    </row>
    <row r="535" spans="1:6" s="61" customFormat="1" x14ac:dyDescent="0.3">
      <c r="A535" s="39" t="s">
        <v>568</v>
      </c>
      <c r="B535" s="39" t="s">
        <v>1887</v>
      </c>
      <c r="C535" s="39">
        <v>3.2</v>
      </c>
      <c r="D535" s="39" t="s">
        <v>114</v>
      </c>
      <c r="E535" s="39">
        <v>125</v>
      </c>
      <c r="F535" s="39" t="s">
        <v>1354</v>
      </c>
    </row>
    <row r="536" spans="1:6" s="61" customFormat="1" x14ac:dyDescent="0.3">
      <c r="A536" s="39" t="s">
        <v>1355</v>
      </c>
      <c r="B536" s="39" t="s">
        <v>1888</v>
      </c>
      <c r="C536" s="39">
        <v>3.8</v>
      </c>
      <c r="D536" s="39" t="s">
        <v>158</v>
      </c>
      <c r="E536" s="39">
        <v>106.5</v>
      </c>
      <c r="F536" s="39" t="s">
        <v>234</v>
      </c>
    </row>
    <row r="537" spans="1:6" s="61" customFormat="1" x14ac:dyDescent="0.3">
      <c r="A537" s="39" t="s">
        <v>1030</v>
      </c>
      <c r="B537" s="39" t="s">
        <v>1788</v>
      </c>
      <c r="C537" s="39">
        <v>2.9</v>
      </c>
      <c r="D537" s="39" t="s">
        <v>114</v>
      </c>
      <c r="E537" s="39">
        <v>73</v>
      </c>
      <c r="F537" s="39" t="s">
        <v>1032</v>
      </c>
    </row>
    <row r="538" spans="1:6" s="61" customFormat="1" x14ac:dyDescent="0.3">
      <c r="A538" s="39" t="s">
        <v>777</v>
      </c>
      <c r="B538" s="39" t="s">
        <v>1704</v>
      </c>
      <c r="C538" s="39">
        <v>2.7</v>
      </c>
      <c r="D538" s="39" t="s">
        <v>130</v>
      </c>
      <c r="E538" s="39">
        <v>81</v>
      </c>
      <c r="F538" s="39" t="s">
        <v>779</v>
      </c>
    </row>
    <row r="539" spans="1:6" s="61" customFormat="1" x14ac:dyDescent="0.3">
      <c r="A539" s="39" t="s">
        <v>771</v>
      </c>
      <c r="B539" s="39" t="s">
        <v>1681</v>
      </c>
      <c r="C539" s="39">
        <v>3.6</v>
      </c>
      <c r="D539" s="39" t="s">
        <v>100</v>
      </c>
      <c r="E539" s="39">
        <v>56.5</v>
      </c>
      <c r="F539" s="39" t="s">
        <v>688</v>
      </c>
    </row>
    <row r="540" spans="1:6" s="61" customFormat="1" x14ac:dyDescent="0.3">
      <c r="A540" s="39" t="s">
        <v>1033</v>
      </c>
      <c r="B540" s="39" t="s">
        <v>1789</v>
      </c>
      <c r="C540" s="39">
        <v>3.1</v>
      </c>
      <c r="D540" s="39" t="s">
        <v>158</v>
      </c>
      <c r="E540" s="39">
        <v>99.5</v>
      </c>
      <c r="F540" s="39" t="s">
        <v>987</v>
      </c>
    </row>
    <row r="541" spans="1:6" s="61" customFormat="1" x14ac:dyDescent="0.3">
      <c r="A541" s="39" t="s">
        <v>1035</v>
      </c>
      <c r="B541" s="39" t="s">
        <v>1790</v>
      </c>
      <c r="C541" s="39">
        <v>3.3</v>
      </c>
      <c r="D541" s="39" t="s">
        <v>108</v>
      </c>
      <c r="E541" s="39">
        <v>45.5</v>
      </c>
      <c r="F541" s="39" t="s">
        <v>1038</v>
      </c>
    </row>
    <row r="542" spans="1:6" s="61" customFormat="1" x14ac:dyDescent="0.3">
      <c r="A542" s="39" t="s">
        <v>1357</v>
      </c>
      <c r="B542" s="39" t="s">
        <v>1889</v>
      </c>
      <c r="C542" s="39">
        <v>3.7</v>
      </c>
      <c r="D542" s="39" t="s">
        <v>223</v>
      </c>
      <c r="E542" s="39">
        <v>54</v>
      </c>
      <c r="F542" s="39" t="s">
        <v>224</v>
      </c>
    </row>
    <row r="543" spans="1:6" s="61" customFormat="1" x14ac:dyDescent="0.3">
      <c r="A543" s="39" t="s">
        <v>780</v>
      </c>
      <c r="B543" s="39" t="s">
        <v>1791</v>
      </c>
      <c r="C543" s="39">
        <v>4.5</v>
      </c>
      <c r="D543" s="39" t="s">
        <v>130</v>
      </c>
      <c r="E543" s="39">
        <v>122.5</v>
      </c>
      <c r="F543" s="39" t="s">
        <v>1040</v>
      </c>
    </row>
    <row r="544" spans="1:6" s="61" customFormat="1" x14ac:dyDescent="0.3">
      <c r="A544" s="39" t="s">
        <v>947</v>
      </c>
      <c r="B544" s="39" t="s">
        <v>1890</v>
      </c>
      <c r="C544" s="39">
        <v>3</v>
      </c>
      <c r="D544" s="39" t="s">
        <v>100</v>
      </c>
      <c r="E544" s="39">
        <v>37.5</v>
      </c>
      <c r="F544" s="39" t="s">
        <v>1360</v>
      </c>
    </row>
    <row r="545" spans="1:6" s="61" customFormat="1" x14ac:dyDescent="0.3">
      <c r="A545" s="39" t="s">
        <v>1361</v>
      </c>
      <c r="B545" s="39" t="s">
        <v>1891</v>
      </c>
      <c r="C545" s="39">
        <v>3.8</v>
      </c>
      <c r="D545" s="39" t="s">
        <v>94</v>
      </c>
      <c r="E545" s="39">
        <v>53.5</v>
      </c>
      <c r="F545" s="39" t="s">
        <v>793</v>
      </c>
    </row>
    <row r="546" spans="1:6" s="61" customFormat="1" x14ac:dyDescent="0.3">
      <c r="A546" s="39" t="s">
        <v>1041</v>
      </c>
      <c r="B546" s="39" t="s">
        <v>1792</v>
      </c>
      <c r="C546" s="39">
        <v>3.9</v>
      </c>
      <c r="D546" s="39" t="s">
        <v>120</v>
      </c>
      <c r="E546" s="39">
        <v>140</v>
      </c>
      <c r="F546" s="39" t="s">
        <v>436</v>
      </c>
    </row>
    <row r="547" spans="1:6" s="61" customFormat="1" x14ac:dyDescent="0.3">
      <c r="A547" s="39" t="s">
        <v>1043</v>
      </c>
      <c r="B547" s="39" t="s">
        <v>1793</v>
      </c>
      <c r="C547" s="39">
        <v>3.2</v>
      </c>
      <c r="D547" s="39" t="s">
        <v>120</v>
      </c>
      <c r="E547" s="39">
        <v>77.5</v>
      </c>
      <c r="F547" s="39" t="s">
        <v>454</v>
      </c>
    </row>
    <row r="548" spans="1:6" s="61" customFormat="1" x14ac:dyDescent="0.3">
      <c r="A548" s="39" t="s">
        <v>1046</v>
      </c>
      <c r="B548" s="39" t="s">
        <v>1794</v>
      </c>
      <c r="C548" s="39">
        <v>3.3</v>
      </c>
      <c r="D548" s="39" t="s">
        <v>114</v>
      </c>
      <c r="E548" s="39">
        <v>55</v>
      </c>
      <c r="F548" s="39" t="s">
        <v>1050</v>
      </c>
    </row>
    <row r="549" spans="1:6" s="61" customFormat="1" x14ac:dyDescent="0.3">
      <c r="A549" s="39" t="s">
        <v>1051</v>
      </c>
      <c r="B549" s="39" t="s">
        <v>1795</v>
      </c>
      <c r="C549" s="39">
        <v>3.1</v>
      </c>
      <c r="D549" s="39" t="s">
        <v>158</v>
      </c>
      <c r="E549" s="39">
        <v>117.5</v>
      </c>
      <c r="F549" s="39" t="s">
        <v>987</v>
      </c>
    </row>
    <row r="550" spans="1:6" s="61" customFormat="1" x14ac:dyDescent="0.3">
      <c r="A550" s="39" t="s">
        <v>1053</v>
      </c>
      <c r="B550" s="39" t="s">
        <v>1796</v>
      </c>
      <c r="C550" s="39">
        <v>2.4</v>
      </c>
      <c r="D550" s="39" t="s">
        <v>82</v>
      </c>
      <c r="E550" s="39">
        <v>70.5</v>
      </c>
      <c r="F550" s="39" t="s">
        <v>1055</v>
      </c>
    </row>
    <row r="551" spans="1:6" s="61" customFormat="1" x14ac:dyDescent="0.3">
      <c r="A551" s="39" t="s">
        <v>1059</v>
      </c>
      <c r="B551" s="39" t="s">
        <v>1798</v>
      </c>
      <c r="C551" s="39">
        <v>2.9</v>
      </c>
      <c r="D551" s="39" t="s">
        <v>114</v>
      </c>
      <c r="E551" s="39">
        <v>70</v>
      </c>
      <c r="F551" s="39" t="s">
        <v>1063</v>
      </c>
    </row>
    <row r="552" spans="1:6" s="61" customFormat="1" x14ac:dyDescent="0.3">
      <c r="A552" s="39" t="s">
        <v>1056</v>
      </c>
      <c r="B552" s="39" t="s">
        <v>1797</v>
      </c>
      <c r="C552" s="39">
        <v>4.8</v>
      </c>
      <c r="D552" s="39" t="s">
        <v>130</v>
      </c>
      <c r="E552" s="39">
        <v>61.5</v>
      </c>
      <c r="F552" s="39" t="s">
        <v>1058</v>
      </c>
    </row>
    <row r="553" spans="1:6" s="61" customFormat="1" x14ac:dyDescent="0.3">
      <c r="A553" s="39" t="s">
        <v>1064</v>
      </c>
      <c r="B553" s="39" t="s">
        <v>1799</v>
      </c>
      <c r="C553" s="39">
        <v>2.9</v>
      </c>
      <c r="D553" s="39" t="s">
        <v>114</v>
      </c>
      <c r="E553" s="39">
        <v>80</v>
      </c>
      <c r="F553" s="39" t="s">
        <v>1063</v>
      </c>
    </row>
    <row r="554" spans="1:6" s="61" customFormat="1" x14ac:dyDescent="0.3">
      <c r="A554" s="39" t="s">
        <v>76</v>
      </c>
      <c r="B554" s="39" t="s">
        <v>1586</v>
      </c>
      <c r="C554" s="39">
        <v>4.7</v>
      </c>
      <c r="D554" s="39" t="s">
        <v>130</v>
      </c>
      <c r="E554" s="39">
        <v>79.5</v>
      </c>
      <c r="F554" s="39" t="s">
        <v>355</v>
      </c>
    </row>
    <row r="555" spans="1:6" s="61" customFormat="1" x14ac:dyDescent="0.3">
      <c r="A555" s="39" t="s">
        <v>1363</v>
      </c>
      <c r="B555" s="39" t="s">
        <v>1892</v>
      </c>
      <c r="C555" s="39">
        <v>4.7</v>
      </c>
      <c r="D555" s="39" t="s">
        <v>100</v>
      </c>
      <c r="E555" s="39">
        <v>168</v>
      </c>
      <c r="F555" s="39" t="s">
        <v>1365</v>
      </c>
    </row>
    <row r="556" spans="1:6" s="61" customFormat="1" x14ac:dyDescent="0.3">
      <c r="A556" s="39" t="s">
        <v>1067</v>
      </c>
      <c r="B556" s="39" t="s">
        <v>1800</v>
      </c>
      <c r="C556" s="39">
        <v>3.4</v>
      </c>
      <c r="D556" s="39" t="s">
        <v>100</v>
      </c>
      <c r="E556" s="39">
        <v>90</v>
      </c>
      <c r="F556" s="39" t="s">
        <v>1070</v>
      </c>
    </row>
    <row r="557" spans="1:6" s="61" customFormat="1" x14ac:dyDescent="0.3">
      <c r="A557" s="39" t="s">
        <v>1071</v>
      </c>
      <c r="B557" s="39" t="s">
        <v>1801</v>
      </c>
      <c r="C557" s="39">
        <v>-1</v>
      </c>
      <c r="D557" s="39" t="s">
        <v>114</v>
      </c>
      <c r="E557" s="39">
        <v>120</v>
      </c>
      <c r="F557" s="39" t="s">
        <v>1073</v>
      </c>
    </row>
    <row r="558" spans="1:6" s="61" customFormat="1" x14ac:dyDescent="0.3">
      <c r="A558" s="39" t="s">
        <v>489</v>
      </c>
      <c r="B558" s="39" t="s">
        <v>1893</v>
      </c>
      <c r="C558" s="39">
        <v>3.9</v>
      </c>
      <c r="D558" s="39" t="s">
        <v>114</v>
      </c>
      <c r="E558" s="39">
        <v>138.5</v>
      </c>
      <c r="F558" s="39" t="s">
        <v>1367</v>
      </c>
    </row>
    <row r="559" spans="1:6" s="61" customFormat="1" x14ac:dyDescent="0.3">
      <c r="A559" s="39" t="s">
        <v>1368</v>
      </c>
      <c r="B559" s="39" t="s">
        <v>1894</v>
      </c>
      <c r="C559" s="39">
        <v>3.6</v>
      </c>
      <c r="D559" s="39" t="s">
        <v>94</v>
      </c>
      <c r="E559" s="39">
        <v>111.5</v>
      </c>
      <c r="F559" s="39" t="s">
        <v>1371</v>
      </c>
    </row>
    <row r="560" spans="1:6" s="61" customFormat="1" x14ac:dyDescent="0.3">
      <c r="A560" s="39" t="s">
        <v>1372</v>
      </c>
      <c r="B560" s="39" t="s">
        <v>1895</v>
      </c>
      <c r="C560" s="39">
        <v>3.6</v>
      </c>
      <c r="D560" s="39" t="s">
        <v>158</v>
      </c>
      <c r="E560" s="39">
        <v>68.5</v>
      </c>
      <c r="F560" s="39" t="s">
        <v>625</v>
      </c>
    </row>
    <row r="561" spans="1:6" s="61" customFormat="1" x14ac:dyDescent="0.3">
      <c r="A561" s="39" t="s">
        <v>1374</v>
      </c>
      <c r="B561" s="39" t="s">
        <v>1896</v>
      </c>
      <c r="C561" s="39">
        <v>3.9</v>
      </c>
      <c r="D561" s="39" t="s">
        <v>158</v>
      </c>
      <c r="E561" s="39">
        <v>84.5</v>
      </c>
      <c r="F561" s="39" t="s">
        <v>1337</v>
      </c>
    </row>
    <row r="562" spans="1:6" s="61" customFormat="1" x14ac:dyDescent="0.3">
      <c r="A562" s="39" t="s">
        <v>521</v>
      </c>
      <c r="B562" s="39" t="s">
        <v>1897</v>
      </c>
      <c r="C562" s="39">
        <v>4.4000000000000004</v>
      </c>
      <c r="D562" s="39" t="s">
        <v>100</v>
      </c>
      <c r="E562" s="39">
        <v>102.5</v>
      </c>
      <c r="F562" s="39" t="s">
        <v>835</v>
      </c>
    </row>
    <row r="563" spans="1:6" s="61" customFormat="1" x14ac:dyDescent="0.3">
      <c r="A563" s="39" t="s">
        <v>1074</v>
      </c>
      <c r="B563" s="39" t="s">
        <v>1802</v>
      </c>
      <c r="C563" s="39">
        <v>2.6</v>
      </c>
      <c r="D563" s="39" t="s">
        <v>114</v>
      </c>
      <c r="E563" s="39">
        <v>73.5</v>
      </c>
      <c r="F563" s="39" t="s">
        <v>599</v>
      </c>
    </row>
    <row r="564" spans="1:6" s="61" customFormat="1" x14ac:dyDescent="0.3">
      <c r="A564" s="39" t="s">
        <v>1377</v>
      </c>
      <c r="B564" s="39" t="s">
        <v>1898</v>
      </c>
      <c r="C564" s="39">
        <v>3.6</v>
      </c>
      <c r="D564" s="39" t="s">
        <v>82</v>
      </c>
      <c r="E564" s="39">
        <v>93.5</v>
      </c>
      <c r="F564" s="39" t="s">
        <v>1379</v>
      </c>
    </row>
    <row r="565" spans="1:6" s="61" customFormat="1" x14ac:dyDescent="0.3">
      <c r="A565" s="39" t="s">
        <v>1380</v>
      </c>
      <c r="B565" s="39" t="s">
        <v>1899</v>
      </c>
      <c r="C565" s="39">
        <v>3.2</v>
      </c>
      <c r="D565" s="39" t="s">
        <v>363</v>
      </c>
      <c r="E565" s="39">
        <v>127.5</v>
      </c>
      <c r="F565" s="39" t="s">
        <v>364</v>
      </c>
    </row>
    <row r="566" spans="1:6" s="61" customFormat="1" x14ac:dyDescent="0.3">
      <c r="A566" s="39" t="s">
        <v>1383</v>
      </c>
      <c r="B566" s="39" t="s">
        <v>1529</v>
      </c>
      <c r="C566" s="39">
        <v>4.2</v>
      </c>
      <c r="D566" s="39" t="s">
        <v>114</v>
      </c>
      <c r="E566" s="39">
        <v>72</v>
      </c>
      <c r="F566" s="39" t="s">
        <v>591</v>
      </c>
    </row>
    <row r="567" spans="1:6" s="61" customFormat="1" x14ac:dyDescent="0.3">
      <c r="A567" s="39" t="s">
        <v>1076</v>
      </c>
      <c r="B567" s="39" t="s">
        <v>1803</v>
      </c>
      <c r="C567" s="39">
        <v>3.6</v>
      </c>
      <c r="D567" s="39" t="s">
        <v>158</v>
      </c>
      <c r="E567" s="39">
        <v>129.5</v>
      </c>
      <c r="F567" s="39" t="s">
        <v>625</v>
      </c>
    </row>
    <row r="568" spans="1:6" s="61" customFormat="1" x14ac:dyDescent="0.3">
      <c r="A568" s="39" t="s">
        <v>1385</v>
      </c>
      <c r="B568" s="39" t="s">
        <v>1900</v>
      </c>
      <c r="C568" s="39">
        <v>3.1</v>
      </c>
      <c r="D568" s="39" t="s">
        <v>108</v>
      </c>
      <c r="E568" s="39">
        <v>47</v>
      </c>
      <c r="F568" s="39" t="s">
        <v>1388</v>
      </c>
    </row>
    <row r="569" spans="1:6" s="61" customFormat="1" x14ac:dyDescent="0.3">
      <c r="A569" s="39" t="s">
        <v>1389</v>
      </c>
      <c r="B569" s="39" t="s">
        <v>1708</v>
      </c>
      <c r="C569" s="39">
        <v>3.8</v>
      </c>
      <c r="D569" s="39" t="s">
        <v>114</v>
      </c>
      <c r="E569" s="39">
        <v>65</v>
      </c>
      <c r="F569" s="39" t="s">
        <v>1392</v>
      </c>
    </row>
    <row r="570" spans="1:6" s="61" customFormat="1" x14ac:dyDescent="0.3">
      <c r="A570" s="39" t="s">
        <v>1080</v>
      </c>
      <c r="B570" s="39" t="s">
        <v>1805</v>
      </c>
      <c r="C570" s="39">
        <v>3.8</v>
      </c>
      <c r="D570" s="39" t="s">
        <v>120</v>
      </c>
      <c r="E570" s="39">
        <v>60</v>
      </c>
      <c r="F570" s="39" t="s">
        <v>1083</v>
      </c>
    </row>
    <row r="571" spans="1:6" s="61" customFormat="1" x14ac:dyDescent="0.3">
      <c r="A571" s="39" t="s">
        <v>1078</v>
      </c>
      <c r="B571" s="39" t="s">
        <v>1804</v>
      </c>
      <c r="C571" s="39">
        <v>4</v>
      </c>
      <c r="D571" s="39" t="s">
        <v>158</v>
      </c>
      <c r="E571" s="39">
        <v>167.5</v>
      </c>
      <c r="F571" s="39" t="s">
        <v>216</v>
      </c>
    </row>
    <row r="572" spans="1:6" s="61" customFormat="1" x14ac:dyDescent="0.3">
      <c r="A572" s="39" t="s">
        <v>1085</v>
      </c>
      <c r="B572" s="39" t="s">
        <v>1708</v>
      </c>
      <c r="C572" s="39">
        <v>3.8</v>
      </c>
      <c r="D572" s="39" t="s">
        <v>94</v>
      </c>
      <c r="E572" s="39">
        <v>65</v>
      </c>
      <c r="F572" s="39" t="s">
        <v>793</v>
      </c>
    </row>
    <row r="573" spans="1:6" s="61" customFormat="1" x14ac:dyDescent="0.3">
      <c r="A573" s="39" t="s">
        <v>489</v>
      </c>
      <c r="B573" s="39" t="s">
        <v>1901</v>
      </c>
      <c r="C573" s="39">
        <v>4</v>
      </c>
      <c r="D573" s="39" t="s">
        <v>100</v>
      </c>
      <c r="E573" s="39">
        <v>94</v>
      </c>
      <c r="F573" s="39" t="s">
        <v>213</v>
      </c>
    </row>
    <row r="574" spans="1:6" s="61" customFormat="1" x14ac:dyDescent="0.3">
      <c r="A574" s="39" t="s">
        <v>489</v>
      </c>
      <c r="B574" s="39" t="s">
        <v>1618</v>
      </c>
      <c r="C574" s="39">
        <v>1.9</v>
      </c>
      <c r="D574" s="39" t="s">
        <v>100</v>
      </c>
      <c r="E574" s="39">
        <v>87.5</v>
      </c>
      <c r="F574" s="39" t="s">
        <v>1092</v>
      </c>
    </row>
    <row r="575" spans="1:6" s="61" customFormat="1" x14ac:dyDescent="0.3">
      <c r="A575" s="39" t="s">
        <v>521</v>
      </c>
      <c r="B575" s="39" t="s">
        <v>1902</v>
      </c>
      <c r="C575" s="39">
        <v>4</v>
      </c>
      <c r="D575" s="39" t="s">
        <v>100</v>
      </c>
      <c r="E575" s="39">
        <v>97</v>
      </c>
      <c r="F575" s="39" t="s">
        <v>213</v>
      </c>
    </row>
    <row r="576" spans="1:6" s="61" customFormat="1" x14ac:dyDescent="0.3">
      <c r="A576" s="39" t="s">
        <v>521</v>
      </c>
      <c r="B576" s="39" t="s">
        <v>1807</v>
      </c>
      <c r="C576" s="39">
        <v>4.3</v>
      </c>
      <c r="D576" s="39" t="s">
        <v>120</v>
      </c>
      <c r="E576" s="39">
        <v>112.5</v>
      </c>
      <c r="F576" s="39" t="s">
        <v>1090</v>
      </c>
    </row>
    <row r="577" spans="1:6" s="61" customFormat="1" x14ac:dyDescent="0.3">
      <c r="A577" s="39" t="s">
        <v>1395</v>
      </c>
      <c r="B577" s="39" t="s">
        <v>1903</v>
      </c>
      <c r="C577" s="39">
        <v>3.6</v>
      </c>
      <c r="D577" s="39" t="s">
        <v>158</v>
      </c>
      <c r="E577" s="39">
        <v>91.5</v>
      </c>
      <c r="F577" s="39" t="s">
        <v>625</v>
      </c>
    </row>
    <row r="578" spans="1:6" s="61" customFormat="1" x14ac:dyDescent="0.3">
      <c r="A578" s="39" t="s">
        <v>1093</v>
      </c>
      <c r="B578" s="39" t="s">
        <v>1808</v>
      </c>
      <c r="C578" s="39">
        <v>3.3</v>
      </c>
      <c r="D578" s="39" t="s">
        <v>158</v>
      </c>
      <c r="E578" s="39">
        <v>51.5</v>
      </c>
      <c r="F578" s="39" t="s">
        <v>311</v>
      </c>
    </row>
    <row r="579" spans="1:6" s="61" customFormat="1" x14ac:dyDescent="0.3">
      <c r="A579" s="39" t="s">
        <v>1397</v>
      </c>
      <c r="B579" s="39" t="s">
        <v>1533</v>
      </c>
      <c r="C579" s="39">
        <v>3.8</v>
      </c>
      <c r="D579" s="39" t="s">
        <v>158</v>
      </c>
      <c r="E579" s="39">
        <v>114.5</v>
      </c>
      <c r="F579" s="39" t="s">
        <v>234</v>
      </c>
    </row>
    <row r="580" spans="1:6" s="61" customFormat="1" x14ac:dyDescent="0.3">
      <c r="A580" s="39" t="s">
        <v>76</v>
      </c>
      <c r="B580" s="39" t="s">
        <v>1581</v>
      </c>
      <c r="C580" s="39">
        <v>4.3</v>
      </c>
      <c r="D580" s="39" t="s">
        <v>209</v>
      </c>
      <c r="E580" s="39">
        <v>115</v>
      </c>
      <c r="F580" s="39" t="s">
        <v>337</v>
      </c>
    </row>
    <row r="581" spans="1:6" s="61" customFormat="1" x14ac:dyDescent="0.3">
      <c r="A581" s="39" t="s">
        <v>1399</v>
      </c>
      <c r="B581" s="39" t="s">
        <v>1904</v>
      </c>
      <c r="C581" s="39">
        <v>3.2</v>
      </c>
      <c r="D581" s="39" t="s">
        <v>363</v>
      </c>
      <c r="E581" s="39">
        <v>74</v>
      </c>
      <c r="F581" s="39" t="s">
        <v>364</v>
      </c>
    </row>
    <row r="582" spans="1:6" s="61" customFormat="1" x14ac:dyDescent="0.3">
      <c r="A582" s="39" t="s">
        <v>1095</v>
      </c>
      <c r="B582" s="39" t="s">
        <v>1809</v>
      </c>
      <c r="C582" s="39">
        <v>4.7</v>
      </c>
      <c r="D582" s="39" t="s">
        <v>209</v>
      </c>
      <c r="E582" s="39">
        <v>51</v>
      </c>
      <c r="F582" s="39" t="s">
        <v>1099</v>
      </c>
    </row>
    <row r="583" spans="1:6" s="61" customFormat="1" x14ac:dyDescent="0.3">
      <c r="A583" s="39" t="s">
        <v>1104</v>
      </c>
      <c r="B583" s="39" t="s">
        <v>1811</v>
      </c>
      <c r="C583" s="39">
        <v>3.4</v>
      </c>
      <c r="D583" s="39" t="s">
        <v>114</v>
      </c>
      <c r="E583" s="39">
        <v>100</v>
      </c>
      <c r="F583" s="39" t="s">
        <v>1108</v>
      </c>
    </row>
    <row r="584" spans="1:6" s="61" customFormat="1" x14ac:dyDescent="0.3">
      <c r="A584" s="39" t="s">
        <v>1401</v>
      </c>
      <c r="B584" s="39" t="s">
        <v>1753</v>
      </c>
      <c r="C584" s="39">
        <v>3.8</v>
      </c>
      <c r="D584" s="39" t="s">
        <v>158</v>
      </c>
      <c r="E584" s="39">
        <v>121</v>
      </c>
      <c r="F584" s="39" t="s">
        <v>234</v>
      </c>
    </row>
    <row r="585" spans="1:6" s="61" customFormat="1" x14ac:dyDescent="0.3">
      <c r="A585" s="39" t="s">
        <v>1403</v>
      </c>
      <c r="B585" s="39" t="s">
        <v>1905</v>
      </c>
      <c r="C585" s="39">
        <v>4.5</v>
      </c>
      <c r="D585" s="39" t="s">
        <v>100</v>
      </c>
      <c r="E585" s="39">
        <v>121.5</v>
      </c>
      <c r="F585" s="39" t="s">
        <v>496</v>
      </c>
    </row>
    <row r="586" spans="1:6" s="61" customFormat="1" x14ac:dyDescent="0.3">
      <c r="A586" s="39" t="s">
        <v>1100</v>
      </c>
      <c r="B586" s="39" t="s">
        <v>1810</v>
      </c>
      <c r="C586" s="39">
        <v>3.1</v>
      </c>
      <c r="D586" s="39" t="s">
        <v>158</v>
      </c>
      <c r="E586" s="39">
        <v>62.5</v>
      </c>
      <c r="F586" s="39" t="s">
        <v>1103</v>
      </c>
    </row>
    <row r="587" spans="1:6" s="61" customFormat="1" x14ac:dyDescent="0.3">
      <c r="A587" s="39" t="s">
        <v>1405</v>
      </c>
      <c r="B587" s="39" t="s">
        <v>1906</v>
      </c>
      <c r="C587" s="39">
        <v>-1</v>
      </c>
      <c r="D587" s="39" t="s">
        <v>114</v>
      </c>
      <c r="E587" s="39">
        <v>117.5</v>
      </c>
      <c r="F587" s="39" t="s">
        <v>1407</v>
      </c>
    </row>
    <row r="588" spans="1:6" s="61" customFormat="1" x14ac:dyDescent="0.3">
      <c r="A588" s="39" t="s">
        <v>1111</v>
      </c>
      <c r="B588" s="39" t="s">
        <v>1812</v>
      </c>
      <c r="C588" s="39">
        <v>3.9</v>
      </c>
      <c r="D588" s="39" t="s">
        <v>114</v>
      </c>
      <c r="E588" s="39">
        <v>122</v>
      </c>
      <c r="F588" s="39" t="s">
        <v>1114</v>
      </c>
    </row>
    <row r="589" spans="1:6" s="61" customFormat="1" x14ac:dyDescent="0.3">
      <c r="A589" s="39" t="s">
        <v>259</v>
      </c>
      <c r="B589" s="39" t="s">
        <v>1584</v>
      </c>
      <c r="C589" s="39">
        <v>4.4000000000000004</v>
      </c>
      <c r="D589" s="39" t="s">
        <v>114</v>
      </c>
      <c r="E589" s="39">
        <v>85</v>
      </c>
      <c r="F589" s="39" t="s">
        <v>1110</v>
      </c>
    </row>
    <row r="590" spans="1:6" s="61" customFormat="1" x14ac:dyDescent="0.3">
      <c r="A590" s="39" t="s">
        <v>259</v>
      </c>
      <c r="B590" s="39" t="s">
        <v>1907</v>
      </c>
      <c r="C590" s="39">
        <v>3.4</v>
      </c>
      <c r="D590" s="39" t="s">
        <v>82</v>
      </c>
      <c r="E590" s="39">
        <v>60.5</v>
      </c>
      <c r="F590" s="39" t="s">
        <v>1410</v>
      </c>
    </row>
    <row r="591" spans="1:6" s="61" customFormat="1" x14ac:dyDescent="0.3">
      <c r="A591" s="39" t="s">
        <v>286</v>
      </c>
      <c r="B591" s="39" t="s">
        <v>1806</v>
      </c>
      <c r="C591" s="39">
        <v>3.9</v>
      </c>
      <c r="D591" s="39" t="s">
        <v>82</v>
      </c>
      <c r="E591" s="39">
        <v>180</v>
      </c>
      <c r="F591" s="39" t="s">
        <v>708</v>
      </c>
    </row>
    <row r="592" spans="1:6" s="61" customFormat="1" x14ac:dyDescent="0.3">
      <c r="A592" s="39" t="s">
        <v>1119</v>
      </c>
      <c r="B592" s="39" t="s">
        <v>1813</v>
      </c>
      <c r="C592" s="39">
        <v>4.7</v>
      </c>
      <c r="D592" s="39" t="s">
        <v>114</v>
      </c>
      <c r="E592" s="39">
        <v>70.5</v>
      </c>
      <c r="F592" s="39" t="s">
        <v>1122</v>
      </c>
    </row>
    <row r="593" spans="1:6" s="61" customFormat="1" x14ac:dyDescent="0.3">
      <c r="A593" s="39" t="s">
        <v>943</v>
      </c>
      <c r="B593" s="39" t="s">
        <v>1908</v>
      </c>
      <c r="C593" s="39">
        <v>3.3</v>
      </c>
      <c r="D593" s="39" t="s">
        <v>120</v>
      </c>
      <c r="E593" s="39">
        <v>118.5</v>
      </c>
      <c r="F593" s="39" t="s">
        <v>399</v>
      </c>
    </row>
    <row r="594" spans="1:6" s="61" customFormat="1" x14ac:dyDescent="0.3">
      <c r="A594" s="39" t="s">
        <v>1115</v>
      </c>
      <c r="B594" s="39" t="s">
        <v>1590</v>
      </c>
      <c r="C594" s="39">
        <v>3.9</v>
      </c>
      <c r="D594" s="39" t="s">
        <v>100</v>
      </c>
      <c r="E594" s="39">
        <v>66.5</v>
      </c>
      <c r="F594" s="39" t="s">
        <v>1118</v>
      </c>
    </row>
    <row r="595" spans="1:6" s="61" customFormat="1" x14ac:dyDescent="0.3">
      <c r="A595" s="39" t="s">
        <v>1125</v>
      </c>
      <c r="B595" s="39" t="s">
        <v>1815</v>
      </c>
      <c r="C595" s="39">
        <v>3.4</v>
      </c>
      <c r="D595" s="39" t="s">
        <v>100</v>
      </c>
      <c r="E595" s="39">
        <v>107.5</v>
      </c>
      <c r="F595" s="39" t="s">
        <v>575</v>
      </c>
    </row>
    <row r="596" spans="1:6" s="61" customFormat="1" x14ac:dyDescent="0.3">
      <c r="A596" s="39" t="s">
        <v>521</v>
      </c>
      <c r="B596" s="39" t="s">
        <v>1814</v>
      </c>
      <c r="C596" s="39">
        <v>4.7</v>
      </c>
      <c r="D596" s="39" t="s">
        <v>209</v>
      </c>
      <c r="E596" s="39">
        <v>138.5</v>
      </c>
      <c r="F596" s="39" t="s">
        <v>1124</v>
      </c>
    </row>
    <row r="597" spans="1:6" s="61" customFormat="1" x14ac:dyDescent="0.3">
      <c r="A597" s="39" t="s">
        <v>1130</v>
      </c>
      <c r="B597" s="39" t="s">
        <v>1704</v>
      </c>
      <c r="C597" s="39">
        <v>2.7</v>
      </c>
      <c r="D597" s="39" t="s">
        <v>130</v>
      </c>
      <c r="E597" s="39">
        <v>81</v>
      </c>
      <c r="F597" s="39" t="s">
        <v>779</v>
      </c>
    </row>
    <row r="598" spans="1:6" s="61" customFormat="1" x14ac:dyDescent="0.3">
      <c r="A598" s="39" t="s">
        <v>1412</v>
      </c>
      <c r="B598" s="39" t="s">
        <v>1909</v>
      </c>
      <c r="C598" s="39">
        <v>3.8</v>
      </c>
      <c r="D598" s="39" t="s">
        <v>94</v>
      </c>
      <c r="E598" s="39">
        <v>58.5</v>
      </c>
      <c r="F598" s="39" t="s">
        <v>1415</v>
      </c>
    </row>
    <row r="599" spans="1:6" s="61" customFormat="1" x14ac:dyDescent="0.3">
      <c r="A599" s="39" t="s">
        <v>780</v>
      </c>
      <c r="B599" s="39" t="s">
        <v>1705</v>
      </c>
      <c r="C599" s="39">
        <v>3.4</v>
      </c>
      <c r="D599" s="39" t="s">
        <v>94</v>
      </c>
      <c r="E599" s="39">
        <v>107.5</v>
      </c>
      <c r="F599" s="39" t="s">
        <v>783</v>
      </c>
    </row>
    <row r="600" spans="1:6" s="61" customFormat="1" x14ac:dyDescent="0.3">
      <c r="A600" s="39" t="s">
        <v>1127</v>
      </c>
      <c r="B600" s="39" t="s">
        <v>1816</v>
      </c>
      <c r="C600" s="39">
        <v>3.8</v>
      </c>
      <c r="D600" s="39" t="s">
        <v>82</v>
      </c>
      <c r="E600" s="39">
        <v>120.5</v>
      </c>
      <c r="F600" s="39" t="s">
        <v>1129</v>
      </c>
    </row>
    <row r="601" spans="1:6" s="61" customFormat="1" x14ac:dyDescent="0.3">
      <c r="A601" s="39" t="s">
        <v>1416</v>
      </c>
      <c r="B601" s="39" t="s">
        <v>1910</v>
      </c>
      <c r="C601" s="39">
        <v>3.9</v>
      </c>
      <c r="D601" s="39" t="s">
        <v>209</v>
      </c>
      <c r="E601" s="39">
        <v>63.5</v>
      </c>
      <c r="F601" s="39" t="s">
        <v>737</v>
      </c>
    </row>
    <row r="602" spans="1:6" s="61" customFormat="1" x14ac:dyDescent="0.3">
      <c r="A602" s="39" t="s">
        <v>1132</v>
      </c>
      <c r="B602" s="39" t="s">
        <v>1773</v>
      </c>
      <c r="C602" s="39">
        <v>3.1</v>
      </c>
      <c r="D602" s="39" t="s">
        <v>158</v>
      </c>
      <c r="E602" s="39">
        <v>103.5</v>
      </c>
      <c r="F602" s="39" t="s">
        <v>987</v>
      </c>
    </row>
    <row r="603" spans="1:6" s="61" customFormat="1" x14ac:dyDescent="0.3">
      <c r="A603" s="39" t="s">
        <v>1418</v>
      </c>
      <c r="B603" s="39" t="s">
        <v>1911</v>
      </c>
      <c r="C603" s="39">
        <v>4.0999999999999996</v>
      </c>
      <c r="D603" s="39" t="s">
        <v>120</v>
      </c>
      <c r="E603" s="39">
        <v>107</v>
      </c>
      <c r="F603" s="39" t="s">
        <v>1421</v>
      </c>
    </row>
    <row r="604" spans="1:6" s="61" customFormat="1" x14ac:dyDescent="0.3">
      <c r="A604" s="39" t="s">
        <v>259</v>
      </c>
      <c r="B604" s="39" t="s">
        <v>1912</v>
      </c>
      <c r="C604" s="39">
        <v>3.7</v>
      </c>
      <c r="D604" s="39" t="s">
        <v>94</v>
      </c>
      <c r="E604" s="39">
        <v>105.5</v>
      </c>
      <c r="F604" s="39" t="s">
        <v>1424</v>
      </c>
    </row>
    <row r="605" spans="1:6" s="61" customFormat="1" x14ac:dyDescent="0.3">
      <c r="A605" s="39" t="s">
        <v>259</v>
      </c>
      <c r="B605" s="39" t="s">
        <v>1913</v>
      </c>
      <c r="C605" s="39">
        <v>2.8</v>
      </c>
      <c r="D605" s="39" t="s">
        <v>108</v>
      </c>
      <c r="E605" s="39">
        <v>83</v>
      </c>
      <c r="F605" s="39" t="s">
        <v>1426</v>
      </c>
    </row>
    <row r="606" spans="1:6" s="61" customFormat="1" x14ac:dyDescent="0.3">
      <c r="A606" s="39" t="s">
        <v>1134</v>
      </c>
      <c r="B606" s="39" t="s">
        <v>1817</v>
      </c>
      <c r="C606" s="39">
        <v>4</v>
      </c>
      <c r="D606" s="39" t="s">
        <v>114</v>
      </c>
      <c r="E606" s="39">
        <v>162</v>
      </c>
      <c r="F606" s="39" t="s">
        <v>1137</v>
      </c>
    </row>
    <row r="607" spans="1:6" s="61" customFormat="1" x14ac:dyDescent="0.3">
      <c r="A607" s="39" t="s">
        <v>1138</v>
      </c>
      <c r="B607" s="39" t="s">
        <v>1818</v>
      </c>
      <c r="C607" s="39">
        <v>3.5</v>
      </c>
      <c r="D607" s="39" t="s">
        <v>120</v>
      </c>
      <c r="E607" s="39">
        <v>68.5</v>
      </c>
      <c r="F607" s="39" t="s">
        <v>250</v>
      </c>
    </row>
    <row r="608" spans="1:6" s="61" customFormat="1" x14ac:dyDescent="0.3">
      <c r="A608" s="39" t="s">
        <v>1140</v>
      </c>
      <c r="B608" s="39" t="s">
        <v>1819</v>
      </c>
      <c r="C608" s="39">
        <v>3.4</v>
      </c>
      <c r="D608" s="39" t="s">
        <v>223</v>
      </c>
      <c r="E608" s="39">
        <v>110.5</v>
      </c>
      <c r="F608" s="39" t="s">
        <v>1143</v>
      </c>
    </row>
    <row r="609" spans="1:6" s="61" customFormat="1" x14ac:dyDescent="0.3">
      <c r="A609" s="39" t="s">
        <v>1144</v>
      </c>
      <c r="B609" s="39" t="s">
        <v>1820</v>
      </c>
      <c r="C609" s="39">
        <v>3.7</v>
      </c>
      <c r="D609" s="39" t="s">
        <v>100</v>
      </c>
      <c r="E609" s="39">
        <v>115.5</v>
      </c>
      <c r="F609" s="39" t="s">
        <v>1147</v>
      </c>
    </row>
    <row r="610" spans="1:6" s="61" customFormat="1" x14ac:dyDescent="0.3">
      <c r="A610" s="39" t="s">
        <v>1427</v>
      </c>
      <c r="B610" s="39" t="s">
        <v>1674</v>
      </c>
      <c r="C610" s="39">
        <v>3</v>
      </c>
      <c r="D610" s="39" t="s">
        <v>114</v>
      </c>
      <c r="E610" s="39">
        <v>87.5</v>
      </c>
      <c r="F610" s="39" t="s">
        <v>1430</v>
      </c>
    </row>
    <row r="611" spans="1:6" s="61" customFormat="1" x14ac:dyDescent="0.3">
      <c r="A611" s="39" t="s">
        <v>1148</v>
      </c>
      <c r="B611" s="39" t="s">
        <v>1628</v>
      </c>
      <c r="C611" s="39">
        <v>3.8</v>
      </c>
      <c r="D611" s="39" t="s">
        <v>108</v>
      </c>
      <c r="E611" s="39">
        <v>80.5</v>
      </c>
      <c r="F611" s="39" t="s">
        <v>109</v>
      </c>
    </row>
    <row r="612" spans="1:6" s="61" customFormat="1" x14ac:dyDescent="0.3">
      <c r="A612" s="39" t="s">
        <v>1150</v>
      </c>
      <c r="B612" s="39" t="s">
        <v>1821</v>
      </c>
      <c r="C612" s="39">
        <v>4.5999999999999996</v>
      </c>
      <c r="D612" s="39" t="s">
        <v>100</v>
      </c>
      <c r="E612" s="39">
        <v>43</v>
      </c>
      <c r="F612" s="39" t="s">
        <v>1153</v>
      </c>
    </row>
    <row r="613" spans="1:6" s="61" customFormat="1" x14ac:dyDescent="0.3">
      <c r="A613" s="39" t="s">
        <v>1154</v>
      </c>
      <c r="B613" s="39" t="s">
        <v>1822</v>
      </c>
      <c r="C613" s="39">
        <v>4.4000000000000004</v>
      </c>
      <c r="D613" s="39" t="s">
        <v>114</v>
      </c>
      <c r="E613" s="39">
        <v>140</v>
      </c>
      <c r="F613" s="39" t="s">
        <v>1156</v>
      </c>
    </row>
    <row r="614" spans="1:6" s="61" customFormat="1" x14ac:dyDescent="0.3">
      <c r="A614" s="39" t="s">
        <v>1431</v>
      </c>
      <c r="B614" s="39" t="s">
        <v>1914</v>
      </c>
      <c r="C614" s="39">
        <v>4</v>
      </c>
      <c r="D614" s="39" t="s">
        <v>158</v>
      </c>
      <c r="E614" s="39">
        <v>172</v>
      </c>
      <c r="F614" s="39" t="s">
        <v>216</v>
      </c>
    </row>
    <row r="615" spans="1:6" s="61" customFormat="1" x14ac:dyDescent="0.3">
      <c r="A615" s="39" t="s">
        <v>1157</v>
      </c>
      <c r="B615" s="39" t="s">
        <v>1823</v>
      </c>
      <c r="C615" s="39">
        <v>-1</v>
      </c>
      <c r="D615" s="39" t="s">
        <v>114</v>
      </c>
      <c r="E615" s="39">
        <v>120</v>
      </c>
      <c r="F615" s="39" t="s">
        <v>1073</v>
      </c>
    </row>
    <row r="616" spans="1:6" s="61" customFormat="1" x14ac:dyDescent="0.3">
      <c r="A616" s="39" t="s">
        <v>1159</v>
      </c>
      <c r="B616" s="39" t="s">
        <v>1824</v>
      </c>
      <c r="C616" s="39">
        <v>3</v>
      </c>
      <c r="D616" s="39" t="s">
        <v>223</v>
      </c>
      <c r="E616" s="39">
        <v>66.5</v>
      </c>
      <c r="F616" s="39" t="s">
        <v>1161</v>
      </c>
    </row>
    <row r="617" spans="1:6" s="61" customFormat="1" x14ac:dyDescent="0.3">
      <c r="A617" s="39" t="s">
        <v>1433</v>
      </c>
      <c r="B617" s="39" t="s">
        <v>1720</v>
      </c>
      <c r="C617" s="39">
        <v>3</v>
      </c>
      <c r="D617" s="39" t="s">
        <v>114</v>
      </c>
      <c r="E617" s="39">
        <v>100</v>
      </c>
      <c r="F617" s="39" t="s">
        <v>1430</v>
      </c>
    </row>
    <row r="618" spans="1:6" s="61" customFormat="1" x14ac:dyDescent="0.3">
      <c r="A618" s="39" t="s">
        <v>1162</v>
      </c>
      <c r="B618" s="39" t="s">
        <v>1825</v>
      </c>
      <c r="C618" s="39">
        <v>4.7</v>
      </c>
      <c r="D618" s="39" t="s">
        <v>177</v>
      </c>
      <c r="E618" s="39">
        <v>94.5</v>
      </c>
      <c r="F618" s="39" t="s">
        <v>1164</v>
      </c>
    </row>
    <row r="619" spans="1:6" s="61" customFormat="1" x14ac:dyDescent="0.3">
      <c r="A619" s="39" t="s">
        <v>1380</v>
      </c>
      <c r="B619" s="39" t="s">
        <v>1915</v>
      </c>
      <c r="C619" s="39">
        <v>4.2</v>
      </c>
      <c r="D619" s="39" t="s">
        <v>114</v>
      </c>
      <c r="E619" s="39">
        <v>221.5</v>
      </c>
      <c r="F619" s="39" t="s">
        <v>1436</v>
      </c>
    </row>
    <row r="620" spans="1:6" s="61" customFormat="1" x14ac:dyDescent="0.3">
      <c r="A620" s="39" t="s">
        <v>1165</v>
      </c>
      <c r="B620" s="39" t="s">
        <v>1826</v>
      </c>
      <c r="C620" s="39">
        <v>3.8</v>
      </c>
      <c r="D620" s="39" t="s">
        <v>108</v>
      </c>
      <c r="E620" s="39">
        <v>119</v>
      </c>
      <c r="F620" s="39" t="s">
        <v>109</v>
      </c>
    </row>
    <row r="621" spans="1:6" s="61" customFormat="1" x14ac:dyDescent="0.3">
      <c r="A621" s="39" t="s">
        <v>259</v>
      </c>
      <c r="B621" s="39" t="s">
        <v>1916</v>
      </c>
      <c r="C621" s="39">
        <v>3.5</v>
      </c>
      <c r="D621" s="39" t="s">
        <v>82</v>
      </c>
      <c r="E621" s="39">
        <v>95.5</v>
      </c>
      <c r="F621" s="39" t="s">
        <v>1438</v>
      </c>
    </row>
    <row r="622" spans="1:6" s="61" customFormat="1" x14ac:dyDescent="0.3">
      <c r="A622" s="39" t="s">
        <v>1175</v>
      </c>
      <c r="B622" s="39" t="s">
        <v>1828</v>
      </c>
      <c r="C622" s="39">
        <v>3.3</v>
      </c>
      <c r="D622" s="39" t="s">
        <v>158</v>
      </c>
      <c r="E622" s="39">
        <v>194.5</v>
      </c>
      <c r="F622" s="39" t="s">
        <v>311</v>
      </c>
    </row>
    <row r="623" spans="1:6" s="61" customFormat="1" x14ac:dyDescent="0.3">
      <c r="A623" s="39" t="s">
        <v>1167</v>
      </c>
      <c r="B623" s="39" t="s">
        <v>1827</v>
      </c>
      <c r="C623" s="39">
        <v>3.2</v>
      </c>
      <c r="D623" s="39" t="s">
        <v>158</v>
      </c>
      <c r="E623" s="39">
        <v>51.5</v>
      </c>
      <c r="F623" s="39" t="s">
        <v>1170</v>
      </c>
    </row>
    <row r="624" spans="1:6" s="61" customFormat="1" x14ac:dyDescent="0.3">
      <c r="A624" s="39" t="s">
        <v>1171</v>
      </c>
      <c r="B624" s="41">
        <v>43009</v>
      </c>
      <c r="C624" s="39">
        <v>2.7</v>
      </c>
      <c r="D624" s="39" t="s">
        <v>94</v>
      </c>
      <c r="E624" s="39">
        <v>27.5</v>
      </c>
      <c r="F624" s="39" t="s">
        <v>1174</v>
      </c>
    </row>
    <row r="625" spans="1:6" s="61" customFormat="1" x14ac:dyDescent="0.3">
      <c r="A625" s="39" t="s">
        <v>1439</v>
      </c>
      <c r="B625" s="39" t="s">
        <v>1917</v>
      </c>
      <c r="C625" s="39">
        <v>3.3</v>
      </c>
      <c r="D625" s="39" t="s">
        <v>120</v>
      </c>
      <c r="E625" s="39">
        <v>173</v>
      </c>
      <c r="F625" s="39" t="s">
        <v>1441</v>
      </c>
    </row>
    <row r="626" spans="1:6" s="61" customFormat="1" x14ac:dyDescent="0.3">
      <c r="A626" s="39" t="s">
        <v>1179</v>
      </c>
      <c r="B626" s="39" t="s">
        <v>1830</v>
      </c>
      <c r="C626" s="39">
        <v>3.7</v>
      </c>
      <c r="D626" s="39" t="s">
        <v>114</v>
      </c>
      <c r="E626" s="39">
        <v>105.5</v>
      </c>
      <c r="F626" s="39" t="s">
        <v>1181</v>
      </c>
    </row>
    <row r="627" spans="1:6" s="61" customFormat="1" x14ac:dyDescent="0.3">
      <c r="A627" s="39" t="s">
        <v>1177</v>
      </c>
      <c r="B627" s="39" t="s">
        <v>1829</v>
      </c>
      <c r="C627" s="39">
        <v>3.9</v>
      </c>
      <c r="D627" s="39" t="s">
        <v>108</v>
      </c>
      <c r="E627" s="39">
        <v>71.5</v>
      </c>
      <c r="F627" s="39" t="s">
        <v>939</v>
      </c>
    </row>
    <row r="628" spans="1:6" s="61" customFormat="1" x14ac:dyDescent="0.3">
      <c r="A628" s="39" t="s">
        <v>1182</v>
      </c>
      <c r="B628" s="39" t="s">
        <v>1831</v>
      </c>
      <c r="C628" s="39">
        <v>3.1</v>
      </c>
      <c r="D628" s="39" t="s">
        <v>158</v>
      </c>
      <c r="E628" s="39">
        <v>74</v>
      </c>
      <c r="F628" s="39" t="s">
        <v>987</v>
      </c>
    </row>
    <row r="629" spans="1:6" s="61" customFormat="1" x14ac:dyDescent="0.3">
      <c r="A629" s="39" t="s">
        <v>1184</v>
      </c>
      <c r="B629" s="39" t="s">
        <v>1832</v>
      </c>
      <c r="C629" s="39">
        <v>3.7</v>
      </c>
      <c r="D629" s="39" t="s">
        <v>158</v>
      </c>
      <c r="E629" s="39">
        <v>62.5</v>
      </c>
      <c r="F629" s="39" t="s">
        <v>1186</v>
      </c>
    </row>
    <row r="630" spans="1:6" s="61" customFormat="1" x14ac:dyDescent="0.3">
      <c r="A630" s="39" t="s">
        <v>1187</v>
      </c>
      <c r="B630" s="39" t="s">
        <v>1833</v>
      </c>
      <c r="C630" s="39">
        <v>4.3</v>
      </c>
      <c r="D630" s="39" t="s">
        <v>108</v>
      </c>
      <c r="E630" s="39">
        <v>65.5</v>
      </c>
      <c r="F630" s="39" t="s">
        <v>1190</v>
      </c>
    </row>
    <row r="631" spans="1:6" s="61" customFormat="1" x14ac:dyDescent="0.3">
      <c r="A631" s="39" t="s">
        <v>76</v>
      </c>
      <c r="B631" s="39" t="s">
        <v>1584</v>
      </c>
      <c r="C631" s="39">
        <v>3.8</v>
      </c>
      <c r="D631" s="39" t="s">
        <v>223</v>
      </c>
      <c r="E631" s="39">
        <v>85</v>
      </c>
      <c r="F631" s="39" t="s">
        <v>349</v>
      </c>
    </row>
    <row r="632" spans="1:6" s="61" customFormat="1" x14ac:dyDescent="0.3">
      <c r="A632" s="39" t="s">
        <v>1306</v>
      </c>
      <c r="B632" s="39" t="s">
        <v>1918</v>
      </c>
      <c r="C632" s="39">
        <v>3.9</v>
      </c>
      <c r="D632" s="39" t="s">
        <v>158</v>
      </c>
      <c r="E632" s="39">
        <v>147.5</v>
      </c>
      <c r="F632" s="39" t="s">
        <v>1021</v>
      </c>
    </row>
    <row r="633" spans="1:6" s="61" customFormat="1" x14ac:dyDescent="0.3">
      <c r="A633" s="39" t="s">
        <v>1191</v>
      </c>
      <c r="B633" s="39" t="s">
        <v>1834</v>
      </c>
      <c r="C633" s="39">
        <v>3.6</v>
      </c>
      <c r="D633" s="39" t="s">
        <v>114</v>
      </c>
      <c r="E633" s="39">
        <v>161.5</v>
      </c>
      <c r="F633" s="39" t="s">
        <v>1194</v>
      </c>
    </row>
    <row r="634" spans="1:6" s="61" customFormat="1" x14ac:dyDescent="0.3">
      <c r="A634" s="39" t="s">
        <v>259</v>
      </c>
      <c r="B634" s="39" t="s">
        <v>1919</v>
      </c>
      <c r="C634" s="39">
        <v>3.7</v>
      </c>
      <c r="D634" s="39" t="s">
        <v>120</v>
      </c>
      <c r="E634" s="39">
        <v>81</v>
      </c>
      <c r="F634" s="39" t="s">
        <v>1445</v>
      </c>
    </row>
    <row r="635" spans="1:6" s="61" customFormat="1" x14ac:dyDescent="0.3">
      <c r="A635" s="39" t="s">
        <v>1195</v>
      </c>
      <c r="B635" s="39" t="s">
        <v>1610</v>
      </c>
      <c r="C635" s="39">
        <v>2.1</v>
      </c>
      <c r="D635" s="39" t="s">
        <v>100</v>
      </c>
      <c r="E635" s="39">
        <v>72.5</v>
      </c>
      <c r="F635" s="39" t="s">
        <v>1198</v>
      </c>
    </row>
    <row r="636" spans="1:6" s="61" customFormat="1" x14ac:dyDescent="0.3">
      <c r="A636" s="39" t="s">
        <v>521</v>
      </c>
      <c r="B636" s="39" t="s">
        <v>1835</v>
      </c>
      <c r="C636" s="39">
        <v>3.9</v>
      </c>
      <c r="D636" s="39" t="s">
        <v>209</v>
      </c>
      <c r="E636" s="39">
        <v>139</v>
      </c>
      <c r="F636" s="39" t="s">
        <v>1200</v>
      </c>
    </row>
    <row r="637" spans="1:6" s="61" customFormat="1" x14ac:dyDescent="0.3">
      <c r="A637" s="39" t="s">
        <v>521</v>
      </c>
      <c r="B637" s="39" t="s">
        <v>1836</v>
      </c>
      <c r="C637" s="39">
        <v>3.9</v>
      </c>
      <c r="D637" s="39" t="s">
        <v>209</v>
      </c>
      <c r="E637" s="39">
        <v>136.5</v>
      </c>
      <c r="F637" s="39" t="s">
        <v>737</v>
      </c>
    </row>
    <row r="638" spans="1:6" s="61" customFormat="1" x14ac:dyDescent="0.3">
      <c r="A638" s="39" t="s">
        <v>927</v>
      </c>
      <c r="B638" s="39" t="s">
        <v>1920</v>
      </c>
      <c r="C638" s="39">
        <v>3.2</v>
      </c>
      <c r="D638" s="39" t="s">
        <v>114</v>
      </c>
      <c r="E638" s="39">
        <v>83</v>
      </c>
      <c r="F638" s="39" t="s">
        <v>1447</v>
      </c>
    </row>
    <row r="639" spans="1:6" s="61" customFormat="1" x14ac:dyDescent="0.3">
      <c r="A639" s="39" t="s">
        <v>1448</v>
      </c>
      <c r="B639" s="39" t="s">
        <v>1921</v>
      </c>
      <c r="C639" s="39">
        <v>4.5999999999999996</v>
      </c>
      <c r="D639" s="39" t="s">
        <v>363</v>
      </c>
      <c r="E639" s="39">
        <v>121</v>
      </c>
      <c r="F639" s="39" t="s">
        <v>1450</v>
      </c>
    </row>
    <row r="640" spans="1:6" s="61" customFormat="1" x14ac:dyDescent="0.3">
      <c r="A640" s="39" t="s">
        <v>1202</v>
      </c>
      <c r="B640" s="39" t="s">
        <v>1837</v>
      </c>
      <c r="C640" s="39">
        <v>3.8</v>
      </c>
      <c r="D640" s="39" t="s">
        <v>94</v>
      </c>
      <c r="E640" s="39">
        <v>74.5</v>
      </c>
      <c r="F640" s="39" t="s">
        <v>793</v>
      </c>
    </row>
    <row r="641" spans="1:6" s="61" customFormat="1" x14ac:dyDescent="0.3">
      <c r="A641" s="39" t="s">
        <v>1451</v>
      </c>
      <c r="B641" s="39" t="s">
        <v>1617</v>
      </c>
      <c r="C641" s="39">
        <v>2.2000000000000002</v>
      </c>
      <c r="D641" s="39" t="s">
        <v>114</v>
      </c>
      <c r="E641" s="39">
        <v>85.5</v>
      </c>
      <c r="F641" s="39" t="s">
        <v>1454</v>
      </c>
    </row>
    <row r="642" spans="1:6" s="61" customFormat="1" x14ac:dyDescent="0.3">
      <c r="A642" s="39" t="s">
        <v>1204</v>
      </c>
      <c r="B642" s="39" t="s">
        <v>1838</v>
      </c>
      <c r="C642" s="39">
        <v>3.1</v>
      </c>
      <c r="D642" s="39" t="s">
        <v>158</v>
      </c>
      <c r="E642" s="39">
        <v>80.5</v>
      </c>
      <c r="F642" s="39" t="s">
        <v>987</v>
      </c>
    </row>
    <row r="643" spans="1:6" s="61" customFormat="1" x14ac:dyDescent="0.3">
      <c r="A643" s="39" t="s">
        <v>1455</v>
      </c>
      <c r="B643" s="39" t="s">
        <v>1922</v>
      </c>
      <c r="C643" s="39">
        <v>4.5999999999999996</v>
      </c>
      <c r="D643" s="39" t="s">
        <v>363</v>
      </c>
      <c r="E643" s="39">
        <v>167.5</v>
      </c>
      <c r="F643" s="39" t="s">
        <v>1450</v>
      </c>
    </row>
    <row r="644" spans="1:6" s="61" customFormat="1" x14ac:dyDescent="0.3">
      <c r="A644" s="39" t="s">
        <v>1457</v>
      </c>
      <c r="B644" s="39" t="s">
        <v>1923</v>
      </c>
      <c r="C644" s="39">
        <v>2.6</v>
      </c>
      <c r="D644" s="39" t="s">
        <v>114</v>
      </c>
      <c r="E644" s="39">
        <v>107.5</v>
      </c>
      <c r="F644" s="39" t="s">
        <v>599</v>
      </c>
    </row>
    <row r="645" spans="1:6" s="61" customFormat="1" x14ac:dyDescent="0.3">
      <c r="A645" s="39" t="s">
        <v>1459</v>
      </c>
      <c r="B645" s="39" t="s">
        <v>1924</v>
      </c>
      <c r="C645" s="39">
        <v>3.4</v>
      </c>
      <c r="D645" s="39" t="s">
        <v>130</v>
      </c>
      <c r="E645" s="39">
        <v>44.5</v>
      </c>
      <c r="F645" s="39" t="s">
        <v>1461</v>
      </c>
    </row>
    <row r="646" spans="1:6" s="61" customFormat="1" x14ac:dyDescent="0.3">
      <c r="A646" s="39" t="s">
        <v>1462</v>
      </c>
      <c r="B646" s="39" t="s">
        <v>1925</v>
      </c>
      <c r="C646" s="39">
        <v>3.3</v>
      </c>
      <c r="D646" s="39" t="s">
        <v>108</v>
      </c>
      <c r="E646" s="39">
        <v>107.5</v>
      </c>
      <c r="F646" s="39" t="s">
        <v>1465</v>
      </c>
    </row>
    <row r="647" spans="1:6" s="61" customFormat="1" x14ac:dyDescent="0.3">
      <c r="A647" s="39" t="s">
        <v>1466</v>
      </c>
      <c r="B647" s="39" t="s">
        <v>1647</v>
      </c>
      <c r="C647" s="39">
        <v>-1</v>
      </c>
      <c r="D647" s="39" t="s">
        <v>114</v>
      </c>
      <c r="E647" s="39">
        <v>132.5</v>
      </c>
      <c r="F647" s="39" t="s">
        <v>1073</v>
      </c>
    </row>
    <row r="648" spans="1:6" s="61" customFormat="1" x14ac:dyDescent="0.3">
      <c r="A648" s="39" t="s">
        <v>927</v>
      </c>
      <c r="B648" s="39" t="s">
        <v>1874</v>
      </c>
      <c r="C648" s="39">
        <v>3.7</v>
      </c>
      <c r="D648" s="39" t="s">
        <v>108</v>
      </c>
      <c r="E648" s="39">
        <v>69.5</v>
      </c>
      <c r="F648" s="39" t="s">
        <v>1469</v>
      </c>
    </row>
    <row r="649" spans="1:6" s="61" customFormat="1" x14ac:dyDescent="0.3">
      <c r="A649" s="39" t="s">
        <v>1470</v>
      </c>
      <c r="B649" s="39" t="s">
        <v>1566</v>
      </c>
      <c r="C649" s="39">
        <v>3.5</v>
      </c>
      <c r="D649" s="39" t="s">
        <v>158</v>
      </c>
      <c r="E649" s="39">
        <v>98.5</v>
      </c>
      <c r="F649" s="39" t="s">
        <v>640</v>
      </c>
    </row>
    <row r="650" spans="1:6" s="61" customFormat="1" x14ac:dyDescent="0.3">
      <c r="A650" s="39" t="s">
        <v>1473</v>
      </c>
      <c r="B650" s="39" t="s">
        <v>1926</v>
      </c>
      <c r="C650" s="39">
        <v>2.7</v>
      </c>
      <c r="D650" s="39" t="s">
        <v>130</v>
      </c>
      <c r="E650" s="39">
        <v>80.5</v>
      </c>
      <c r="F650" s="39" t="s">
        <v>779</v>
      </c>
    </row>
    <row r="651" spans="1:6" s="61" customFormat="1" x14ac:dyDescent="0.3">
      <c r="A651" s="39" t="s">
        <v>1475</v>
      </c>
      <c r="B651" s="39" t="s">
        <v>1927</v>
      </c>
      <c r="C651" s="39">
        <v>3.8</v>
      </c>
      <c r="D651" s="39" t="s">
        <v>209</v>
      </c>
      <c r="E651" s="39">
        <v>76.5</v>
      </c>
      <c r="F651" s="39" t="s">
        <v>1478</v>
      </c>
    </row>
    <row r="652" spans="1:6" s="61" customFormat="1" x14ac:dyDescent="0.3">
      <c r="A652" s="39" t="s">
        <v>1479</v>
      </c>
      <c r="B652" s="39" t="s">
        <v>1613</v>
      </c>
      <c r="C652" s="39">
        <v>3.7</v>
      </c>
      <c r="D652" s="39" t="s">
        <v>158</v>
      </c>
      <c r="E652" s="39">
        <v>99</v>
      </c>
      <c r="F652" s="39" t="s">
        <v>1186</v>
      </c>
    </row>
    <row r="653" spans="1:6" s="61" customFormat="1" x14ac:dyDescent="0.3">
      <c r="A653" s="39" t="s">
        <v>1482</v>
      </c>
      <c r="B653" s="39" t="s">
        <v>1928</v>
      </c>
      <c r="C653" s="39">
        <v>3.8</v>
      </c>
      <c r="D653" s="39" t="s">
        <v>82</v>
      </c>
      <c r="E653" s="39">
        <v>96.5</v>
      </c>
      <c r="F653" s="39" t="s">
        <v>1129</v>
      </c>
    </row>
    <row r="654" spans="1:6" s="61" customFormat="1" x14ac:dyDescent="0.3">
      <c r="A654" s="39" t="s">
        <v>1484</v>
      </c>
      <c r="B654" s="39" t="s">
        <v>1929</v>
      </c>
      <c r="C654" s="39">
        <v>3.3</v>
      </c>
      <c r="D654" s="39" t="s">
        <v>158</v>
      </c>
      <c r="E654" s="39">
        <v>53</v>
      </c>
      <c r="F654" s="39" t="s">
        <v>311</v>
      </c>
    </row>
    <row r="655" spans="1:6" s="61" customFormat="1" x14ac:dyDescent="0.3">
      <c r="A655" s="39" t="s">
        <v>1486</v>
      </c>
      <c r="B655" s="39" t="s">
        <v>1930</v>
      </c>
      <c r="C655" s="39">
        <v>2.7</v>
      </c>
      <c r="D655" s="39" t="s">
        <v>114</v>
      </c>
      <c r="E655" s="39">
        <v>103</v>
      </c>
      <c r="F655" s="39" t="s">
        <v>1488</v>
      </c>
    </row>
    <row r="656" spans="1:6" s="61" customFormat="1" x14ac:dyDescent="0.3">
      <c r="A656" s="39" t="s">
        <v>338</v>
      </c>
      <c r="B656" s="39" t="s">
        <v>1582</v>
      </c>
      <c r="C656" s="39">
        <v>3.8</v>
      </c>
      <c r="D656" s="39" t="s">
        <v>82</v>
      </c>
      <c r="E656" s="39">
        <v>139.5</v>
      </c>
      <c r="F656" s="39" t="s">
        <v>342</v>
      </c>
    </row>
    <row r="657" spans="1:6" s="61" customFormat="1" x14ac:dyDescent="0.3">
      <c r="A657" s="39" t="s">
        <v>343</v>
      </c>
      <c r="B657" s="39" t="s">
        <v>1583</v>
      </c>
      <c r="C657" s="39">
        <v>3.8</v>
      </c>
      <c r="D657" s="39" t="s">
        <v>108</v>
      </c>
      <c r="E657" s="39">
        <v>67</v>
      </c>
      <c r="F657" s="39" t="s">
        <v>345</v>
      </c>
    </row>
    <row r="658" spans="1:6" s="61" customFormat="1" x14ac:dyDescent="0.3">
      <c r="A658" s="39" t="s">
        <v>990</v>
      </c>
      <c r="B658" s="39" t="s">
        <v>1775</v>
      </c>
      <c r="C658" s="39">
        <v>3</v>
      </c>
      <c r="D658" s="39" t="s">
        <v>158</v>
      </c>
      <c r="E658" s="39">
        <v>62.5</v>
      </c>
      <c r="F658" s="39" t="s">
        <v>994</v>
      </c>
    </row>
    <row r="659" spans="1:6" s="61" customFormat="1" x14ac:dyDescent="0.3">
      <c r="A659" s="39" t="s">
        <v>1489</v>
      </c>
      <c r="B659" s="39" t="s">
        <v>1931</v>
      </c>
      <c r="C659" s="39">
        <v>3.9</v>
      </c>
      <c r="D659" s="39" t="s">
        <v>158</v>
      </c>
      <c r="E659" s="39">
        <v>92</v>
      </c>
      <c r="F659" s="39" t="s">
        <v>1021</v>
      </c>
    </row>
    <row r="660" spans="1:6" s="61" customFormat="1" x14ac:dyDescent="0.3">
      <c r="A660" s="39" t="s">
        <v>160</v>
      </c>
      <c r="B660" s="39" t="s">
        <v>1865</v>
      </c>
      <c r="C660" s="39">
        <v>3.6</v>
      </c>
      <c r="D660" s="39" t="s">
        <v>209</v>
      </c>
      <c r="E660" s="39">
        <v>66</v>
      </c>
      <c r="F660" s="39" t="s">
        <v>1290</v>
      </c>
    </row>
    <row r="661" spans="1:6" s="61" customFormat="1" x14ac:dyDescent="0.3">
      <c r="A661" s="39" t="s">
        <v>259</v>
      </c>
      <c r="B661" s="39" t="s">
        <v>1776</v>
      </c>
      <c r="C661" s="39">
        <v>3.5</v>
      </c>
      <c r="D661" s="39" t="s">
        <v>114</v>
      </c>
      <c r="E661" s="39">
        <v>94.5</v>
      </c>
      <c r="F661" s="39" t="s">
        <v>997</v>
      </c>
    </row>
    <row r="662" spans="1:6" s="61" customFormat="1" x14ac:dyDescent="0.3">
      <c r="A662" s="39" t="s">
        <v>76</v>
      </c>
      <c r="B662" s="39" t="s">
        <v>1932</v>
      </c>
      <c r="C662" s="39">
        <v>3.6</v>
      </c>
      <c r="D662" s="39" t="s">
        <v>114</v>
      </c>
      <c r="E662" s="39">
        <v>114</v>
      </c>
      <c r="F662" s="39" t="s">
        <v>1194</v>
      </c>
    </row>
    <row r="663" spans="1:6" s="61" customFormat="1" x14ac:dyDescent="0.3">
      <c r="A663" s="39" t="s">
        <v>76</v>
      </c>
      <c r="B663" s="39" t="s">
        <v>1578</v>
      </c>
      <c r="C663" s="39">
        <v>4.2</v>
      </c>
      <c r="D663" s="39" t="s">
        <v>114</v>
      </c>
      <c r="E663" s="39">
        <v>75.5</v>
      </c>
      <c r="F663" s="39" t="s">
        <v>1292</v>
      </c>
    </row>
    <row r="664" spans="1:6" s="61" customFormat="1" x14ac:dyDescent="0.3">
      <c r="A664" s="39" t="s">
        <v>76</v>
      </c>
      <c r="B664" s="39" t="s">
        <v>1933</v>
      </c>
      <c r="C664" s="39">
        <v>3.5</v>
      </c>
      <c r="D664" s="39" t="s">
        <v>363</v>
      </c>
      <c r="E664" s="39">
        <v>96</v>
      </c>
      <c r="F664" s="39" t="s">
        <v>1494</v>
      </c>
    </row>
    <row r="665" spans="1:6" s="61" customFormat="1" x14ac:dyDescent="0.3">
      <c r="A665" s="39" t="s">
        <v>568</v>
      </c>
      <c r="B665" s="39" t="s">
        <v>1866</v>
      </c>
      <c r="C665" s="39">
        <v>4</v>
      </c>
      <c r="D665" s="39" t="s">
        <v>100</v>
      </c>
      <c r="E665" s="39">
        <v>87</v>
      </c>
      <c r="F665" s="39" t="s">
        <v>1295</v>
      </c>
    </row>
    <row r="666" spans="1:6" s="61" customFormat="1" x14ac:dyDescent="0.3">
      <c r="A666" s="39" t="s">
        <v>76</v>
      </c>
      <c r="B666" s="39" t="s">
        <v>1867</v>
      </c>
      <c r="C666" s="39">
        <v>3.7</v>
      </c>
      <c r="D666" s="39" t="s">
        <v>130</v>
      </c>
      <c r="E666" s="39">
        <v>86</v>
      </c>
      <c r="F666" s="39" t="s">
        <v>1300</v>
      </c>
    </row>
    <row r="667" spans="1:6" s="61" customFormat="1" x14ac:dyDescent="0.3">
      <c r="A667" s="39" t="s">
        <v>254</v>
      </c>
      <c r="B667" s="39" t="s">
        <v>1868</v>
      </c>
      <c r="C667" s="39">
        <v>4.4000000000000004</v>
      </c>
      <c r="D667" s="39" t="s">
        <v>114</v>
      </c>
      <c r="E667" s="39">
        <v>116.5</v>
      </c>
      <c r="F667" s="39" t="s">
        <v>1302</v>
      </c>
    </row>
    <row r="668" spans="1:6" s="61" customFormat="1" x14ac:dyDescent="0.3">
      <c r="A668" s="39" t="s">
        <v>998</v>
      </c>
      <c r="B668" s="39" t="s">
        <v>1777</v>
      </c>
      <c r="C668" s="39">
        <v>3.5</v>
      </c>
      <c r="D668" s="39" t="s">
        <v>120</v>
      </c>
      <c r="E668" s="39">
        <v>154.5</v>
      </c>
      <c r="F668" s="39" t="s">
        <v>645</v>
      </c>
    </row>
    <row r="669" spans="1:6" s="61" customFormat="1" x14ac:dyDescent="0.3">
      <c r="A669" s="39" t="s">
        <v>743</v>
      </c>
      <c r="B669" s="39" t="s">
        <v>1698</v>
      </c>
      <c r="C669" s="39">
        <v>3.6</v>
      </c>
      <c r="D669" s="39" t="s">
        <v>100</v>
      </c>
      <c r="E669" s="39">
        <v>48.5</v>
      </c>
      <c r="F669" s="39" t="s">
        <v>748</v>
      </c>
    </row>
    <row r="670" spans="1:6" s="61" customFormat="1" x14ac:dyDescent="0.3">
      <c r="A670" s="39" t="s">
        <v>1000</v>
      </c>
      <c r="B670" s="39" t="s">
        <v>1778</v>
      </c>
      <c r="C670" s="39">
        <v>3.7</v>
      </c>
      <c r="D670" s="39" t="s">
        <v>108</v>
      </c>
      <c r="E670" s="39">
        <v>87</v>
      </c>
      <c r="F670" s="39" t="s">
        <v>1004</v>
      </c>
    </row>
    <row r="671" spans="1:6" s="61" customFormat="1" x14ac:dyDescent="0.3">
      <c r="A671" s="39" t="s">
        <v>259</v>
      </c>
      <c r="B671" s="39" t="s">
        <v>1869</v>
      </c>
      <c r="C671" s="39">
        <v>3.4</v>
      </c>
      <c r="D671" s="39" t="s">
        <v>120</v>
      </c>
      <c r="E671" s="39">
        <v>80</v>
      </c>
      <c r="F671" s="39" t="s">
        <v>1305</v>
      </c>
    </row>
    <row r="672" spans="1:6" s="61" customFormat="1" x14ac:dyDescent="0.3">
      <c r="A672" s="39" t="s">
        <v>749</v>
      </c>
      <c r="B672" s="39" t="s">
        <v>1699</v>
      </c>
      <c r="C672" s="39">
        <v>4</v>
      </c>
      <c r="D672" s="39" t="s">
        <v>82</v>
      </c>
      <c r="E672" s="39">
        <v>44.5</v>
      </c>
      <c r="F672" s="39" t="s">
        <v>753</v>
      </c>
    </row>
    <row r="673" spans="1:6" s="61" customFormat="1" x14ac:dyDescent="0.3">
      <c r="A673" s="39" t="s">
        <v>1306</v>
      </c>
      <c r="B673" s="39" t="s">
        <v>1870</v>
      </c>
      <c r="C673" s="39">
        <v>3.7</v>
      </c>
      <c r="D673" s="39" t="s">
        <v>158</v>
      </c>
      <c r="E673" s="39">
        <v>173</v>
      </c>
      <c r="F673" s="39" t="s">
        <v>323</v>
      </c>
    </row>
    <row r="674" spans="1:6" s="61" customFormat="1" x14ac:dyDescent="0.3">
      <c r="A674" s="39" t="s">
        <v>754</v>
      </c>
      <c r="B674" s="39" t="s">
        <v>1700</v>
      </c>
      <c r="C674" s="39">
        <v>2.4</v>
      </c>
      <c r="D674" s="39" t="s">
        <v>100</v>
      </c>
      <c r="E674" s="39">
        <v>52.5</v>
      </c>
      <c r="F674" s="39" t="s">
        <v>759</v>
      </c>
    </row>
    <row r="675" spans="1:6" s="61" customFormat="1" x14ac:dyDescent="0.3">
      <c r="A675" s="39" t="s">
        <v>259</v>
      </c>
      <c r="B675" s="39" t="s">
        <v>1871</v>
      </c>
      <c r="C675" s="39">
        <v>3.5</v>
      </c>
      <c r="D675" s="39" t="s">
        <v>114</v>
      </c>
      <c r="E675" s="39">
        <v>68.5</v>
      </c>
      <c r="F675" s="39" t="s">
        <v>1310</v>
      </c>
    </row>
    <row r="676" spans="1:6" s="61" customFormat="1" x14ac:dyDescent="0.3">
      <c r="A676" s="39" t="s">
        <v>1314</v>
      </c>
      <c r="B676" s="39" t="s">
        <v>1873</v>
      </c>
      <c r="C676" s="39">
        <v>3.9</v>
      </c>
      <c r="D676" s="39" t="s">
        <v>158</v>
      </c>
      <c r="E676" s="39">
        <v>95</v>
      </c>
      <c r="F676" s="39" t="s">
        <v>1021</v>
      </c>
    </row>
    <row r="677" spans="1:6" s="61" customFormat="1" x14ac:dyDescent="0.3">
      <c r="A677" s="39" t="s">
        <v>1316</v>
      </c>
      <c r="B677" s="39" t="s">
        <v>1874</v>
      </c>
      <c r="C677" s="39">
        <v>3.2</v>
      </c>
      <c r="D677" s="39" t="s">
        <v>120</v>
      </c>
      <c r="E677" s="39">
        <v>69.5</v>
      </c>
      <c r="F677" s="39" t="s">
        <v>454</v>
      </c>
    </row>
    <row r="678" spans="1:6" s="61" customFormat="1" x14ac:dyDescent="0.3">
      <c r="A678" s="39" t="s">
        <v>254</v>
      </c>
      <c r="B678" s="39" t="s">
        <v>1561</v>
      </c>
      <c r="C678" s="39">
        <v>4.4000000000000004</v>
      </c>
      <c r="D678" s="39" t="s">
        <v>114</v>
      </c>
      <c r="E678" s="39">
        <v>107</v>
      </c>
      <c r="F678" s="39" t="s">
        <v>335</v>
      </c>
    </row>
    <row r="679" spans="1:6" s="61" customFormat="1" x14ac:dyDescent="0.3">
      <c r="A679" s="39" t="s">
        <v>382</v>
      </c>
      <c r="B679" s="39" t="s">
        <v>1593</v>
      </c>
      <c r="C679" s="39">
        <v>3.9</v>
      </c>
      <c r="D679" s="39" t="s">
        <v>100</v>
      </c>
      <c r="E679" s="39">
        <v>112</v>
      </c>
      <c r="F679" s="39" t="s">
        <v>386</v>
      </c>
    </row>
    <row r="680" spans="1:6" s="61" customFormat="1" x14ac:dyDescent="0.3">
      <c r="A680" s="39" t="s">
        <v>76</v>
      </c>
      <c r="B680" s="39" t="s">
        <v>1934</v>
      </c>
      <c r="C680" s="39">
        <v>3.4</v>
      </c>
      <c r="D680" s="39" t="s">
        <v>209</v>
      </c>
      <c r="E680" s="39">
        <v>96.5</v>
      </c>
      <c r="F680" s="39" t="s">
        <v>1496</v>
      </c>
    </row>
    <row r="681" spans="1:6" s="61" customFormat="1" x14ac:dyDescent="0.3">
      <c r="A681" s="39" t="s">
        <v>1007</v>
      </c>
      <c r="B681" s="39" t="s">
        <v>1780</v>
      </c>
      <c r="C681" s="39">
        <v>2.1</v>
      </c>
      <c r="D681" s="39" t="s">
        <v>130</v>
      </c>
      <c r="E681" s="39">
        <v>111.5</v>
      </c>
      <c r="F681" s="39" t="s">
        <v>1010</v>
      </c>
    </row>
    <row r="682" spans="1:6" s="61" customFormat="1" x14ac:dyDescent="0.3">
      <c r="A682" s="39" t="s">
        <v>1011</v>
      </c>
      <c r="B682" s="39" t="s">
        <v>1781</v>
      </c>
      <c r="C682" s="39">
        <v>3.7</v>
      </c>
      <c r="D682" s="39" t="s">
        <v>158</v>
      </c>
      <c r="E682" s="39">
        <v>154.5</v>
      </c>
      <c r="F682" s="39" t="s">
        <v>167</v>
      </c>
    </row>
    <row r="683" spans="1:6" s="61" customFormat="1" x14ac:dyDescent="0.3">
      <c r="A683" s="39" t="s">
        <v>76</v>
      </c>
      <c r="B683" s="39" t="s">
        <v>1876</v>
      </c>
      <c r="C683" s="39">
        <v>3.4</v>
      </c>
      <c r="D683" s="39" t="s">
        <v>114</v>
      </c>
      <c r="E683" s="39">
        <v>95</v>
      </c>
      <c r="F683" s="39" t="s">
        <v>1323</v>
      </c>
    </row>
    <row r="684" spans="1:6" s="61" customFormat="1" x14ac:dyDescent="0.3">
      <c r="A684" s="39" t="s">
        <v>76</v>
      </c>
      <c r="B684" s="39" t="s">
        <v>1875</v>
      </c>
      <c r="C684" s="39">
        <v>4</v>
      </c>
      <c r="D684" s="39" t="s">
        <v>114</v>
      </c>
      <c r="E684" s="39">
        <v>97.5</v>
      </c>
      <c r="F684" s="39" t="s">
        <v>1320</v>
      </c>
    </row>
    <row r="685" spans="1:6" s="61" customFormat="1" x14ac:dyDescent="0.3">
      <c r="A685" s="39" t="s">
        <v>254</v>
      </c>
      <c r="B685" s="39" t="s">
        <v>1782</v>
      </c>
      <c r="C685" s="39">
        <v>4.4000000000000004</v>
      </c>
      <c r="D685" s="39" t="s">
        <v>82</v>
      </c>
      <c r="E685" s="39">
        <v>128.5</v>
      </c>
      <c r="F685" s="39" t="s">
        <v>553</v>
      </c>
    </row>
    <row r="686" spans="1:6" s="61" customFormat="1" x14ac:dyDescent="0.3">
      <c r="A686" s="39" t="s">
        <v>760</v>
      </c>
      <c r="B686" s="39" t="s">
        <v>1652</v>
      </c>
      <c r="C686" s="39">
        <v>2.6</v>
      </c>
      <c r="D686" s="39" t="s">
        <v>114</v>
      </c>
      <c r="E686" s="39">
        <v>124</v>
      </c>
      <c r="F686" s="39" t="s">
        <v>599</v>
      </c>
    </row>
    <row r="687" spans="1:6" s="61" customFormat="1" x14ac:dyDescent="0.3">
      <c r="A687" s="39" t="s">
        <v>1306</v>
      </c>
      <c r="B687" s="39" t="s">
        <v>1877</v>
      </c>
      <c r="C687" s="39">
        <v>3.2</v>
      </c>
      <c r="D687" s="39" t="s">
        <v>114</v>
      </c>
      <c r="E687" s="39">
        <v>194</v>
      </c>
      <c r="F687" s="39" t="s">
        <v>1325</v>
      </c>
    </row>
    <row r="688" spans="1:6" s="61" customFormat="1" x14ac:dyDescent="0.3">
      <c r="A688" s="39" t="s">
        <v>1014</v>
      </c>
      <c r="B688" s="39" t="s">
        <v>1783</v>
      </c>
      <c r="C688" s="39">
        <v>3.7</v>
      </c>
      <c r="D688" s="39" t="s">
        <v>100</v>
      </c>
      <c r="E688" s="39">
        <v>65</v>
      </c>
      <c r="F688" s="39" t="s">
        <v>1017</v>
      </c>
    </row>
    <row r="689" spans="1:6" s="61" customFormat="1" x14ac:dyDescent="0.3">
      <c r="A689" s="39" t="s">
        <v>1330</v>
      </c>
      <c r="B689" s="39" t="s">
        <v>1880</v>
      </c>
      <c r="C689" s="39">
        <v>4.2</v>
      </c>
      <c r="D689" s="39" t="s">
        <v>114</v>
      </c>
      <c r="E689" s="39">
        <v>50</v>
      </c>
      <c r="F689" s="39" t="s">
        <v>591</v>
      </c>
    </row>
    <row r="690" spans="1:6" s="61" customFormat="1" x14ac:dyDescent="0.3">
      <c r="A690" s="39" t="s">
        <v>76</v>
      </c>
      <c r="B690" s="39" t="s">
        <v>1878</v>
      </c>
      <c r="C690" s="39">
        <v>3.5</v>
      </c>
      <c r="D690" s="39" t="s">
        <v>114</v>
      </c>
      <c r="E690" s="39">
        <v>104.5</v>
      </c>
      <c r="F690" s="39" t="s">
        <v>1327</v>
      </c>
    </row>
    <row r="691" spans="1:6" s="61" customFormat="1" x14ac:dyDescent="0.3">
      <c r="A691" s="39" t="s">
        <v>76</v>
      </c>
      <c r="B691" s="39" t="s">
        <v>1935</v>
      </c>
      <c r="C691" s="39">
        <v>4.3</v>
      </c>
      <c r="D691" s="39" t="s">
        <v>82</v>
      </c>
      <c r="E691" s="39">
        <v>69.5</v>
      </c>
      <c r="F691" s="39" t="s">
        <v>1498</v>
      </c>
    </row>
    <row r="692" spans="1:6" s="61" customFormat="1" x14ac:dyDescent="0.3">
      <c r="A692" s="39" t="s">
        <v>76</v>
      </c>
      <c r="B692" s="39" t="s">
        <v>1936</v>
      </c>
      <c r="C692" s="39">
        <v>2.6</v>
      </c>
      <c r="D692" s="39" t="s">
        <v>114</v>
      </c>
      <c r="E692" s="39">
        <v>121</v>
      </c>
      <c r="F692" s="39" t="s">
        <v>1500</v>
      </c>
    </row>
    <row r="693" spans="1:6" s="61" customFormat="1" x14ac:dyDescent="0.3">
      <c r="A693" s="39" t="s">
        <v>1328</v>
      </c>
      <c r="B693" s="39" t="s">
        <v>1879</v>
      </c>
      <c r="C693" s="39">
        <v>4.2</v>
      </c>
      <c r="D693" s="39" t="s">
        <v>114</v>
      </c>
      <c r="E693" s="39">
        <v>85.5</v>
      </c>
      <c r="F693" s="39" t="s">
        <v>246</v>
      </c>
    </row>
    <row r="694" spans="1:6" s="61" customFormat="1" x14ac:dyDescent="0.3">
      <c r="A694" s="39" t="s">
        <v>259</v>
      </c>
      <c r="B694" s="39" t="s">
        <v>1881</v>
      </c>
      <c r="C694" s="39">
        <v>3.1</v>
      </c>
      <c r="D694" s="39" t="s">
        <v>158</v>
      </c>
      <c r="E694" s="39">
        <v>113</v>
      </c>
      <c r="F694" s="39" t="s">
        <v>805</v>
      </c>
    </row>
    <row r="695" spans="1:6" s="61" customFormat="1" x14ac:dyDescent="0.3">
      <c r="A695" s="39" t="s">
        <v>1501</v>
      </c>
      <c r="B695" s="39" t="s">
        <v>1937</v>
      </c>
      <c r="C695" s="39">
        <v>3.8</v>
      </c>
      <c r="D695" s="39" t="s">
        <v>130</v>
      </c>
      <c r="E695" s="39">
        <v>103</v>
      </c>
      <c r="F695" s="39" t="s">
        <v>1503</v>
      </c>
    </row>
    <row r="696" spans="1:6" s="61" customFormat="1" x14ac:dyDescent="0.3">
      <c r="A696" s="39" t="s">
        <v>1334</v>
      </c>
      <c r="B696" s="39" t="s">
        <v>1757</v>
      </c>
      <c r="C696" s="39">
        <v>3.9</v>
      </c>
      <c r="D696" s="39" t="s">
        <v>158</v>
      </c>
      <c r="E696" s="39">
        <v>90.5</v>
      </c>
      <c r="F696" s="39" t="s">
        <v>1337</v>
      </c>
    </row>
    <row r="697" spans="1:6" s="61" customFormat="1" x14ac:dyDescent="0.3">
      <c r="A697" s="39" t="s">
        <v>254</v>
      </c>
      <c r="B697" s="39" t="s">
        <v>1882</v>
      </c>
      <c r="C697" s="39">
        <v>4.3</v>
      </c>
      <c r="D697" s="39" t="s">
        <v>114</v>
      </c>
      <c r="E697" s="39">
        <v>153</v>
      </c>
      <c r="F697" s="39" t="s">
        <v>1339</v>
      </c>
    </row>
    <row r="698" spans="1:6" s="61" customFormat="1" x14ac:dyDescent="0.3">
      <c r="A698" s="39" t="s">
        <v>1504</v>
      </c>
      <c r="B698" s="39" t="s">
        <v>1938</v>
      </c>
      <c r="C698" s="39">
        <v>3.2</v>
      </c>
      <c r="D698" s="39" t="s">
        <v>120</v>
      </c>
      <c r="E698" s="39">
        <v>106.5</v>
      </c>
      <c r="F698" s="39" t="s">
        <v>454</v>
      </c>
    </row>
    <row r="699" spans="1:6" s="61" customFormat="1" x14ac:dyDescent="0.3">
      <c r="A699" s="39" t="s">
        <v>254</v>
      </c>
      <c r="B699" s="39" t="s">
        <v>1939</v>
      </c>
      <c r="C699" s="39">
        <v>5</v>
      </c>
      <c r="D699" s="39" t="s">
        <v>114</v>
      </c>
      <c r="E699" s="39">
        <v>130</v>
      </c>
      <c r="F699" s="39" t="s">
        <v>1508</v>
      </c>
    </row>
    <row r="700" spans="1:6" s="61" customFormat="1" x14ac:dyDescent="0.3">
      <c r="A700" s="39" t="s">
        <v>1340</v>
      </c>
      <c r="B700" s="39" t="s">
        <v>1883</v>
      </c>
      <c r="C700" s="39">
        <v>3.3</v>
      </c>
      <c r="D700" s="39" t="s">
        <v>94</v>
      </c>
      <c r="E700" s="39">
        <v>123.5</v>
      </c>
      <c r="F700" s="39" t="s">
        <v>1343</v>
      </c>
    </row>
    <row r="701" spans="1:6" s="61" customFormat="1" x14ac:dyDescent="0.3">
      <c r="A701" s="39" t="s">
        <v>1509</v>
      </c>
      <c r="B701" s="39" t="s">
        <v>1554</v>
      </c>
      <c r="C701" s="39">
        <v>4.3</v>
      </c>
      <c r="D701" s="39" t="s">
        <v>108</v>
      </c>
      <c r="E701" s="39">
        <v>86.5</v>
      </c>
      <c r="F701" s="39" t="s">
        <v>1279</v>
      </c>
    </row>
    <row r="702" spans="1:6" s="61" customFormat="1" x14ac:dyDescent="0.3">
      <c r="A702" s="39" t="s">
        <v>762</v>
      </c>
      <c r="B702" s="39" t="s">
        <v>1701</v>
      </c>
      <c r="C702" s="39">
        <v>3.5</v>
      </c>
      <c r="D702" s="39" t="s">
        <v>108</v>
      </c>
      <c r="E702" s="39">
        <v>64</v>
      </c>
      <c r="F702" s="39" t="s">
        <v>765</v>
      </c>
    </row>
    <row r="703" spans="1:6" s="61" customFormat="1" x14ac:dyDescent="0.3">
      <c r="A703" s="39" t="s">
        <v>1344</v>
      </c>
      <c r="B703" s="39" t="s">
        <v>1884</v>
      </c>
      <c r="C703" s="39">
        <v>3.9</v>
      </c>
      <c r="D703" s="39" t="s">
        <v>209</v>
      </c>
      <c r="E703" s="39">
        <v>47</v>
      </c>
      <c r="F703" s="39" t="s">
        <v>1346</v>
      </c>
    </row>
    <row r="704" spans="1:6" s="61" customFormat="1" x14ac:dyDescent="0.3">
      <c r="A704" s="39" t="s">
        <v>1347</v>
      </c>
      <c r="B704" s="39" t="s">
        <v>1885</v>
      </c>
      <c r="C704" s="39">
        <v>4</v>
      </c>
      <c r="D704" s="39" t="s">
        <v>223</v>
      </c>
      <c r="E704" s="39">
        <v>162</v>
      </c>
      <c r="F704" s="39" t="s">
        <v>1349</v>
      </c>
    </row>
    <row r="705" spans="1:6" s="61" customFormat="1" x14ac:dyDescent="0.3">
      <c r="A705" s="39" t="s">
        <v>1296</v>
      </c>
      <c r="B705" s="39" t="s">
        <v>1792</v>
      </c>
      <c r="C705" s="39">
        <v>3.9</v>
      </c>
      <c r="D705" s="39" t="s">
        <v>158</v>
      </c>
      <c r="E705" s="39">
        <v>140</v>
      </c>
      <c r="F705" s="39" t="s">
        <v>1021</v>
      </c>
    </row>
    <row r="706" spans="1:6" s="61" customFormat="1" x14ac:dyDescent="0.3">
      <c r="A706" s="39" t="s">
        <v>76</v>
      </c>
      <c r="B706" s="39" t="s">
        <v>1940</v>
      </c>
      <c r="C706" s="39">
        <v>3.4</v>
      </c>
      <c r="D706" s="39" t="s">
        <v>363</v>
      </c>
      <c r="E706" s="39">
        <v>89</v>
      </c>
      <c r="F706" s="39" t="s">
        <v>1514</v>
      </c>
    </row>
    <row r="707" spans="1:6" s="61" customFormat="1" x14ac:dyDescent="0.3">
      <c r="A707" s="39" t="s">
        <v>766</v>
      </c>
      <c r="B707" s="39" t="s">
        <v>1702</v>
      </c>
      <c r="C707" s="39">
        <v>3</v>
      </c>
      <c r="D707" s="39" t="s">
        <v>158</v>
      </c>
      <c r="E707" s="39">
        <v>98</v>
      </c>
      <c r="F707" s="39" t="s">
        <v>770</v>
      </c>
    </row>
    <row r="708" spans="1:6" s="61" customFormat="1" x14ac:dyDescent="0.3">
      <c r="A708" s="39" t="s">
        <v>1018</v>
      </c>
      <c r="B708" s="39" t="s">
        <v>1784</v>
      </c>
      <c r="C708" s="39">
        <v>3.9</v>
      </c>
      <c r="D708" s="39" t="s">
        <v>158</v>
      </c>
      <c r="E708" s="39">
        <v>137</v>
      </c>
      <c r="F708" s="39" t="s">
        <v>1021</v>
      </c>
    </row>
    <row r="709" spans="1:6" s="61" customFormat="1" x14ac:dyDescent="0.3">
      <c r="A709" s="39" t="s">
        <v>259</v>
      </c>
      <c r="B709" s="39" t="s">
        <v>1613</v>
      </c>
      <c r="C709" s="39">
        <v>4</v>
      </c>
      <c r="D709" s="39" t="s">
        <v>108</v>
      </c>
      <c r="E709" s="39">
        <v>99</v>
      </c>
      <c r="F709" s="39" t="s">
        <v>192</v>
      </c>
    </row>
    <row r="710" spans="1:6" s="61" customFormat="1" x14ac:dyDescent="0.3">
      <c r="A710" s="39" t="s">
        <v>774</v>
      </c>
      <c r="B710" s="39" t="s">
        <v>1703</v>
      </c>
      <c r="C710" s="39">
        <v>3.3</v>
      </c>
      <c r="D710" s="39" t="s">
        <v>114</v>
      </c>
      <c r="E710" s="39">
        <v>54</v>
      </c>
      <c r="F710" s="39" t="s">
        <v>776</v>
      </c>
    </row>
    <row r="711" spans="1:6" s="61" customFormat="1" x14ac:dyDescent="0.3">
      <c r="A711" s="39" t="s">
        <v>521</v>
      </c>
      <c r="B711" s="39" t="s">
        <v>1786</v>
      </c>
      <c r="C711" s="39">
        <v>3.2</v>
      </c>
      <c r="D711" s="39" t="s">
        <v>114</v>
      </c>
      <c r="E711" s="39">
        <v>109</v>
      </c>
      <c r="F711" s="39" t="s">
        <v>1352</v>
      </c>
    </row>
    <row r="712" spans="1:6" s="61" customFormat="1" x14ac:dyDescent="0.3">
      <c r="A712" s="39" t="s">
        <v>259</v>
      </c>
      <c r="B712" s="39" t="s">
        <v>1786</v>
      </c>
      <c r="C712" s="39">
        <v>3.4</v>
      </c>
      <c r="D712" s="39" t="s">
        <v>130</v>
      </c>
      <c r="E712" s="39">
        <v>109</v>
      </c>
      <c r="F712" s="39" t="s">
        <v>1027</v>
      </c>
    </row>
    <row r="713" spans="1:6" s="61" customFormat="1" x14ac:dyDescent="0.3">
      <c r="A713" s="39" t="s">
        <v>254</v>
      </c>
      <c r="B713" s="39" t="s">
        <v>1785</v>
      </c>
      <c r="C713" s="39">
        <v>4.4000000000000004</v>
      </c>
      <c r="D713" s="39" t="s">
        <v>120</v>
      </c>
      <c r="E713" s="39">
        <v>139.5</v>
      </c>
      <c r="F713" s="39" t="s">
        <v>1025</v>
      </c>
    </row>
    <row r="714" spans="1:6" s="61" customFormat="1" x14ac:dyDescent="0.3">
      <c r="A714" s="39" t="s">
        <v>1028</v>
      </c>
      <c r="B714" s="39" t="s">
        <v>1787</v>
      </c>
      <c r="C714" s="39">
        <v>3.3</v>
      </c>
      <c r="D714" s="39" t="s">
        <v>158</v>
      </c>
      <c r="E714" s="39">
        <v>254</v>
      </c>
      <c r="F714" s="39" t="s">
        <v>311</v>
      </c>
    </row>
    <row r="715" spans="1:6" s="61" customFormat="1" x14ac:dyDescent="0.3">
      <c r="A715" s="39" t="s">
        <v>568</v>
      </c>
      <c r="B715" s="39" t="s">
        <v>1887</v>
      </c>
      <c r="C715" s="39">
        <v>3.2</v>
      </c>
      <c r="D715" s="39" t="s">
        <v>114</v>
      </c>
      <c r="E715" s="39">
        <v>125</v>
      </c>
      <c r="F715" s="39" t="s">
        <v>1354</v>
      </c>
    </row>
    <row r="716" spans="1:6" s="61" customFormat="1" x14ac:dyDescent="0.3">
      <c r="A716" s="39" t="s">
        <v>1355</v>
      </c>
      <c r="B716" s="39" t="s">
        <v>1888</v>
      </c>
      <c r="C716" s="39">
        <v>3.8</v>
      </c>
      <c r="D716" s="39" t="s">
        <v>158</v>
      </c>
      <c r="E716" s="39">
        <v>106.5</v>
      </c>
      <c r="F716" s="39" t="s">
        <v>234</v>
      </c>
    </row>
    <row r="717" spans="1:6" s="61" customFormat="1" x14ac:dyDescent="0.3">
      <c r="A717" s="39" t="s">
        <v>771</v>
      </c>
      <c r="B717" s="39" t="s">
        <v>1681</v>
      </c>
      <c r="C717" s="39">
        <v>3.6</v>
      </c>
      <c r="D717" s="39" t="s">
        <v>100</v>
      </c>
      <c r="E717" s="39">
        <v>56.5</v>
      </c>
      <c r="F717" s="39" t="s">
        <v>688</v>
      </c>
    </row>
    <row r="718" spans="1:6" s="61" customFormat="1" x14ac:dyDescent="0.3">
      <c r="A718" s="39" t="s">
        <v>1030</v>
      </c>
      <c r="B718" s="39" t="s">
        <v>1788</v>
      </c>
      <c r="C718" s="39">
        <v>2.9</v>
      </c>
      <c r="D718" s="39" t="s">
        <v>114</v>
      </c>
      <c r="E718" s="39">
        <v>73</v>
      </c>
      <c r="F718" s="39" t="s">
        <v>1032</v>
      </c>
    </row>
    <row r="719" spans="1:6" s="61" customFormat="1" x14ac:dyDescent="0.3">
      <c r="A719" s="39" t="s">
        <v>777</v>
      </c>
      <c r="B719" s="39" t="s">
        <v>1704</v>
      </c>
      <c r="C719" s="39">
        <v>2.7</v>
      </c>
      <c r="D719" s="39" t="s">
        <v>130</v>
      </c>
      <c r="E719" s="39">
        <v>81</v>
      </c>
      <c r="F719" s="39" t="s">
        <v>779</v>
      </c>
    </row>
    <row r="720" spans="1:6" s="61" customFormat="1" x14ac:dyDescent="0.3">
      <c r="A720" s="39" t="s">
        <v>76</v>
      </c>
      <c r="B720" s="39" t="s">
        <v>1588</v>
      </c>
      <c r="C720" s="39">
        <v>3.2</v>
      </c>
      <c r="D720" s="39" t="s">
        <v>363</v>
      </c>
      <c r="E720" s="39">
        <v>128.5</v>
      </c>
      <c r="F720" s="39" t="s">
        <v>364</v>
      </c>
    </row>
    <row r="721" spans="1:6" s="61" customFormat="1" x14ac:dyDescent="0.3">
      <c r="A721" s="39" t="s">
        <v>1033</v>
      </c>
      <c r="B721" s="39" t="s">
        <v>1789</v>
      </c>
      <c r="C721" s="39">
        <v>3.1</v>
      </c>
      <c r="D721" s="39" t="s">
        <v>158</v>
      </c>
      <c r="E721" s="39">
        <v>99.5</v>
      </c>
      <c r="F721" s="39" t="s">
        <v>987</v>
      </c>
    </row>
    <row r="722" spans="1:6" s="61" customFormat="1" x14ac:dyDescent="0.3">
      <c r="A722" s="39" t="s">
        <v>1515</v>
      </c>
      <c r="B722" s="39" t="s">
        <v>1941</v>
      </c>
      <c r="C722" s="39">
        <v>4</v>
      </c>
      <c r="D722" s="39" t="s">
        <v>114</v>
      </c>
      <c r="E722" s="39">
        <v>92</v>
      </c>
      <c r="F722" s="39" t="s">
        <v>1517</v>
      </c>
    </row>
    <row r="723" spans="1:6" s="61" customFormat="1" x14ac:dyDescent="0.3">
      <c r="A723" s="39" t="s">
        <v>1035</v>
      </c>
      <c r="B723" s="39" t="s">
        <v>1790</v>
      </c>
      <c r="C723" s="39">
        <v>3.3</v>
      </c>
      <c r="D723" s="39" t="s">
        <v>108</v>
      </c>
      <c r="E723" s="39">
        <v>45.5</v>
      </c>
      <c r="F723" s="39" t="s">
        <v>1038</v>
      </c>
    </row>
    <row r="724" spans="1:6" s="61" customFormat="1" x14ac:dyDescent="0.3">
      <c r="A724" s="39" t="s">
        <v>780</v>
      </c>
      <c r="B724" s="39" t="s">
        <v>1791</v>
      </c>
      <c r="C724" s="39">
        <v>4.5</v>
      </c>
      <c r="D724" s="39" t="s">
        <v>130</v>
      </c>
      <c r="E724" s="39">
        <v>122.5</v>
      </c>
      <c r="F724" s="39" t="s">
        <v>1040</v>
      </c>
    </row>
    <row r="725" spans="1:6" s="61" customFormat="1" x14ac:dyDescent="0.3">
      <c r="A725" s="39" t="s">
        <v>947</v>
      </c>
      <c r="B725" s="39" t="s">
        <v>1890</v>
      </c>
      <c r="C725" s="39">
        <v>3</v>
      </c>
      <c r="D725" s="39" t="s">
        <v>100</v>
      </c>
      <c r="E725" s="39">
        <v>37.5</v>
      </c>
      <c r="F725" s="39" t="s">
        <v>1360</v>
      </c>
    </row>
    <row r="726" spans="1:6" s="61" customFormat="1" x14ac:dyDescent="0.3">
      <c r="A726" s="39" t="s">
        <v>1357</v>
      </c>
      <c r="B726" s="39" t="s">
        <v>1889</v>
      </c>
      <c r="C726" s="39">
        <v>3.7</v>
      </c>
      <c r="D726" s="39" t="s">
        <v>223</v>
      </c>
      <c r="E726" s="39">
        <v>54</v>
      </c>
      <c r="F726" s="39" t="s">
        <v>224</v>
      </c>
    </row>
    <row r="727" spans="1:6" s="61" customFormat="1" x14ac:dyDescent="0.3">
      <c r="A727" s="39" t="s">
        <v>1361</v>
      </c>
      <c r="B727" s="39" t="s">
        <v>1891</v>
      </c>
      <c r="C727" s="39">
        <v>3.8</v>
      </c>
      <c r="D727" s="39" t="s">
        <v>94</v>
      </c>
      <c r="E727" s="39">
        <v>53.5</v>
      </c>
      <c r="F727" s="39" t="s">
        <v>793</v>
      </c>
    </row>
    <row r="728" spans="1:6" s="61" customFormat="1" x14ac:dyDescent="0.3">
      <c r="A728" s="39" t="s">
        <v>1041</v>
      </c>
      <c r="B728" s="39" t="s">
        <v>1792</v>
      </c>
      <c r="C728" s="39">
        <v>3.9</v>
      </c>
      <c r="D728" s="39" t="s">
        <v>120</v>
      </c>
      <c r="E728" s="39">
        <v>140</v>
      </c>
      <c r="F728" s="39" t="s">
        <v>436</v>
      </c>
    </row>
    <row r="729" spans="1:6" s="61" customFormat="1" x14ac:dyDescent="0.3">
      <c r="A729" s="39" t="s">
        <v>1043</v>
      </c>
      <c r="B729" s="39" t="s">
        <v>1793</v>
      </c>
      <c r="C729" s="39">
        <v>3.2</v>
      </c>
      <c r="D729" s="39" t="s">
        <v>120</v>
      </c>
      <c r="E729" s="39">
        <v>77.5</v>
      </c>
      <c r="F729" s="39" t="s">
        <v>454</v>
      </c>
    </row>
    <row r="730" spans="1:6" s="61" customFormat="1" x14ac:dyDescent="0.3">
      <c r="A730" s="39" t="s">
        <v>1046</v>
      </c>
      <c r="B730" s="39" t="s">
        <v>1794</v>
      </c>
      <c r="C730" s="39">
        <v>3.3</v>
      </c>
      <c r="D730" s="39" t="s">
        <v>114</v>
      </c>
      <c r="E730" s="39">
        <v>55</v>
      </c>
      <c r="F730" s="39" t="s">
        <v>1050</v>
      </c>
    </row>
    <row r="731" spans="1:6" s="61" customFormat="1" x14ac:dyDescent="0.3">
      <c r="A731" s="39" t="s">
        <v>1051</v>
      </c>
      <c r="B731" s="39" t="s">
        <v>1795</v>
      </c>
      <c r="C731" s="39">
        <v>3.1</v>
      </c>
      <c r="D731" s="39" t="s">
        <v>158</v>
      </c>
      <c r="E731" s="39">
        <v>117.5</v>
      </c>
      <c r="F731" s="39" t="s">
        <v>987</v>
      </c>
    </row>
    <row r="732" spans="1:6" s="61" customFormat="1" x14ac:dyDescent="0.3">
      <c r="A732" s="39" t="s">
        <v>1053</v>
      </c>
      <c r="B732" s="39" t="s">
        <v>1796</v>
      </c>
      <c r="C732" s="39">
        <v>2.4</v>
      </c>
      <c r="D732" s="39" t="s">
        <v>82</v>
      </c>
      <c r="E732" s="39">
        <v>70.5</v>
      </c>
      <c r="F732" s="39" t="s">
        <v>1055</v>
      </c>
    </row>
    <row r="733" spans="1:6" s="61" customFormat="1" x14ac:dyDescent="0.3">
      <c r="A733" s="39" t="s">
        <v>1056</v>
      </c>
      <c r="B733" s="39" t="s">
        <v>1797</v>
      </c>
      <c r="C733" s="39">
        <v>4.8</v>
      </c>
      <c r="D733" s="39" t="s">
        <v>130</v>
      </c>
      <c r="E733" s="39">
        <v>61.5</v>
      </c>
      <c r="F733" s="39" t="s">
        <v>1058</v>
      </c>
    </row>
    <row r="734" spans="1:6" s="61" customFormat="1" x14ac:dyDescent="0.3">
      <c r="A734" s="39" t="s">
        <v>1064</v>
      </c>
      <c r="B734" s="39" t="s">
        <v>1799</v>
      </c>
      <c r="C734" s="39">
        <v>2.9</v>
      </c>
      <c r="D734" s="39" t="s">
        <v>114</v>
      </c>
      <c r="E734" s="39">
        <v>80</v>
      </c>
      <c r="F734" s="39" t="s">
        <v>1063</v>
      </c>
    </row>
    <row r="735" spans="1:6" s="61" customFormat="1" x14ac:dyDescent="0.3">
      <c r="A735" s="39" t="s">
        <v>1059</v>
      </c>
      <c r="B735" s="39" t="s">
        <v>1798</v>
      </c>
      <c r="C735" s="39">
        <v>2.9</v>
      </c>
      <c r="D735" s="39" t="s">
        <v>114</v>
      </c>
      <c r="E735" s="39">
        <v>70</v>
      </c>
      <c r="F735" s="39" t="s">
        <v>1063</v>
      </c>
    </row>
    <row r="736" spans="1:6" s="61" customFormat="1" x14ac:dyDescent="0.3">
      <c r="A736" s="39" t="s">
        <v>1071</v>
      </c>
      <c r="B736" s="39" t="s">
        <v>1801</v>
      </c>
      <c r="C736" s="39">
        <v>-1</v>
      </c>
      <c r="D736" s="39" t="s">
        <v>114</v>
      </c>
      <c r="E736" s="39">
        <v>120</v>
      </c>
      <c r="F736" s="39" t="s">
        <v>1073</v>
      </c>
    </row>
    <row r="737" spans="1:6" s="61" customFormat="1" x14ac:dyDescent="0.3">
      <c r="A737" s="39" t="s">
        <v>1067</v>
      </c>
      <c r="B737" s="39" t="s">
        <v>1800</v>
      </c>
      <c r="C737" s="39">
        <v>3.4</v>
      </c>
      <c r="D737" s="39" t="s">
        <v>100</v>
      </c>
      <c r="E737" s="39">
        <v>90</v>
      </c>
      <c r="F737" s="39" t="s">
        <v>1070</v>
      </c>
    </row>
    <row r="738" spans="1:6" s="61" customFormat="1" x14ac:dyDescent="0.3">
      <c r="A738" s="39" t="s">
        <v>1518</v>
      </c>
      <c r="B738" s="39" t="s">
        <v>1942</v>
      </c>
      <c r="C738" s="39">
        <v>4.0999999999999996</v>
      </c>
      <c r="D738" s="39" t="s">
        <v>114</v>
      </c>
      <c r="E738" s="39">
        <v>111</v>
      </c>
      <c r="F738" s="39" t="s">
        <v>911</v>
      </c>
    </row>
    <row r="739" spans="1:6" s="61" customFormat="1" x14ac:dyDescent="0.3">
      <c r="A739" s="39" t="s">
        <v>489</v>
      </c>
      <c r="B739" s="39" t="s">
        <v>1893</v>
      </c>
      <c r="C739" s="39">
        <v>3.9</v>
      </c>
      <c r="D739" s="39" t="s">
        <v>114</v>
      </c>
      <c r="E739" s="39">
        <v>138.5</v>
      </c>
      <c r="F739" s="39" t="s">
        <v>1367</v>
      </c>
    </row>
    <row r="740" spans="1:6" s="61" customFormat="1" x14ac:dyDescent="0.3">
      <c r="A740" s="39" t="s">
        <v>1372</v>
      </c>
      <c r="B740" s="39" t="s">
        <v>1895</v>
      </c>
      <c r="C740" s="39">
        <v>3.6</v>
      </c>
      <c r="D740" s="39" t="s">
        <v>158</v>
      </c>
      <c r="E740" s="39">
        <v>68.5</v>
      </c>
      <c r="F740" s="39" t="s">
        <v>625</v>
      </c>
    </row>
    <row r="741" spans="1:6" s="61" customFormat="1" x14ac:dyDescent="0.3">
      <c r="A741" s="39" t="s">
        <v>259</v>
      </c>
      <c r="B741" s="39" t="s">
        <v>1943</v>
      </c>
      <c r="C741" s="39">
        <v>3.9</v>
      </c>
      <c r="D741" s="39" t="s">
        <v>100</v>
      </c>
      <c r="E741" s="39">
        <v>87.5</v>
      </c>
      <c r="F741" s="39" t="s">
        <v>1521</v>
      </c>
    </row>
    <row r="742" spans="1:6" s="61" customFormat="1" x14ac:dyDescent="0.3">
      <c r="A742" s="39" t="s">
        <v>1368</v>
      </c>
      <c r="B742" s="39" t="s">
        <v>1894</v>
      </c>
      <c r="C742" s="39">
        <v>3.6</v>
      </c>
      <c r="D742" s="39" t="s">
        <v>94</v>
      </c>
      <c r="E742" s="39">
        <v>111.5</v>
      </c>
      <c r="F742" s="39" t="s">
        <v>1371</v>
      </c>
    </row>
    <row r="743" spans="1:6" s="61" customFormat="1" x14ac:dyDescent="0.3">
      <c r="A743" s="39" t="s">
        <v>1374</v>
      </c>
      <c r="B743" s="39" t="s">
        <v>1896</v>
      </c>
      <c r="C743" s="39">
        <v>3.9</v>
      </c>
      <c r="D743" s="39" t="s">
        <v>158</v>
      </c>
      <c r="E743" s="39">
        <v>84.5</v>
      </c>
      <c r="F743" s="39" t="s">
        <v>1337</v>
      </c>
    </row>
    <row r="744" spans="1:6" x14ac:dyDescent="0.3">
      <c r="A744" s="39" t="s">
        <v>521</v>
      </c>
      <c r="B744" s="39" t="s">
        <v>1897</v>
      </c>
      <c r="C744" s="39">
        <v>4.4000000000000004</v>
      </c>
      <c r="D744" s="39" t="s">
        <v>100</v>
      </c>
      <c r="E744" s="39">
        <v>102.5</v>
      </c>
      <c r="F744" s="39" t="s">
        <v>835</v>
      </c>
    </row>
    <row r="745" spans="1:6" x14ac:dyDescent="0.3">
      <c r="A745" s="39" t="s">
        <v>1074</v>
      </c>
      <c r="B745" s="39" t="s">
        <v>1802</v>
      </c>
      <c r="C745" s="39">
        <v>2.6</v>
      </c>
      <c r="D745" s="39" t="s">
        <v>114</v>
      </c>
      <c r="E745" s="39">
        <v>73.5</v>
      </c>
      <c r="F745" s="39" t="s">
        <v>599</v>
      </c>
    </row>
    <row r="746" spans="1:6" x14ac:dyDescent="0.3">
      <c r="A746" s="39" t="s">
        <v>1380</v>
      </c>
      <c r="B746" s="39" t="s">
        <v>1899</v>
      </c>
      <c r="C746" s="39">
        <v>3.2</v>
      </c>
      <c r="D746" s="39" t="s">
        <v>363</v>
      </c>
      <c r="E746" s="39">
        <v>127.5</v>
      </c>
      <c r="F746" s="39" t="s">
        <v>364</v>
      </c>
    </row>
    <row r="747" spans="1:6" x14ac:dyDescent="0.3">
      <c r="A747" s="39" t="s">
        <v>1377</v>
      </c>
      <c r="B747" s="39" t="s">
        <v>1898</v>
      </c>
      <c r="C747" s="39">
        <v>3.6</v>
      </c>
      <c r="D747" s="39" t="s">
        <v>82</v>
      </c>
      <c r="E747" s="39">
        <v>93.5</v>
      </c>
      <c r="F747" s="39" t="s">
        <v>1379</v>
      </c>
    </row>
  </sheetData>
  <phoneticPr fontId="18" type="noConversion"/>
  <conditionalFormatting sqref="C6:C747">
    <cfRule type="cellIs" dxfId="19" priority="5" operator="greaterThan">
      <formula>3.8</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2A10-CB60-4DFD-ADDA-A2F7C3380F35}">
  <sheetPr codeName="Sheet7"/>
  <dimension ref="A1:F745"/>
  <sheetViews>
    <sheetView workbookViewId="0">
      <selection activeCell="B6" sqref="B6"/>
    </sheetView>
  </sheetViews>
  <sheetFormatPr defaultRowHeight="14.4" x14ac:dyDescent="0.3"/>
  <cols>
    <col min="1" max="1" width="24" style="44" customWidth="1"/>
    <col min="2" max="2" width="38.21875" style="44" customWidth="1"/>
    <col min="3" max="3" width="25.21875" style="44" customWidth="1"/>
    <col min="4" max="4" width="22.5546875" style="44" customWidth="1"/>
    <col min="5" max="5" width="20" style="44" customWidth="1"/>
    <col min="6" max="6" width="24.44140625" style="44" customWidth="1"/>
    <col min="7" max="16384" width="8.88671875" style="44"/>
  </cols>
  <sheetData>
    <row r="1" spans="1:6" s="53" customFormat="1" ht="25.8" customHeight="1" thickBot="1" x14ac:dyDescent="0.35">
      <c r="A1" s="52" t="s">
        <v>1528</v>
      </c>
    </row>
    <row r="2" spans="1:6" x14ac:dyDescent="0.3">
      <c r="A2" s="43"/>
      <c r="B2" s="43"/>
      <c r="C2" s="43"/>
      <c r="D2" s="43"/>
      <c r="E2" s="43"/>
      <c r="F2" s="43"/>
    </row>
    <row r="3" spans="1:6" s="69" customFormat="1" x14ac:dyDescent="0.3">
      <c r="A3" s="42" t="s">
        <v>41</v>
      </c>
      <c r="B3" s="42" t="s">
        <v>1944</v>
      </c>
      <c r="C3" s="42" t="s">
        <v>44</v>
      </c>
      <c r="D3" s="42" t="s">
        <v>53</v>
      </c>
      <c r="E3" s="42" t="s">
        <v>56</v>
      </c>
      <c r="F3" s="42" t="s">
        <v>1526</v>
      </c>
    </row>
    <row r="4" spans="1:6" x14ac:dyDescent="0.3">
      <c r="A4" s="39" t="s">
        <v>76</v>
      </c>
      <c r="B4" s="39" t="s">
        <v>1529</v>
      </c>
      <c r="C4" s="39">
        <v>3.8</v>
      </c>
      <c r="D4" s="39" t="s">
        <v>82</v>
      </c>
      <c r="E4" s="39">
        <v>72</v>
      </c>
      <c r="F4" s="39" t="s">
        <v>83</v>
      </c>
    </row>
    <row r="5" spans="1:6" x14ac:dyDescent="0.3">
      <c r="A5" s="39" t="s">
        <v>86</v>
      </c>
      <c r="B5" s="39" t="s">
        <v>1530</v>
      </c>
      <c r="C5" s="39">
        <v>3.4</v>
      </c>
      <c r="D5" s="39" t="s">
        <v>94</v>
      </c>
      <c r="E5" s="39">
        <v>87.5</v>
      </c>
      <c r="F5" s="39" t="s">
        <v>95</v>
      </c>
    </row>
    <row r="6" spans="1:6" x14ac:dyDescent="0.3">
      <c r="A6" s="39" t="s">
        <v>76</v>
      </c>
      <c r="B6" s="39" t="s">
        <v>1531</v>
      </c>
      <c r="C6" s="39">
        <v>4.8</v>
      </c>
      <c r="D6" s="39" t="s">
        <v>100</v>
      </c>
      <c r="E6" s="39">
        <v>85</v>
      </c>
      <c r="F6" s="39" t="s">
        <v>101</v>
      </c>
    </row>
    <row r="7" spans="1:6" x14ac:dyDescent="0.3">
      <c r="A7" s="39" t="s">
        <v>76</v>
      </c>
      <c r="B7" s="39" t="s">
        <v>1532</v>
      </c>
      <c r="C7" s="39">
        <v>3.8</v>
      </c>
      <c r="D7" s="39" t="s">
        <v>108</v>
      </c>
      <c r="E7" s="39">
        <v>76.5</v>
      </c>
      <c r="F7" s="39" t="s">
        <v>109</v>
      </c>
    </row>
    <row r="8" spans="1:6" x14ac:dyDescent="0.3">
      <c r="A8" s="39" t="s">
        <v>76</v>
      </c>
      <c r="B8" s="39" t="s">
        <v>1533</v>
      </c>
      <c r="C8" s="39">
        <v>2.9</v>
      </c>
      <c r="D8" s="39" t="s">
        <v>114</v>
      </c>
      <c r="E8" s="39">
        <v>114.5</v>
      </c>
      <c r="F8" s="39" t="s">
        <v>115</v>
      </c>
    </row>
    <row r="9" spans="1:6" x14ac:dyDescent="0.3">
      <c r="A9" s="39" t="s">
        <v>76</v>
      </c>
      <c r="B9" s="39" t="s">
        <v>1534</v>
      </c>
      <c r="C9" s="39">
        <v>3.4</v>
      </c>
      <c r="D9" s="39" t="s">
        <v>120</v>
      </c>
      <c r="E9" s="39">
        <v>95</v>
      </c>
      <c r="F9" s="39" t="s">
        <v>121</v>
      </c>
    </row>
    <row r="10" spans="1:6" x14ac:dyDescent="0.3">
      <c r="A10" s="39" t="s">
        <v>76</v>
      </c>
      <c r="B10" s="39" t="s">
        <v>1535</v>
      </c>
      <c r="C10" s="39">
        <v>4.0999999999999996</v>
      </c>
      <c r="D10" s="39" t="s">
        <v>114</v>
      </c>
      <c r="E10" s="39">
        <v>73.5</v>
      </c>
      <c r="F10" s="39" t="s">
        <v>125</v>
      </c>
    </row>
    <row r="11" spans="1:6" x14ac:dyDescent="0.3">
      <c r="A11" s="39" t="s">
        <v>76</v>
      </c>
      <c r="B11" s="39" t="s">
        <v>1536</v>
      </c>
      <c r="C11" s="39">
        <v>3.8</v>
      </c>
      <c r="D11" s="39" t="s">
        <v>130</v>
      </c>
      <c r="E11" s="39">
        <v>114</v>
      </c>
      <c r="F11" s="39" t="s">
        <v>131</v>
      </c>
    </row>
    <row r="12" spans="1:6" x14ac:dyDescent="0.3">
      <c r="A12" s="39" t="s">
        <v>132</v>
      </c>
      <c r="B12" s="39" t="s">
        <v>1537</v>
      </c>
      <c r="C12" s="39">
        <v>3.3</v>
      </c>
      <c r="D12" s="39" t="s">
        <v>108</v>
      </c>
      <c r="E12" s="39">
        <v>61</v>
      </c>
      <c r="F12" s="39" t="s">
        <v>136</v>
      </c>
    </row>
    <row r="13" spans="1:6" x14ac:dyDescent="0.3">
      <c r="A13" s="39" t="s">
        <v>76</v>
      </c>
      <c r="B13" s="39" t="s">
        <v>1538</v>
      </c>
      <c r="C13" s="39">
        <v>4.5999999999999996</v>
      </c>
      <c r="D13" s="39" t="s">
        <v>100</v>
      </c>
      <c r="E13" s="39">
        <v>140</v>
      </c>
      <c r="F13" s="39" t="s">
        <v>141</v>
      </c>
    </row>
    <row r="14" spans="1:6" x14ac:dyDescent="0.3">
      <c r="A14" s="39" t="s">
        <v>76</v>
      </c>
      <c r="B14" s="39" t="s">
        <v>1539</v>
      </c>
      <c r="C14" s="39">
        <v>3.5</v>
      </c>
      <c r="D14" s="39" t="s">
        <v>120</v>
      </c>
      <c r="E14" s="39">
        <v>163.5</v>
      </c>
      <c r="F14" s="39" t="s">
        <v>146</v>
      </c>
    </row>
    <row r="15" spans="1:6" x14ac:dyDescent="0.3">
      <c r="A15" s="39" t="s">
        <v>76</v>
      </c>
      <c r="B15" s="39" t="s">
        <v>1540</v>
      </c>
      <c r="C15" s="39">
        <v>4.0999999999999996</v>
      </c>
      <c r="D15" s="39" t="s">
        <v>120</v>
      </c>
      <c r="E15" s="39">
        <v>85</v>
      </c>
      <c r="F15" s="39" t="s">
        <v>152</v>
      </c>
    </row>
    <row r="16" spans="1:6" x14ac:dyDescent="0.3">
      <c r="A16" s="39" t="s">
        <v>153</v>
      </c>
      <c r="B16" s="39" t="s">
        <v>1541</v>
      </c>
      <c r="C16" s="39">
        <v>3.2</v>
      </c>
      <c r="D16" s="39" t="s">
        <v>158</v>
      </c>
      <c r="E16" s="39">
        <v>139</v>
      </c>
      <c r="F16" s="39" t="s">
        <v>159</v>
      </c>
    </row>
    <row r="17" spans="1:6" x14ac:dyDescent="0.3">
      <c r="A17" s="39" t="s">
        <v>160</v>
      </c>
      <c r="B17" s="39" t="s">
        <v>1542</v>
      </c>
      <c r="C17" s="39">
        <v>4.0999999999999996</v>
      </c>
      <c r="D17" s="39" t="s">
        <v>114</v>
      </c>
      <c r="E17" s="39">
        <v>65.5</v>
      </c>
      <c r="F17" s="39" t="s">
        <v>162</v>
      </c>
    </row>
    <row r="18" spans="1:6" x14ac:dyDescent="0.3">
      <c r="A18" s="39" t="s">
        <v>76</v>
      </c>
      <c r="B18" s="39" t="s">
        <v>1543</v>
      </c>
      <c r="C18" s="39">
        <v>3.7</v>
      </c>
      <c r="D18" s="39" t="s">
        <v>158</v>
      </c>
      <c r="E18" s="39">
        <v>113.5</v>
      </c>
      <c r="F18" s="39" t="s">
        <v>167</v>
      </c>
    </row>
    <row r="19" spans="1:6" x14ac:dyDescent="0.3">
      <c r="A19" s="39" t="s">
        <v>168</v>
      </c>
      <c r="B19" s="39" t="s">
        <v>1544</v>
      </c>
      <c r="C19" s="39">
        <v>3.6</v>
      </c>
      <c r="D19" s="39" t="s">
        <v>114</v>
      </c>
      <c r="E19" s="39">
        <v>146</v>
      </c>
      <c r="F19" s="39" t="s">
        <v>174</v>
      </c>
    </row>
    <row r="20" spans="1:6" x14ac:dyDescent="0.3">
      <c r="A20" s="39" t="s">
        <v>175</v>
      </c>
      <c r="B20" s="39" t="s">
        <v>1545</v>
      </c>
      <c r="C20" s="39">
        <v>3.9</v>
      </c>
      <c r="D20" s="39" t="s">
        <v>177</v>
      </c>
      <c r="E20" s="39">
        <v>102</v>
      </c>
      <c r="F20" s="39" t="s">
        <v>178</v>
      </c>
    </row>
    <row r="21" spans="1:6" x14ac:dyDescent="0.3">
      <c r="A21" s="39" t="s">
        <v>179</v>
      </c>
      <c r="B21" s="39" t="s">
        <v>1546</v>
      </c>
      <c r="C21" s="39">
        <v>4.3</v>
      </c>
      <c r="D21" s="39" t="s">
        <v>114</v>
      </c>
      <c r="E21" s="39">
        <v>153.5</v>
      </c>
      <c r="F21" s="39" t="s">
        <v>183</v>
      </c>
    </row>
    <row r="22" spans="1:6" x14ac:dyDescent="0.3">
      <c r="A22" s="39" t="s">
        <v>184</v>
      </c>
      <c r="B22" s="39" t="s">
        <v>1547</v>
      </c>
      <c r="C22" s="39">
        <v>4.2</v>
      </c>
      <c r="D22" s="39" t="s">
        <v>114</v>
      </c>
      <c r="E22" s="39">
        <v>142.5</v>
      </c>
      <c r="F22" s="39" t="s">
        <v>186</v>
      </c>
    </row>
    <row r="23" spans="1:6" x14ac:dyDescent="0.3">
      <c r="A23" s="39" t="s">
        <v>76</v>
      </c>
      <c r="B23" s="39" t="s">
        <v>1548</v>
      </c>
      <c r="C23" s="39">
        <v>4</v>
      </c>
      <c r="D23" s="39" t="s">
        <v>108</v>
      </c>
      <c r="E23" s="39">
        <v>87.5</v>
      </c>
      <c r="F23" s="39" t="s">
        <v>192</v>
      </c>
    </row>
    <row r="24" spans="1:6" x14ac:dyDescent="0.3">
      <c r="A24" s="39" t="s">
        <v>76</v>
      </c>
      <c r="B24" s="39" t="s">
        <v>1549</v>
      </c>
      <c r="C24" s="39">
        <v>3.2</v>
      </c>
      <c r="D24" s="39" t="s">
        <v>114</v>
      </c>
      <c r="E24" s="39">
        <v>105.5</v>
      </c>
      <c r="F24" s="39" t="s">
        <v>194</v>
      </c>
    </row>
    <row r="25" spans="1:6" x14ac:dyDescent="0.3">
      <c r="A25" s="39" t="s">
        <v>195</v>
      </c>
      <c r="B25" s="39" t="s">
        <v>1550</v>
      </c>
      <c r="C25" s="39">
        <v>3.9</v>
      </c>
      <c r="D25" s="39" t="s">
        <v>114</v>
      </c>
      <c r="E25" s="39">
        <v>96</v>
      </c>
      <c r="F25" s="39" t="s">
        <v>198</v>
      </c>
    </row>
    <row r="26" spans="1:6" x14ac:dyDescent="0.3">
      <c r="A26" s="39" t="s">
        <v>199</v>
      </c>
      <c r="B26" s="39" t="s">
        <v>1551</v>
      </c>
      <c r="C26" s="39">
        <v>3.8</v>
      </c>
      <c r="D26" s="39" t="s">
        <v>114</v>
      </c>
      <c r="E26" s="39">
        <v>112.5</v>
      </c>
      <c r="F26" s="39" t="s">
        <v>205</v>
      </c>
    </row>
    <row r="27" spans="1:6" x14ac:dyDescent="0.3">
      <c r="A27" s="39" t="s">
        <v>76</v>
      </c>
      <c r="B27" s="39" t="s">
        <v>1552</v>
      </c>
      <c r="C27" s="39">
        <v>4.3</v>
      </c>
      <c r="D27" s="39" t="s">
        <v>209</v>
      </c>
      <c r="E27" s="39">
        <v>84</v>
      </c>
      <c r="F27" s="39" t="s">
        <v>210</v>
      </c>
    </row>
    <row r="28" spans="1:6" x14ac:dyDescent="0.3">
      <c r="A28" s="39" t="s">
        <v>76</v>
      </c>
      <c r="B28" s="39" t="s">
        <v>1553</v>
      </c>
      <c r="C28" s="39">
        <v>4</v>
      </c>
      <c r="D28" s="39" t="s">
        <v>100</v>
      </c>
      <c r="E28" s="39">
        <v>143</v>
      </c>
      <c r="F28" s="39" t="s">
        <v>213</v>
      </c>
    </row>
    <row r="29" spans="1:6" x14ac:dyDescent="0.3">
      <c r="A29" s="39" t="s">
        <v>214</v>
      </c>
      <c r="B29" s="39" t="s">
        <v>1554</v>
      </c>
      <c r="C29" s="39">
        <v>4</v>
      </c>
      <c r="D29" s="39" t="s">
        <v>158</v>
      </c>
      <c r="E29" s="39">
        <v>86.5</v>
      </c>
      <c r="F29" s="39" t="s">
        <v>216</v>
      </c>
    </row>
    <row r="30" spans="1:6" x14ac:dyDescent="0.3">
      <c r="A30" s="39" t="s">
        <v>76</v>
      </c>
      <c r="B30" s="39" t="s">
        <v>1555</v>
      </c>
      <c r="C30" s="39">
        <v>3.5</v>
      </c>
      <c r="D30" s="39" t="s">
        <v>100</v>
      </c>
      <c r="E30" s="39">
        <v>99.5</v>
      </c>
      <c r="F30" s="39" t="s">
        <v>219</v>
      </c>
    </row>
    <row r="31" spans="1:6" x14ac:dyDescent="0.3">
      <c r="A31" s="39" t="s">
        <v>220</v>
      </c>
      <c r="B31" s="39" t="s">
        <v>1556</v>
      </c>
      <c r="C31" s="39">
        <v>3.7</v>
      </c>
      <c r="D31" s="39" t="s">
        <v>223</v>
      </c>
      <c r="E31" s="39">
        <v>47.5</v>
      </c>
      <c r="F31" s="39" t="s">
        <v>224</v>
      </c>
    </row>
    <row r="32" spans="1:6" x14ac:dyDescent="0.3">
      <c r="A32" s="39" t="s">
        <v>225</v>
      </c>
      <c r="B32" s="39" t="s">
        <v>1552</v>
      </c>
      <c r="C32" s="39">
        <v>4</v>
      </c>
      <c r="D32" s="39" t="s">
        <v>158</v>
      </c>
      <c r="E32" s="39">
        <v>84</v>
      </c>
      <c r="F32" s="39" t="s">
        <v>216</v>
      </c>
    </row>
    <row r="33" spans="1:6" x14ac:dyDescent="0.3">
      <c r="A33" s="39" t="s">
        <v>76</v>
      </c>
      <c r="B33" s="39" t="s">
        <v>1531</v>
      </c>
      <c r="C33" s="39">
        <v>4.8</v>
      </c>
      <c r="D33" s="39" t="s">
        <v>100</v>
      </c>
      <c r="E33" s="39">
        <v>85</v>
      </c>
      <c r="F33" s="39" t="s">
        <v>101</v>
      </c>
    </row>
    <row r="34" spans="1:6" x14ac:dyDescent="0.3">
      <c r="A34" s="39" t="s">
        <v>76</v>
      </c>
      <c r="B34" s="39" t="s">
        <v>1532</v>
      </c>
      <c r="C34" s="39">
        <v>3.8</v>
      </c>
      <c r="D34" s="39" t="s">
        <v>108</v>
      </c>
      <c r="E34" s="39">
        <v>76.5</v>
      </c>
      <c r="F34" s="39" t="s">
        <v>109</v>
      </c>
    </row>
    <row r="35" spans="1:6" x14ac:dyDescent="0.3">
      <c r="A35" s="39" t="s">
        <v>76</v>
      </c>
      <c r="B35" s="39" t="s">
        <v>1557</v>
      </c>
      <c r="C35" s="39">
        <v>3.6</v>
      </c>
      <c r="D35" s="39" t="s">
        <v>108</v>
      </c>
      <c r="E35" s="39">
        <v>96</v>
      </c>
      <c r="F35" s="39" t="s">
        <v>230</v>
      </c>
    </row>
    <row r="36" spans="1:6" x14ac:dyDescent="0.3">
      <c r="A36" s="39" t="s">
        <v>231</v>
      </c>
      <c r="B36" s="39" t="s">
        <v>1533</v>
      </c>
      <c r="C36" s="39">
        <v>3.8</v>
      </c>
      <c r="D36" s="39" t="s">
        <v>158</v>
      </c>
      <c r="E36" s="39">
        <v>114.5</v>
      </c>
      <c r="F36" s="39" t="s">
        <v>234</v>
      </c>
    </row>
    <row r="37" spans="1:6" x14ac:dyDescent="0.3">
      <c r="A37" s="39" t="s">
        <v>76</v>
      </c>
      <c r="B37" s="39" t="s">
        <v>1558</v>
      </c>
      <c r="C37" s="39">
        <v>3.8</v>
      </c>
      <c r="D37" s="39" t="s">
        <v>94</v>
      </c>
      <c r="E37" s="39">
        <v>121</v>
      </c>
      <c r="F37" s="39" t="s">
        <v>239</v>
      </c>
    </row>
    <row r="38" spans="1:6" x14ac:dyDescent="0.3">
      <c r="A38" s="39" t="s">
        <v>76</v>
      </c>
      <c r="B38" s="39" t="s">
        <v>1559</v>
      </c>
      <c r="C38" s="39">
        <v>4.7</v>
      </c>
      <c r="D38" s="39" t="s">
        <v>114</v>
      </c>
      <c r="E38" s="39">
        <v>112.5</v>
      </c>
      <c r="F38" s="39" t="s">
        <v>242</v>
      </c>
    </row>
    <row r="39" spans="1:6" x14ac:dyDescent="0.3">
      <c r="A39" s="39" t="s">
        <v>243</v>
      </c>
      <c r="B39" s="39" t="s">
        <v>1560</v>
      </c>
      <c r="C39" s="39">
        <v>4.2</v>
      </c>
      <c r="D39" s="39" t="s">
        <v>114</v>
      </c>
      <c r="E39" s="39">
        <v>106</v>
      </c>
      <c r="F39" s="39" t="s">
        <v>246</v>
      </c>
    </row>
    <row r="40" spans="1:6" x14ac:dyDescent="0.3">
      <c r="A40" s="39" t="s">
        <v>76</v>
      </c>
      <c r="B40" s="39" t="s">
        <v>1561</v>
      </c>
      <c r="C40" s="39">
        <v>3.5</v>
      </c>
      <c r="D40" s="39" t="s">
        <v>120</v>
      </c>
      <c r="E40" s="39">
        <v>107</v>
      </c>
      <c r="F40" s="39" t="s">
        <v>250</v>
      </c>
    </row>
    <row r="41" spans="1:6" x14ac:dyDescent="0.3">
      <c r="A41" s="39" t="s">
        <v>76</v>
      </c>
      <c r="B41" s="39" t="s">
        <v>1562</v>
      </c>
      <c r="C41" s="39">
        <v>4.7</v>
      </c>
      <c r="D41" s="39" t="s">
        <v>100</v>
      </c>
      <c r="E41" s="39">
        <v>110</v>
      </c>
      <c r="F41" s="39" t="s">
        <v>253</v>
      </c>
    </row>
    <row r="42" spans="1:6" x14ac:dyDescent="0.3">
      <c r="A42" s="39" t="s">
        <v>254</v>
      </c>
      <c r="B42" s="39" t="s">
        <v>1563</v>
      </c>
      <c r="C42" s="39">
        <v>3.5</v>
      </c>
      <c r="D42" s="39" t="s">
        <v>120</v>
      </c>
      <c r="E42" s="39">
        <v>147.5</v>
      </c>
      <c r="F42" s="39" t="s">
        <v>258</v>
      </c>
    </row>
    <row r="43" spans="1:6" x14ac:dyDescent="0.3">
      <c r="A43" s="39" t="s">
        <v>259</v>
      </c>
      <c r="B43" s="39" t="s">
        <v>1564</v>
      </c>
      <c r="C43" s="39">
        <v>3.5</v>
      </c>
      <c r="D43" s="39" t="s">
        <v>100</v>
      </c>
      <c r="E43" s="39">
        <v>106</v>
      </c>
      <c r="F43" s="39" t="s">
        <v>262</v>
      </c>
    </row>
    <row r="44" spans="1:6" x14ac:dyDescent="0.3">
      <c r="A44" s="39" t="s">
        <v>160</v>
      </c>
      <c r="B44" s="39" t="s">
        <v>1565</v>
      </c>
      <c r="C44" s="39">
        <v>4.2</v>
      </c>
      <c r="D44" s="39" t="s">
        <v>82</v>
      </c>
      <c r="E44" s="39">
        <v>88</v>
      </c>
      <c r="F44" s="39" t="s">
        <v>264</v>
      </c>
    </row>
    <row r="45" spans="1:6" x14ac:dyDescent="0.3">
      <c r="A45" s="39" t="s">
        <v>259</v>
      </c>
      <c r="B45" s="39" t="s">
        <v>1566</v>
      </c>
      <c r="C45" s="39">
        <v>3.6</v>
      </c>
      <c r="D45" s="39" t="s">
        <v>268</v>
      </c>
      <c r="E45" s="39">
        <v>98.5</v>
      </c>
      <c r="F45" s="39" t="s">
        <v>269</v>
      </c>
    </row>
    <row r="46" spans="1:6" x14ac:dyDescent="0.3">
      <c r="A46" s="39" t="s">
        <v>270</v>
      </c>
      <c r="B46" s="39" t="s">
        <v>1547</v>
      </c>
      <c r="C46" s="39">
        <v>4.2</v>
      </c>
      <c r="D46" s="39" t="s">
        <v>114</v>
      </c>
      <c r="E46" s="39">
        <v>142.5</v>
      </c>
      <c r="F46" s="39" t="s">
        <v>186</v>
      </c>
    </row>
    <row r="47" spans="1:6" x14ac:dyDescent="0.3">
      <c r="A47" s="39" t="s">
        <v>272</v>
      </c>
      <c r="B47" s="39" t="s">
        <v>1567</v>
      </c>
      <c r="C47" s="39">
        <v>3.4</v>
      </c>
      <c r="D47" s="39" t="s">
        <v>94</v>
      </c>
      <c r="E47" s="39">
        <v>82.5</v>
      </c>
      <c r="F47" s="39" t="s">
        <v>278</v>
      </c>
    </row>
    <row r="48" spans="1:6" x14ac:dyDescent="0.3">
      <c r="A48" s="39" t="s">
        <v>254</v>
      </c>
      <c r="B48" s="39" t="s">
        <v>1568</v>
      </c>
      <c r="C48" s="39">
        <v>4.3</v>
      </c>
      <c r="D48" s="39" t="s">
        <v>94</v>
      </c>
      <c r="E48" s="39">
        <v>130</v>
      </c>
      <c r="F48" s="39" t="s">
        <v>280</v>
      </c>
    </row>
    <row r="49" spans="1:6" x14ac:dyDescent="0.3">
      <c r="A49" s="39" t="s">
        <v>76</v>
      </c>
      <c r="B49" s="39" t="s">
        <v>1569</v>
      </c>
      <c r="C49" s="39">
        <v>5</v>
      </c>
      <c r="D49" s="39" t="s">
        <v>114</v>
      </c>
      <c r="E49" s="39">
        <v>155</v>
      </c>
      <c r="F49" s="39" t="s">
        <v>285</v>
      </c>
    </row>
    <row r="50" spans="1:6" x14ac:dyDescent="0.3">
      <c r="A50" s="39" t="s">
        <v>286</v>
      </c>
      <c r="B50" s="39" t="s">
        <v>1570</v>
      </c>
      <c r="C50" s="39">
        <v>3.7</v>
      </c>
      <c r="D50" s="39" t="s">
        <v>158</v>
      </c>
      <c r="E50" s="39">
        <v>184.5</v>
      </c>
      <c r="F50" s="39" t="s">
        <v>290</v>
      </c>
    </row>
    <row r="51" spans="1:6" x14ac:dyDescent="0.3">
      <c r="A51" s="39" t="s">
        <v>220</v>
      </c>
      <c r="B51" s="39" t="s">
        <v>1571</v>
      </c>
      <c r="C51" s="39">
        <v>3.1</v>
      </c>
      <c r="D51" s="39" t="s">
        <v>94</v>
      </c>
      <c r="E51" s="39">
        <v>29.5</v>
      </c>
      <c r="F51" s="39" t="s">
        <v>294</v>
      </c>
    </row>
    <row r="52" spans="1:6" x14ac:dyDescent="0.3">
      <c r="A52" s="39" t="s">
        <v>295</v>
      </c>
      <c r="B52" s="39" t="s">
        <v>1572</v>
      </c>
      <c r="C52" s="39">
        <v>4.7</v>
      </c>
      <c r="D52" s="39" t="s">
        <v>100</v>
      </c>
      <c r="E52" s="39">
        <v>86.5</v>
      </c>
      <c r="F52" s="39" t="s">
        <v>298</v>
      </c>
    </row>
    <row r="53" spans="1:6" x14ac:dyDescent="0.3">
      <c r="A53" s="39" t="s">
        <v>299</v>
      </c>
      <c r="B53" s="39" t="s">
        <v>1573</v>
      </c>
      <c r="C53" s="39">
        <v>3.7</v>
      </c>
      <c r="D53" s="39" t="s">
        <v>158</v>
      </c>
      <c r="E53" s="39">
        <v>81</v>
      </c>
      <c r="F53" s="39" t="s">
        <v>304</v>
      </c>
    </row>
    <row r="54" spans="1:6" x14ac:dyDescent="0.3">
      <c r="A54" s="39" t="s">
        <v>76</v>
      </c>
      <c r="B54" s="39" t="s">
        <v>1574</v>
      </c>
      <c r="C54" s="39">
        <v>3.8</v>
      </c>
      <c r="D54" s="39" t="s">
        <v>114</v>
      </c>
      <c r="E54" s="39">
        <v>91</v>
      </c>
      <c r="F54" s="39" t="s">
        <v>307</v>
      </c>
    </row>
    <row r="55" spans="1:6" x14ac:dyDescent="0.3">
      <c r="A55" s="39" t="s">
        <v>308</v>
      </c>
      <c r="B55" s="39" t="s">
        <v>1533</v>
      </c>
      <c r="C55" s="39">
        <v>3.3</v>
      </c>
      <c r="D55" s="39" t="s">
        <v>158</v>
      </c>
      <c r="E55" s="39">
        <v>114.5</v>
      </c>
      <c r="F55" s="39" t="s">
        <v>311</v>
      </c>
    </row>
    <row r="56" spans="1:6" x14ac:dyDescent="0.3">
      <c r="A56" s="39" t="s">
        <v>312</v>
      </c>
      <c r="B56" s="39" t="s">
        <v>1575</v>
      </c>
      <c r="C56" s="39">
        <v>4.5999999999999996</v>
      </c>
      <c r="D56" s="39" t="s">
        <v>100</v>
      </c>
      <c r="E56" s="39">
        <v>68</v>
      </c>
      <c r="F56" s="39" t="s">
        <v>315</v>
      </c>
    </row>
    <row r="57" spans="1:6" x14ac:dyDescent="0.3">
      <c r="A57" s="39" t="s">
        <v>76</v>
      </c>
      <c r="B57" s="39" t="s">
        <v>1576</v>
      </c>
      <c r="C57" s="39">
        <v>3.7</v>
      </c>
      <c r="D57" s="39" t="s">
        <v>158</v>
      </c>
      <c r="E57" s="39">
        <v>115</v>
      </c>
      <c r="F57" s="39" t="s">
        <v>319</v>
      </c>
    </row>
    <row r="58" spans="1:6" x14ac:dyDescent="0.3">
      <c r="A58" s="39" t="s">
        <v>76</v>
      </c>
      <c r="B58" s="39" t="s">
        <v>1577</v>
      </c>
      <c r="C58" s="39">
        <v>3.7</v>
      </c>
      <c r="D58" s="39" t="s">
        <v>158</v>
      </c>
      <c r="E58" s="39">
        <v>109.5</v>
      </c>
      <c r="F58" s="39" t="s">
        <v>323</v>
      </c>
    </row>
    <row r="59" spans="1:6" x14ac:dyDescent="0.3">
      <c r="A59" s="39" t="s">
        <v>76</v>
      </c>
      <c r="B59" s="39" t="s">
        <v>1578</v>
      </c>
      <c r="C59" s="39">
        <v>3.5</v>
      </c>
      <c r="D59" s="39" t="s">
        <v>120</v>
      </c>
      <c r="E59" s="39">
        <v>75.5</v>
      </c>
      <c r="F59" s="39" t="s">
        <v>258</v>
      </c>
    </row>
    <row r="60" spans="1:6" x14ac:dyDescent="0.3">
      <c r="A60" s="39" t="s">
        <v>76</v>
      </c>
      <c r="B60" s="39" t="s">
        <v>1579</v>
      </c>
      <c r="C60" s="39">
        <v>4.0999999999999996</v>
      </c>
      <c r="D60" s="39" t="s">
        <v>114</v>
      </c>
      <c r="E60" s="39">
        <v>154.5</v>
      </c>
      <c r="F60" s="39" t="s">
        <v>327</v>
      </c>
    </row>
    <row r="61" spans="1:6" x14ac:dyDescent="0.3">
      <c r="A61" s="39" t="s">
        <v>76</v>
      </c>
      <c r="B61" s="39" t="s">
        <v>1580</v>
      </c>
      <c r="C61" s="39">
        <v>4.7</v>
      </c>
      <c r="D61" s="39" t="s">
        <v>114</v>
      </c>
      <c r="E61" s="39">
        <v>143.5</v>
      </c>
      <c r="F61" s="39" t="s">
        <v>330</v>
      </c>
    </row>
    <row r="62" spans="1:6" x14ac:dyDescent="0.3">
      <c r="A62" s="39" t="s">
        <v>76</v>
      </c>
      <c r="B62" s="39" t="s">
        <v>1535</v>
      </c>
      <c r="C62" s="39">
        <v>4.0999999999999996</v>
      </c>
      <c r="D62" s="39" t="s">
        <v>114</v>
      </c>
      <c r="E62" s="39">
        <v>73.5</v>
      </c>
      <c r="F62" s="39" t="s">
        <v>125</v>
      </c>
    </row>
    <row r="63" spans="1:6" x14ac:dyDescent="0.3">
      <c r="A63" s="39" t="s">
        <v>76</v>
      </c>
      <c r="B63" s="39" t="s">
        <v>1534</v>
      </c>
      <c r="C63" s="39">
        <v>3.4</v>
      </c>
      <c r="D63" s="39" t="s">
        <v>120</v>
      </c>
      <c r="E63" s="39">
        <v>95</v>
      </c>
      <c r="F63" s="39" t="s">
        <v>121</v>
      </c>
    </row>
    <row r="64" spans="1:6" x14ac:dyDescent="0.3">
      <c r="A64" s="39" t="s">
        <v>254</v>
      </c>
      <c r="B64" s="39" t="s">
        <v>1561</v>
      </c>
      <c r="C64" s="39">
        <v>4.4000000000000004</v>
      </c>
      <c r="D64" s="39" t="s">
        <v>114</v>
      </c>
      <c r="E64" s="39">
        <v>107</v>
      </c>
      <c r="F64" s="39" t="s">
        <v>335</v>
      </c>
    </row>
    <row r="65" spans="1:6" x14ac:dyDescent="0.3">
      <c r="A65" s="39" t="s">
        <v>76</v>
      </c>
      <c r="B65" s="39" t="s">
        <v>1581</v>
      </c>
      <c r="C65" s="39">
        <v>4.3</v>
      </c>
      <c r="D65" s="39" t="s">
        <v>209</v>
      </c>
      <c r="E65" s="39">
        <v>115</v>
      </c>
      <c r="F65" s="39" t="s">
        <v>337</v>
      </c>
    </row>
    <row r="66" spans="1:6" x14ac:dyDescent="0.3">
      <c r="A66" s="39" t="s">
        <v>338</v>
      </c>
      <c r="B66" s="39" t="s">
        <v>1582</v>
      </c>
      <c r="C66" s="39">
        <v>3.8</v>
      </c>
      <c r="D66" s="39" t="s">
        <v>82</v>
      </c>
      <c r="E66" s="39">
        <v>139.5</v>
      </c>
      <c r="F66" s="39" t="s">
        <v>342</v>
      </c>
    </row>
    <row r="67" spans="1:6" x14ac:dyDescent="0.3">
      <c r="A67" s="39" t="s">
        <v>343</v>
      </c>
      <c r="B67" s="39" t="s">
        <v>1583</v>
      </c>
      <c r="C67" s="39">
        <v>3.8</v>
      </c>
      <c r="D67" s="39" t="s">
        <v>108</v>
      </c>
      <c r="E67" s="39">
        <v>67</v>
      </c>
      <c r="F67" s="39" t="s">
        <v>345</v>
      </c>
    </row>
    <row r="68" spans="1:6" x14ac:dyDescent="0.3">
      <c r="A68" s="39" t="s">
        <v>76</v>
      </c>
      <c r="B68" s="39" t="s">
        <v>1584</v>
      </c>
      <c r="C68" s="39">
        <v>3.8</v>
      </c>
      <c r="D68" s="39" t="s">
        <v>223</v>
      </c>
      <c r="E68" s="39">
        <v>85</v>
      </c>
      <c r="F68" s="39" t="s">
        <v>349</v>
      </c>
    </row>
    <row r="69" spans="1:6" x14ac:dyDescent="0.3">
      <c r="A69" s="39" t="s">
        <v>76</v>
      </c>
      <c r="B69" s="39" t="s">
        <v>1585</v>
      </c>
      <c r="C69" s="39">
        <v>2.8</v>
      </c>
      <c r="D69" s="39" t="s">
        <v>177</v>
      </c>
      <c r="E69" s="39">
        <v>118</v>
      </c>
      <c r="F69" s="39" t="s">
        <v>352</v>
      </c>
    </row>
    <row r="70" spans="1:6" x14ac:dyDescent="0.3">
      <c r="A70" s="39" t="s">
        <v>76</v>
      </c>
      <c r="B70" s="39" t="s">
        <v>1586</v>
      </c>
      <c r="C70" s="39">
        <v>4.7</v>
      </c>
      <c r="D70" s="39" t="s">
        <v>130</v>
      </c>
      <c r="E70" s="39">
        <v>79.5</v>
      </c>
      <c r="F70" s="39" t="s">
        <v>355</v>
      </c>
    </row>
    <row r="71" spans="1:6" x14ac:dyDescent="0.3">
      <c r="A71" s="39" t="s">
        <v>356</v>
      </c>
      <c r="B71" s="39" t="s">
        <v>1587</v>
      </c>
      <c r="C71" s="39">
        <v>3.1</v>
      </c>
      <c r="D71" s="39" t="s">
        <v>100</v>
      </c>
      <c r="E71" s="39">
        <v>56.5</v>
      </c>
      <c r="F71" s="39" t="s">
        <v>358</v>
      </c>
    </row>
    <row r="72" spans="1:6" x14ac:dyDescent="0.3">
      <c r="A72" s="39" t="s">
        <v>76</v>
      </c>
      <c r="B72" s="39" t="s">
        <v>1588</v>
      </c>
      <c r="C72" s="39">
        <v>3.2</v>
      </c>
      <c r="D72" s="39" t="s">
        <v>363</v>
      </c>
      <c r="E72" s="39">
        <v>128.5</v>
      </c>
      <c r="F72" s="39" t="s">
        <v>364</v>
      </c>
    </row>
    <row r="73" spans="1:6" x14ac:dyDescent="0.3">
      <c r="A73" s="39" t="s">
        <v>365</v>
      </c>
      <c r="B73" s="39" t="s">
        <v>1589</v>
      </c>
      <c r="C73" s="39">
        <v>4</v>
      </c>
      <c r="D73" s="39" t="s">
        <v>114</v>
      </c>
      <c r="E73" s="39">
        <v>97.5</v>
      </c>
      <c r="F73" s="39" t="s">
        <v>368</v>
      </c>
    </row>
    <row r="74" spans="1:6" x14ac:dyDescent="0.3">
      <c r="A74" s="39" t="s">
        <v>369</v>
      </c>
      <c r="B74" s="39" t="s">
        <v>1590</v>
      </c>
      <c r="C74" s="39">
        <v>4.4000000000000004</v>
      </c>
      <c r="D74" s="39" t="s">
        <v>114</v>
      </c>
      <c r="E74" s="39">
        <v>66.5</v>
      </c>
      <c r="F74" s="39" t="s">
        <v>373</v>
      </c>
    </row>
    <row r="75" spans="1:6" x14ac:dyDescent="0.3">
      <c r="A75" s="39" t="s">
        <v>374</v>
      </c>
      <c r="B75" s="39" t="s">
        <v>1591</v>
      </c>
      <c r="C75" s="39">
        <v>3.6</v>
      </c>
      <c r="D75" s="39" t="s">
        <v>158</v>
      </c>
      <c r="E75" s="39">
        <v>179.5</v>
      </c>
      <c r="F75" s="39" t="s">
        <v>378</v>
      </c>
    </row>
    <row r="76" spans="1:6" x14ac:dyDescent="0.3">
      <c r="A76" s="39" t="s">
        <v>272</v>
      </c>
      <c r="B76" s="39" t="s">
        <v>1592</v>
      </c>
      <c r="C76" s="39">
        <v>2.7</v>
      </c>
      <c r="D76" s="39" t="s">
        <v>82</v>
      </c>
      <c r="E76" s="39">
        <v>76</v>
      </c>
      <c r="F76" s="39" t="s">
        <v>381</v>
      </c>
    </row>
    <row r="77" spans="1:6" x14ac:dyDescent="0.3">
      <c r="A77" s="39" t="s">
        <v>382</v>
      </c>
      <c r="B77" s="39" t="s">
        <v>1593</v>
      </c>
      <c r="C77" s="39">
        <v>3.9</v>
      </c>
      <c r="D77" s="39" t="s">
        <v>100</v>
      </c>
      <c r="E77" s="39">
        <v>112</v>
      </c>
      <c r="F77" s="39" t="s">
        <v>386</v>
      </c>
    </row>
    <row r="78" spans="1:6" x14ac:dyDescent="0.3">
      <c r="A78" s="39" t="s">
        <v>76</v>
      </c>
      <c r="B78" s="39" t="s">
        <v>1594</v>
      </c>
      <c r="C78" s="39">
        <v>3.1</v>
      </c>
      <c r="D78" s="39" t="s">
        <v>120</v>
      </c>
      <c r="E78" s="39">
        <v>98</v>
      </c>
      <c r="F78" s="39" t="s">
        <v>391</v>
      </c>
    </row>
    <row r="79" spans="1:6" x14ac:dyDescent="0.3">
      <c r="A79" s="39" t="s">
        <v>392</v>
      </c>
      <c r="B79" s="39" t="s">
        <v>1595</v>
      </c>
      <c r="C79" s="39">
        <v>4</v>
      </c>
      <c r="D79" s="39" t="s">
        <v>114</v>
      </c>
      <c r="E79" s="39">
        <v>128</v>
      </c>
      <c r="F79" s="39" t="s">
        <v>368</v>
      </c>
    </row>
    <row r="80" spans="1:6" x14ac:dyDescent="0.3">
      <c r="A80" s="39" t="s">
        <v>394</v>
      </c>
      <c r="B80" s="39" t="s">
        <v>1596</v>
      </c>
      <c r="C80" s="39">
        <v>4.3</v>
      </c>
      <c r="D80" s="39" t="s">
        <v>114</v>
      </c>
      <c r="E80" s="39">
        <v>150.5</v>
      </c>
      <c r="F80" s="39" t="s">
        <v>183</v>
      </c>
    </row>
    <row r="81" spans="1:6" x14ac:dyDescent="0.3">
      <c r="A81" s="39" t="s">
        <v>132</v>
      </c>
      <c r="B81" s="39" t="s">
        <v>1597</v>
      </c>
      <c r="C81" s="39">
        <v>1.9</v>
      </c>
      <c r="D81" s="39" t="s">
        <v>209</v>
      </c>
      <c r="E81" s="39">
        <v>87.5</v>
      </c>
      <c r="F81" s="39" t="s">
        <v>397</v>
      </c>
    </row>
    <row r="82" spans="1:6" x14ac:dyDescent="0.3">
      <c r="A82" s="39" t="s">
        <v>76</v>
      </c>
      <c r="B82" s="39" t="s">
        <v>1562</v>
      </c>
      <c r="C82" s="39">
        <v>3.3</v>
      </c>
      <c r="D82" s="39" t="s">
        <v>120</v>
      </c>
      <c r="E82" s="39">
        <v>110</v>
      </c>
      <c r="F82" s="39" t="s">
        <v>399</v>
      </c>
    </row>
    <row r="83" spans="1:6" x14ac:dyDescent="0.3">
      <c r="A83" s="39" t="s">
        <v>76</v>
      </c>
      <c r="B83" s="39" t="s">
        <v>1598</v>
      </c>
      <c r="C83" s="39">
        <v>4.4000000000000004</v>
      </c>
      <c r="D83" s="39" t="s">
        <v>108</v>
      </c>
      <c r="E83" s="39">
        <v>113.5</v>
      </c>
      <c r="F83" s="39" t="s">
        <v>402</v>
      </c>
    </row>
    <row r="84" spans="1:6" x14ac:dyDescent="0.3">
      <c r="A84" s="39" t="s">
        <v>76</v>
      </c>
      <c r="B84" s="39" t="s">
        <v>1599</v>
      </c>
      <c r="C84" s="39">
        <v>3.9</v>
      </c>
      <c r="D84" s="39" t="s">
        <v>177</v>
      </c>
      <c r="E84" s="39">
        <v>124</v>
      </c>
      <c r="F84" s="39" t="s">
        <v>404</v>
      </c>
    </row>
    <row r="85" spans="1:6" x14ac:dyDescent="0.3">
      <c r="A85" s="39" t="s">
        <v>405</v>
      </c>
      <c r="B85" s="39" t="s">
        <v>1600</v>
      </c>
      <c r="C85" s="39">
        <v>4.7</v>
      </c>
      <c r="D85" s="39" t="s">
        <v>130</v>
      </c>
      <c r="E85" s="39">
        <v>56.5</v>
      </c>
      <c r="F85" s="39" t="s">
        <v>408</v>
      </c>
    </row>
    <row r="86" spans="1:6" x14ac:dyDescent="0.3">
      <c r="A86" s="39" t="s">
        <v>76</v>
      </c>
      <c r="B86" s="39" t="s">
        <v>1601</v>
      </c>
      <c r="C86" s="39">
        <v>4.5</v>
      </c>
      <c r="D86" s="39" t="s">
        <v>120</v>
      </c>
      <c r="E86" s="39">
        <v>130</v>
      </c>
      <c r="F86" s="39" t="s">
        <v>411</v>
      </c>
    </row>
    <row r="87" spans="1:6" x14ac:dyDescent="0.3">
      <c r="A87" s="39" t="s">
        <v>160</v>
      </c>
      <c r="B87" s="39" t="s">
        <v>1602</v>
      </c>
      <c r="C87" s="39">
        <v>4.3</v>
      </c>
      <c r="D87" s="39" t="s">
        <v>209</v>
      </c>
      <c r="E87" s="39">
        <v>77.5</v>
      </c>
      <c r="F87" s="39" t="s">
        <v>413</v>
      </c>
    </row>
    <row r="88" spans="1:6" x14ac:dyDescent="0.3">
      <c r="A88" s="39" t="s">
        <v>259</v>
      </c>
      <c r="B88" s="39" t="s">
        <v>1603</v>
      </c>
      <c r="C88" s="39">
        <v>4</v>
      </c>
      <c r="D88" s="39" t="s">
        <v>82</v>
      </c>
      <c r="E88" s="39">
        <v>87</v>
      </c>
      <c r="F88" s="39" t="s">
        <v>416</v>
      </c>
    </row>
    <row r="89" spans="1:6" x14ac:dyDescent="0.3">
      <c r="A89" s="39" t="s">
        <v>160</v>
      </c>
      <c r="B89" s="39" t="s">
        <v>1604</v>
      </c>
      <c r="C89" s="39">
        <v>4.4000000000000004</v>
      </c>
      <c r="D89" s="39" t="s">
        <v>100</v>
      </c>
      <c r="E89" s="39">
        <v>53.5</v>
      </c>
      <c r="F89" s="39" t="s">
        <v>419</v>
      </c>
    </row>
    <row r="90" spans="1:6" x14ac:dyDescent="0.3">
      <c r="A90" s="39" t="s">
        <v>153</v>
      </c>
      <c r="B90" s="39" t="s">
        <v>1541</v>
      </c>
      <c r="C90" s="39">
        <v>3.2</v>
      </c>
      <c r="D90" s="39" t="s">
        <v>158</v>
      </c>
      <c r="E90" s="39">
        <v>139</v>
      </c>
      <c r="F90" s="39" t="s">
        <v>159</v>
      </c>
    </row>
    <row r="91" spans="1:6" x14ac:dyDescent="0.3">
      <c r="A91" s="39" t="s">
        <v>76</v>
      </c>
      <c r="B91" s="39" t="s">
        <v>1536</v>
      </c>
      <c r="C91" s="39">
        <v>3.8</v>
      </c>
      <c r="D91" s="39" t="s">
        <v>130</v>
      </c>
      <c r="E91" s="39">
        <v>114</v>
      </c>
      <c r="F91" s="39" t="s">
        <v>131</v>
      </c>
    </row>
    <row r="92" spans="1:6" x14ac:dyDescent="0.3">
      <c r="A92" s="39" t="s">
        <v>76</v>
      </c>
      <c r="B92" s="39" t="s">
        <v>1605</v>
      </c>
      <c r="C92" s="39">
        <v>4.2</v>
      </c>
      <c r="D92" s="39" t="s">
        <v>100</v>
      </c>
      <c r="E92" s="39">
        <v>85.5</v>
      </c>
      <c r="F92" s="39" t="s">
        <v>422</v>
      </c>
    </row>
    <row r="93" spans="1:6" x14ac:dyDescent="0.3">
      <c r="A93" s="39" t="s">
        <v>423</v>
      </c>
      <c r="B93" s="39" t="s">
        <v>1606</v>
      </c>
      <c r="C93" s="39">
        <v>4.5</v>
      </c>
      <c r="D93" s="39" t="s">
        <v>130</v>
      </c>
      <c r="E93" s="39">
        <v>48</v>
      </c>
      <c r="F93" s="39" t="s">
        <v>425</v>
      </c>
    </row>
    <row r="94" spans="1:6" x14ac:dyDescent="0.3">
      <c r="A94" s="39" t="s">
        <v>426</v>
      </c>
      <c r="B94" s="39" t="s">
        <v>1607</v>
      </c>
      <c r="C94" s="39">
        <v>3.5</v>
      </c>
      <c r="D94" s="39" t="s">
        <v>114</v>
      </c>
      <c r="E94" s="39">
        <v>48</v>
      </c>
      <c r="F94" s="39" t="s">
        <v>429</v>
      </c>
    </row>
    <row r="95" spans="1:6" x14ac:dyDescent="0.3">
      <c r="A95" s="39" t="s">
        <v>430</v>
      </c>
      <c r="B95" s="39" t="s">
        <v>1608</v>
      </c>
      <c r="C95" s="39">
        <v>3.5</v>
      </c>
      <c r="D95" s="39" t="s">
        <v>100</v>
      </c>
      <c r="E95" s="39">
        <v>174</v>
      </c>
      <c r="F95" s="39" t="s">
        <v>432</v>
      </c>
    </row>
    <row r="96" spans="1:6" x14ac:dyDescent="0.3">
      <c r="A96" s="39" t="s">
        <v>433</v>
      </c>
      <c r="B96" s="39" t="s">
        <v>1540</v>
      </c>
      <c r="C96" s="39">
        <v>3.9</v>
      </c>
      <c r="D96" s="39" t="s">
        <v>120</v>
      </c>
      <c r="E96" s="39">
        <v>85</v>
      </c>
      <c r="F96" s="39" t="s">
        <v>436</v>
      </c>
    </row>
    <row r="97" spans="1:6" x14ac:dyDescent="0.3">
      <c r="A97" s="39" t="s">
        <v>437</v>
      </c>
      <c r="B97" s="39" t="s">
        <v>1609</v>
      </c>
      <c r="C97" s="39">
        <v>4.7</v>
      </c>
      <c r="D97" s="39" t="s">
        <v>209</v>
      </c>
      <c r="E97" s="39">
        <v>106.5</v>
      </c>
      <c r="F97" s="39" t="s">
        <v>441</v>
      </c>
    </row>
    <row r="98" spans="1:6" x14ac:dyDescent="0.3">
      <c r="A98" s="39" t="s">
        <v>442</v>
      </c>
      <c r="B98" s="39" t="s">
        <v>1610</v>
      </c>
      <c r="C98" s="39">
        <v>4.2</v>
      </c>
      <c r="D98" s="39" t="s">
        <v>100</v>
      </c>
      <c r="E98" s="39">
        <v>72.5</v>
      </c>
      <c r="F98" s="39" t="s">
        <v>445</v>
      </c>
    </row>
    <row r="99" spans="1:6" x14ac:dyDescent="0.3">
      <c r="A99" s="39" t="s">
        <v>272</v>
      </c>
      <c r="B99" s="39" t="s">
        <v>1611</v>
      </c>
      <c r="C99" s="39">
        <v>3.4</v>
      </c>
      <c r="D99" s="39" t="s">
        <v>158</v>
      </c>
      <c r="E99" s="39">
        <v>85.5</v>
      </c>
      <c r="F99" s="39" t="s">
        <v>449</v>
      </c>
    </row>
    <row r="100" spans="1:6" x14ac:dyDescent="0.3">
      <c r="A100" s="39" t="s">
        <v>76</v>
      </c>
      <c r="B100" s="39" t="s">
        <v>1612</v>
      </c>
      <c r="C100" s="39">
        <v>3.2</v>
      </c>
      <c r="D100" s="39" t="s">
        <v>120</v>
      </c>
      <c r="E100" s="39">
        <v>97.5</v>
      </c>
      <c r="F100" s="39" t="s">
        <v>454</v>
      </c>
    </row>
    <row r="101" spans="1:6" x14ac:dyDescent="0.3">
      <c r="A101" s="39" t="s">
        <v>76</v>
      </c>
      <c r="B101" s="39" t="s">
        <v>1613</v>
      </c>
      <c r="C101" s="39">
        <v>3.9</v>
      </c>
      <c r="D101" s="39" t="s">
        <v>100</v>
      </c>
      <c r="E101" s="39">
        <v>99</v>
      </c>
      <c r="F101" s="39" t="s">
        <v>386</v>
      </c>
    </row>
    <row r="102" spans="1:6" x14ac:dyDescent="0.3">
      <c r="A102" s="39" t="s">
        <v>160</v>
      </c>
      <c r="B102" s="39" t="s">
        <v>1614</v>
      </c>
      <c r="C102" s="39">
        <v>3.1</v>
      </c>
      <c r="D102" s="39" t="s">
        <v>94</v>
      </c>
      <c r="E102" s="39">
        <v>56.5</v>
      </c>
      <c r="F102" s="39" t="s">
        <v>459</v>
      </c>
    </row>
    <row r="103" spans="1:6" x14ac:dyDescent="0.3">
      <c r="A103" s="39" t="s">
        <v>286</v>
      </c>
      <c r="B103" s="39" t="s">
        <v>1615</v>
      </c>
      <c r="C103" s="39">
        <v>4.0999999999999996</v>
      </c>
      <c r="D103" s="39" t="s">
        <v>114</v>
      </c>
      <c r="E103" s="39">
        <v>133</v>
      </c>
      <c r="F103" s="39" t="s">
        <v>462</v>
      </c>
    </row>
    <row r="104" spans="1:6" x14ac:dyDescent="0.3">
      <c r="A104" s="39" t="s">
        <v>76</v>
      </c>
      <c r="B104" s="39" t="s">
        <v>1616</v>
      </c>
      <c r="C104" s="39">
        <v>3.8</v>
      </c>
      <c r="D104" s="39" t="s">
        <v>114</v>
      </c>
      <c r="E104" s="39">
        <v>121</v>
      </c>
      <c r="F104" s="39" t="s">
        <v>464</v>
      </c>
    </row>
    <row r="105" spans="1:6" x14ac:dyDescent="0.3">
      <c r="A105" s="39" t="s">
        <v>76</v>
      </c>
      <c r="B105" s="39" t="s">
        <v>1617</v>
      </c>
      <c r="C105" s="39">
        <v>4.7</v>
      </c>
      <c r="D105" s="39" t="s">
        <v>114</v>
      </c>
      <c r="E105" s="39">
        <v>85.5</v>
      </c>
      <c r="F105" s="39" t="s">
        <v>467</v>
      </c>
    </row>
    <row r="106" spans="1:6" x14ac:dyDescent="0.3">
      <c r="A106" s="39" t="s">
        <v>468</v>
      </c>
      <c r="B106" s="39" t="s">
        <v>1618</v>
      </c>
      <c r="C106" s="39">
        <v>4.3</v>
      </c>
      <c r="D106" s="39" t="s">
        <v>114</v>
      </c>
      <c r="E106" s="39">
        <v>87.5</v>
      </c>
      <c r="F106" s="39" t="s">
        <v>473</v>
      </c>
    </row>
    <row r="107" spans="1:6" x14ac:dyDescent="0.3">
      <c r="A107" s="39" t="s">
        <v>254</v>
      </c>
      <c r="B107" s="39" t="s">
        <v>1619</v>
      </c>
      <c r="C107" s="39">
        <v>4.2</v>
      </c>
      <c r="D107" s="39" t="s">
        <v>114</v>
      </c>
      <c r="E107" s="39">
        <v>237.5</v>
      </c>
      <c r="F107" s="39" t="s">
        <v>475</v>
      </c>
    </row>
    <row r="108" spans="1:6" x14ac:dyDescent="0.3">
      <c r="A108" s="39" t="s">
        <v>259</v>
      </c>
      <c r="B108" s="39" t="s">
        <v>1620</v>
      </c>
      <c r="C108" s="39">
        <v>3.9</v>
      </c>
      <c r="D108" s="39" t="s">
        <v>100</v>
      </c>
      <c r="E108" s="39">
        <v>95.5</v>
      </c>
      <c r="F108" s="39" t="s">
        <v>479</v>
      </c>
    </row>
    <row r="109" spans="1:6" x14ac:dyDescent="0.3">
      <c r="A109" s="39" t="s">
        <v>254</v>
      </c>
      <c r="B109" s="39" t="s">
        <v>1621</v>
      </c>
      <c r="C109" s="39">
        <v>3.3</v>
      </c>
      <c r="D109" s="39" t="s">
        <v>223</v>
      </c>
      <c r="E109" s="39">
        <v>104.5</v>
      </c>
      <c r="F109" s="39" t="s">
        <v>483</v>
      </c>
    </row>
    <row r="110" spans="1:6" x14ac:dyDescent="0.3">
      <c r="A110" s="39" t="s">
        <v>484</v>
      </c>
      <c r="B110" s="39" t="s">
        <v>1587</v>
      </c>
      <c r="C110" s="39">
        <v>4.7</v>
      </c>
      <c r="D110" s="39" t="s">
        <v>114</v>
      </c>
      <c r="E110" s="39">
        <v>56.5</v>
      </c>
      <c r="F110" s="39" t="s">
        <v>488</v>
      </c>
    </row>
    <row r="111" spans="1:6" x14ac:dyDescent="0.3">
      <c r="A111" s="39" t="s">
        <v>489</v>
      </c>
      <c r="B111" s="39" t="s">
        <v>1622</v>
      </c>
      <c r="C111" s="39">
        <v>4.3</v>
      </c>
      <c r="D111" s="39" t="s">
        <v>130</v>
      </c>
      <c r="E111" s="39">
        <v>55</v>
      </c>
      <c r="F111" s="39" t="s">
        <v>492</v>
      </c>
    </row>
    <row r="112" spans="1:6" x14ac:dyDescent="0.3">
      <c r="A112" s="39" t="s">
        <v>132</v>
      </c>
      <c r="B112" s="39" t="s">
        <v>1623</v>
      </c>
      <c r="C112" s="39">
        <v>2.9</v>
      </c>
      <c r="D112" s="39" t="s">
        <v>114</v>
      </c>
      <c r="E112" s="39">
        <v>61.5</v>
      </c>
      <c r="F112" s="39" t="s">
        <v>494</v>
      </c>
    </row>
    <row r="113" spans="1:6" x14ac:dyDescent="0.3">
      <c r="A113" s="39" t="s">
        <v>76</v>
      </c>
      <c r="B113" s="39" t="s">
        <v>1624</v>
      </c>
      <c r="C113" s="39">
        <v>4.5</v>
      </c>
      <c r="D113" s="39" t="s">
        <v>100</v>
      </c>
      <c r="E113" s="39">
        <v>157</v>
      </c>
      <c r="F113" s="39" t="s">
        <v>496</v>
      </c>
    </row>
    <row r="114" spans="1:6" x14ac:dyDescent="0.3">
      <c r="A114" s="39" t="s">
        <v>259</v>
      </c>
      <c r="B114" s="39" t="s">
        <v>1625</v>
      </c>
      <c r="C114" s="39">
        <v>3.4</v>
      </c>
      <c r="D114" s="39" t="s">
        <v>114</v>
      </c>
      <c r="E114" s="39">
        <v>78</v>
      </c>
      <c r="F114" s="39" t="s">
        <v>499</v>
      </c>
    </row>
    <row r="115" spans="1:6" x14ac:dyDescent="0.3">
      <c r="A115" s="39" t="s">
        <v>76</v>
      </c>
      <c r="B115" s="39" t="s">
        <v>1543</v>
      </c>
      <c r="C115" s="39">
        <v>3.7</v>
      </c>
      <c r="D115" s="39" t="s">
        <v>158</v>
      </c>
      <c r="E115" s="39">
        <v>113.5</v>
      </c>
      <c r="F115" s="39" t="s">
        <v>167</v>
      </c>
    </row>
    <row r="116" spans="1:6" x14ac:dyDescent="0.3">
      <c r="A116" s="39" t="s">
        <v>76</v>
      </c>
      <c r="B116" s="39" t="s">
        <v>1538</v>
      </c>
      <c r="C116" s="39">
        <v>4.5999999999999996</v>
      </c>
      <c r="D116" s="39" t="s">
        <v>100</v>
      </c>
      <c r="E116" s="39">
        <v>140</v>
      </c>
      <c r="F116" s="39" t="s">
        <v>141</v>
      </c>
    </row>
    <row r="117" spans="1:6" x14ac:dyDescent="0.3">
      <c r="A117" s="39" t="s">
        <v>76</v>
      </c>
      <c r="B117" s="39" t="s">
        <v>1626</v>
      </c>
      <c r="C117" s="39">
        <v>3.2</v>
      </c>
      <c r="D117" s="39" t="s">
        <v>114</v>
      </c>
      <c r="E117" s="39">
        <v>132.5</v>
      </c>
      <c r="F117" s="39" t="s">
        <v>501</v>
      </c>
    </row>
    <row r="118" spans="1:6" x14ac:dyDescent="0.3">
      <c r="A118" s="39" t="s">
        <v>259</v>
      </c>
      <c r="B118" s="39" t="s">
        <v>1627</v>
      </c>
      <c r="C118" s="39">
        <v>4</v>
      </c>
      <c r="D118" s="39" t="s">
        <v>94</v>
      </c>
      <c r="E118" s="39">
        <v>108</v>
      </c>
      <c r="F118" s="39" t="s">
        <v>504</v>
      </c>
    </row>
    <row r="119" spans="1:6" x14ac:dyDescent="0.3">
      <c r="A119" s="39" t="s">
        <v>505</v>
      </c>
      <c r="B119" s="39" t="s">
        <v>1628</v>
      </c>
      <c r="C119" s="39">
        <v>4.5999999999999996</v>
      </c>
      <c r="D119" s="39" t="s">
        <v>82</v>
      </c>
      <c r="E119" s="39">
        <v>80.5</v>
      </c>
      <c r="F119" s="39" t="s">
        <v>510</v>
      </c>
    </row>
    <row r="120" spans="1:6" x14ac:dyDescent="0.3">
      <c r="A120" s="39" t="s">
        <v>76</v>
      </c>
      <c r="B120" s="39" t="s">
        <v>1629</v>
      </c>
      <c r="C120" s="39">
        <v>2.8</v>
      </c>
      <c r="D120" s="39" t="s">
        <v>114</v>
      </c>
      <c r="E120" s="39">
        <v>107.5</v>
      </c>
      <c r="F120" s="39" t="s">
        <v>513</v>
      </c>
    </row>
    <row r="121" spans="1:6" x14ac:dyDescent="0.3">
      <c r="A121" s="39" t="s">
        <v>259</v>
      </c>
      <c r="B121" s="39" t="s">
        <v>1630</v>
      </c>
      <c r="C121" s="39">
        <v>4.7</v>
      </c>
      <c r="D121" s="39" t="s">
        <v>130</v>
      </c>
      <c r="E121" s="39">
        <v>95</v>
      </c>
      <c r="F121" s="39" t="s">
        <v>516</v>
      </c>
    </row>
    <row r="122" spans="1:6" x14ac:dyDescent="0.3">
      <c r="A122" s="39" t="s">
        <v>517</v>
      </c>
      <c r="B122" s="39" t="s">
        <v>1631</v>
      </c>
      <c r="C122" s="39">
        <v>3</v>
      </c>
      <c r="D122" s="39" t="s">
        <v>114</v>
      </c>
      <c r="E122" s="39">
        <v>119.5</v>
      </c>
      <c r="F122" s="39" t="s">
        <v>520</v>
      </c>
    </row>
    <row r="123" spans="1:6" x14ac:dyDescent="0.3">
      <c r="A123" s="39" t="s">
        <v>521</v>
      </c>
      <c r="B123" s="39" t="s">
        <v>1632</v>
      </c>
      <c r="C123" s="39">
        <v>3.2</v>
      </c>
      <c r="D123" s="39" t="s">
        <v>120</v>
      </c>
      <c r="E123" s="39">
        <v>134</v>
      </c>
      <c r="F123" s="39" t="s">
        <v>524</v>
      </c>
    </row>
    <row r="124" spans="1:6" x14ac:dyDescent="0.3">
      <c r="A124" s="39" t="s">
        <v>76</v>
      </c>
      <c r="B124" s="39" t="s">
        <v>1633</v>
      </c>
      <c r="C124" s="39">
        <v>4.4000000000000004</v>
      </c>
      <c r="D124" s="39" t="s">
        <v>114</v>
      </c>
      <c r="E124" s="39">
        <v>100.5</v>
      </c>
      <c r="F124" s="39" t="s">
        <v>526</v>
      </c>
    </row>
    <row r="125" spans="1:6" x14ac:dyDescent="0.3">
      <c r="A125" s="39" t="s">
        <v>76</v>
      </c>
      <c r="B125" s="39" t="s">
        <v>1634</v>
      </c>
      <c r="C125" s="39">
        <v>3.5</v>
      </c>
      <c r="D125" s="39" t="s">
        <v>108</v>
      </c>
      <c r="E125" s="39">
        <v>107.5</v>
      </c>
      <c r="F125" s="39" t="s">
        <v>529</v>
      </c>
    </row>
    <row r="126" spans="1:6" x14ac:dyDescent="0.3">
      <c r="A126" s="39" t="s">
        <v>259</v>
      </c>
      <c r="B126" s="39" t="s">
        <v>1635</v>
      </c>
      <c r="C126" s="39">
        <v>4</v>
      </c>
      <c r="D126" s="39" t="s">
        <v>114</v>
      </c>
      <c r="E126" s="39">
        <v>122</v>
      </c>
      <c r="F126" s="39" t="s">
        <v>531</v>
      </c>
    </row>
    <row r="127" spans="1:6" x14ac:dyDescent="0.3">
      <c r="A127" s="39" t="s">
        <v>259</v>
      </c>
      <c r="B127" s="39" t="s">
        <v>1636</v>
      </c>
      <c r="C127" s="39">
        <v>4.3</v>
      </c>
      <c r="D127" s="39" t="s">
        <v>94</v>
      </c>
      <c r="E127" s="39">
        <v>92.5</v>
      </c>
      <c r="F127" s="39" t="s">
        <v>280</v>
      </c>
    </row>
    <row r="128" spans="1:6" x14ac:dyDescent="0.3">
      <c r="A128" s="39" t="s">
        <v>160</v>
      </c>
      <c r="B128" s="39" t="s">
        <v>1637</v>
      </c>
      <c r="C128" s="39">
        <v>2.2999999999999998</v>
      </c>
      <c r="D128" s="39" t="s">
        <v>100</v>
      </c>
      <c r="E128" s="39">
        <v>62</v>
      </c>
      <c r="F128" s="39" t="s">
        <v>534</v>
      </c>
    </row>
    <row r="129" spans="1:6" x14ac:dyDescent="0.3">
      <c r="A129" s="39" t="s">
        <v>535</v>
      </c>
      <c r="B129" s="39" t="s">
        <v>1638</v>
      </c>
      <c r="C129" s="39">
        <v>4</v>
      </c>
      <c r="D129" s="39" t="s">
        <v>130</v>
      </c>
      <c r="E129" s="39">
        <v>39.5</v>
      </c>
      <c r="F129" s="39" t="s">
        <v>540</v>
      </c>
    </row>
    <row r="130" spans="1:6" x14ac:dyDescent="0.3">
      <c r="A130" s="39" t="s">
        <v>76</v>
      </c>
      <c r="B130" s="39" t="s">
        <v>1629</v>
      </c>
      <c r="C130" s="39">
        <v>3.6</v>
      </c>
      <c r="D130" s="39" t="s">
        <v>100</v>
      </c>
      <c r="E130" s="39">
        <v>107.5</v>
      </c>
      <c r="F130" s="39" t="s">
        <v>544</v>
      </c>
    </row>
    <row r="131" spans="1:6" x14ac:dyDescent="0.3">
      <c r="A131" s="39" t="s">
        <v>545</v>
      </c>
      <c r="B131" s="39" t="s">
        <v>1639</v>
      </c>
      <c r="C131" s="39">
        <v>3.8</v>
      </c>
      <c r="D131" s="39" t="s">
        <v>114</v>
      </c>
      <c r="E131" s="39">
        <v>40.5</v>
      </c>
      <c r="F131" s="39" t="s">
        <v>548</v>
      </c>
    </row>
    <row r="132" spans="1:6" x14ac:dyDescent="0.3">
      <c r="A132" s="39" t="s">
        <v>549</v>
      </c>
      <c r="B132" s="39" t="s">
        <v>1640</v>
      </c>
      <c r="C132" s="39">
        <v>3.7</v>
      </c>
      <c r="D132" s="39" t="s">
        <v>158</v>
      </c>
      <c r="E132" s="39">
        <v>89.5</v>
      </c>
      <c r="F132" s="39" t="s">
        <v>290</v>
      </c>
    </row>
    <row r="133" spans="1:6" x14ac:dyDescent="0.3">
      <c r="A133" s="39" t="s">
        <v>76</v>
      </c>
      <c r="B133" s="39" t="s">
        <v>1641</v>
      </c>
      <c r="C133" s="39">
        <v>4.4000000000000004</v>
      </c>
      <c r="D133" s="39" t="s">
        <v>82</v>
      </c>
      <c r="E133" s="39">
        <v>81</v>
      </c>
      <c r="F133" s="39" t="s">
        <v>553</v>
      </c>
    </row>
    <row r="134" spans="1:6" x14ac:dyDescent="0.3">
      <c r="A134" s="39" t="s">
        <v>254</v>
      </c>
      <c r="B134" s="39" t="s">
        <v>1642</v>
      </c>
      <c r="C134" s="39">
        <v>4</v>
      </c>
      <c r="D134" s="39" t="s">
        <v>100</v>
      </c>
      <c r="E134" s="39">
        <v>147</v>
      </c>
      <c r="F134" s="39" t="s">
        <v>213</v>
      </c>
    </row>
    <row r="135" spans="1:6" x14ac:dyDescent="0.3">
      <c r="A135" s="39" t="s">
        <v>76</v>
      </c>
      <c r="B135" s="39" t="s">
        <v>1540</v>
      </c>
      <c r="C135" s="39">
        <v>3.2</v>
      </c>
      <c r="D135" s="39" t="s">
        <v>100</v>
      </c>
      <c r="E135" s="39">
        <v>85</v>
      </c>
      <c r="F135" s="39" t="s">
        <v>558</v>
      </c>
    </row>
    <row r="136" spans="1:6" x14ac:dyDescent="0.3">
      <c r="A136" s="39" t="s">
        <v>559</v>
      </c>
      <c r="B136" s="39" t="s">
        <v>1643</v>
      </c>
      <c r="C136" s="39">
        <v>2.9</v>
      </c>
      <c r="D136" s="39" t="s">
        <v>120</v>
      </c>
      <c r="E136" s="39">
        <v>81.5</v>
      </c>
      <c r="F136" s="39" t="s">
        <v>563</v>
      </c>
    </row>
    <row r="137" spans="1:6" x14ac:dyDescent="0.3">
      <c r="A137" s="39" t="s">
        <v>564</v>
      </c>
      <c r="B137" s="39" t="s">
        <v>1644</v>
      </c>
      <c r="C137" s="39">
        <v>3.8</v>
      </c>
      <c r="D137" s="39" t="s">
        <v>108</v>
      </c>
      <c r="E137" s="39">
        <v>168</v>
      </c>
      <c r="F137" s="39" t="s">
        <v>567</v>
      </c>
    </row>
    <row r="138" spans="1:6" x14ac:dyDescent="0.3">
      <c r="A138" s="39" t="s">
        <v>568</v>
      </c>
      <c r="B138" s="39" t="s">
        <v>1645</v>
      </c>
      <c r="C138" s="39">
        <v>4.3</v>
      </c>
      <c r="D138" s="39" t="s">
        <v>114</v>
      </c>
      <c r="E138" s="39">
        <v>100.5</v>
      </c>
      <c r="F138" s="39" t="s">
        <v>571</v>
      </c>
    </row>
    <row r="139" spans="1:6" x14ac:dyDescent="0.3">
      <c r="A139" s="39" t="s">
        <v>572</v>
      </c>
      <c r="B139" s="39" t="s">
        <v>1646</v>
      </c>
      <c r="C139" s="39">
        <v>3.4</v>
      </c>
      <c r="D139" s="39" t="s">
        <v>100</v>
      </c>
      <c r="E139" s="39">
        <v>97</v>
      </c>
      <c r="F139" s="39" t="s">
        <v>575</v>
      </c>
    </row>
    <row r="140" spans="1:6" x14ac:dyDescent="0.3">
      <c r="A140" s="39" t="s">
        <v>76</v>
      </c>
      <c r="B140" s="39" t="s">
        <v>1540</v>
      </c>
      <c r="C140" s="39">
        <v>4.0999999999999996</v>
      </c>
      <c r="D140" s="39" t="s">
        <v>120</v>
      </c>
      <c r="E140" s="39">
        <v>85</v>
      </c>
      <c r="F140" s="39" t="s">
        <v>152</v>
      </c>
    </row>
    <row r="141" spans="1:6" x14ac:dyDescent="0.3">
      <c r="A141" s="39" t="s">
        <v>179</v>
      </c>
      <c r="B141" s="39" t="s">
        <v>1546</v>
      </c>
      <c r="C141" s="39">
        <v>4.3</v>
      </c>
      <c r="D141" s="39" t="s">
        <v>114</v>
      </c>
      <c r="E141" s="39">
        <v>153.5</v>
      </c>
      <c r="F141" s="39" t="s">
        <v>183</v>
      </c>
    </row>
    <row r="142" spans="1:6" x14ac:dyDescent="0.3">
      <c r="A142" s="39" t="s">
        <v>259</v>
      </c>
      <c r="B142" s="39" t="s">
        <v>1647</v>
      </c>
      <c r="C142" s="39">
        <v>5</v>
      </c>
      <c r="D142" s="39" t="s">
        <v>114</v>
      </c>
      <c r="E142" s="39">
        <v>132.5</v>
      </c>
      <c r="F142" s="39" t="s">
        <v>578</v>
      </c>
    </row>
    <row r="143" spans="1:6" x14ac:dyDescent="0.3">
      <c r="A143" s="39" t="s">
        <v>259</v>
      </c>
      <c r="B143" s="39" t="s">
        <v>1648</v>
      </c>
      <c r="C143" s="39">
        <v>4.3</v>
      </c>
      <c r="D143" s="39" t="s">
        <v>209</v>
      </c>
      <c r="E143" s="39">
        <v>100</v>
      </c>
      <c r="F143" s="39" t="s">
        <v>413</v>
      </c>
    </row>
    <row r="144" spans="1:6" x14ac:dyDescent="0.3">
      <c r="A144" s="39" t="s">
        <v>580</v>
      </c>
      <c r="B144" s="39" t="s">
        <v>1649</v>
      </c>
      <c r="C144" s="39">
        <v>3.7</v>
      </c>
      <c r="D144" s="39" t="s">
        <v>114</v>
      </c>
      <c r="E144" s="39">
        <v>105</v>
      </c>
      <c r="F144" s="39" t="s">
        <v>584</v>
      </c>
    </row>
    <row r="145" spans="1:6" x14ac:dyDescent="0.3">
      <c r="A145" s="39" t="s">
        <v>585</v>
      </c>
      <c r="B145" s="39" t="s">
        <v>1650</v>
      </c>
      <c r="C145" s="39">
        <v>4.2</v>
      </c>
      <c r="D145" s="39" t="s">
        <v>114</v>
      </c>
      <c r="E145" s="39">
        <v>87</v>
      </c>
      <c r="F145" s="39" t="s">
        <v>591</v>
      </c>
    </row>
    <row r="146" spans="1:6" x14ac:dyDescent="0.3">
      <c r="A146" s="39" t="s">
        <v>592</v>
      </c>
      <c r="B146" s="39" t="s">
        <v>1651</v>
      </c>
      <c r="C146" s="39">
        <v>4.3</v>
      </c>
      <c r="D146" s="39" t="s">
        <v>114</v>
      </c>
      <c r="E146" s="39">
        <v>103.5</v>
      </c>
      <c r="F146" s="39" t="s">
        <v>594</v>
      </c>
    </row>
    <row r="147" spans="1:6" x14ac:dyDescent="0.3">
      <c r="A147" s="39" t="s">
        <v>595</v>
      </c>
      <c r="B147" s="39" t="s">
        <v>1652</v>
      </c>
      <c r="C147" s="39">
        <v>2.6</v>
      </c>
      <c r="D147" s="39" t="s">
        <v>114</v>
      </c>
      <c r="E147" s="39">
        <v>124</v>
      </c>
      <c r="F147" s="39" t="s">
        <v>599</v>
      </c>
    </row>
    <row r="148" spans="1:6" x14ac:dyDescent="0.3">
      <c r="A148" s="39" t="s">
        <v>600</v>
      </c>
      <c r="B148" s="39" t="s">
        <v>1583</v>
      </c>
      <c r="C148" s="39">
        <v>3.8</v>
      </c>
      <c r="D148" s="39" t="s">
        <v>108</v>
      </c>
      <c r="E148" s="39">
        <v>67</v>
      </c>
      <c r="F148" s="39" t="s">
        <v>109</v>
      </c>
    </row>
    <row r="149" spans="1:6" x14ac:dyDescent="0.3">
      <c r="A149" s="39" t="s">
        <v>259</v>
      </c>
      <c r="B149" s="39" t="s">
        <v>1603</v>
      </c>
      <c r="C149" s="39">
        <v>3.9</v>
      </c>
      <c r="D149" s="39" t="s">
        <v>94</v>
      </c>
      <c r="E149" s="39">
        <v>87</v>
      </c>
      <c r="F149" s="39" t="s">
        <v>603</v>
      </c>
    </row>
    <row r="150" spans="1:6" x14ac:dyDescent="0.3">
      <c r="A150" s="39" t="s">
        <v>604</v>
      </c>
      <c r="B150" s="39" t="s">
        <v>1653</v>
      </c>
      <c r="C150" s="39">
        <v>4.3</v>
      </c>
      <c r="D150" s="39" t="s">
        <v>114</v>
      </c>
      <c r="E150" s="39">
        <v>137.5</v>
      </c>
      <c r="F150" s="39" t="s">
        <v>183</v>
      </c>
    </row>
    <row r="151" spans="1:6" x14ac:dyDescent="0.3">
      <c r="A151" s="39" t="s">
        <v>286</v>
      </c>
      <c r="B151" s="39" t="s">
        <v>1654</v>
      </c>
      <c r="C151" s="39">
        <v>3.8</v>
      </c>
      <c r="D151" s="39" t="s">
        <v>100</v>
      </c>
      <c r="E151" s="39">
        <v>100</v>
      </c>
      <c r="F151" s="39" t="s">
        <v>606</v>
      </c>
    </row>
    <row r="152" spans="1:6" x14ac:dyDescent="0.3">
      <c r="A152" s="39" t="s">
        <v>607</v>
      </c>
      <c r="B152" s="39" t="s">
        <v>1655</v>
      </c>
      <c r="C152" s="39">
        <v>3.8</v>
      </c>
      <c r="D152" s="39" t="s">
        <v>223</v>
      </c>
      <c r="E152" s="39">
        <v>106.5</v>
      </c>
      <c r="F152" s="39" t="s">
        <v>610</v>
      </c>
    </row>
    <row r="153" spans="1:6" x14ac:dyDescent="0.3">
      <c r="A153" s="39" t="s">
        <v>611</v>
      </c>
      <c r="B153" s="39" t="s">
        <v>1656</v>
      </c>
      <c r="C153" s="39">
        <v>3.8</v>
      </c>
      <c r="D153" s="39" t="s">
        <v>108</v>
      </c>
      <c r="E153" s="39">
        <v>98.5</v>
      </c>
      <c r="F153" s="39" t="s">
        <v>109</v>
      </c>
    </row>
    <row r="154" spans="1:6" x14ac:dyDescent="0.3">
      <c r="A154" s="39" t="s">
        <v>489</v>
      </c>
      <c r="B154" s="39" t="s">
        <v>1657</v>
      </c>
      <c r="C154" s="39">
        <v>4.8</v>
      </c>
      <c r="D154" s="39" t="s">
        <v>100</v>
      </c>
      <c r="E154" s="39">
        <v>61</v>
      </c>
      <c r="F154" s="39" t="s">
        <v>101</v>
      </c>
    </row>
    <row r="155" spans="1:6" x14ac:dyDescent="0.3">
      <c r="A155" s="39" t="s">
        <v>614</v>
      </c>
      <c r="B155" s="39" t="s">
        <v>1658</v>
      </c>
      <c r="C155" s="39">
        <v>4.4000000000000004</v>
      </c>
      <c r="D155" s="39" t="s">
        <v>114</v>
      </c>
      <c r="E155" s="39">
        <v>106.5</v>
      </c>
      <c r="F155" s="39" t="s">
        <v>616</v>
      </c>
    </row>
    <row r="156" spans="1:6" x14ac:dyDescent="0.3">
      <c r="A156" s="39" t="s">
        <v>259</v>
      </c>
      <c r="B156" s="39" t="s">
        <v>1659</v>
      </c>
      <c r="C156" s="39">
        <v>3.9</v>
      </c>
      <c r="D156" s="39" t="s">
        <v>114</v>
      </c>
      <c r="E156" s="39">
        <v>84.5</v>
      </c>
      <c r="F156" s="39" t="s">
        <v>618</v>
      </c>
    </row>
    <row r="157" spans="1:6" x14ac:dyDescent="0.3">
      <c r="A157" s="39" t="s">
        <v>619</v>
      </c>
      <c r="B157" s="39" t="s">
        <v>1660</v>
      </c>
      <c r="C157" s="39">
        <v>3.4</v>
      </c>
      <c r="D157" s="39" t="s">
        <v>94</v>
      </c>
      <c r="E157" s="39">
        <v>109.5</v>
      </c>
      <c r="F157" s="39" t="s">
        <v>622</v>
      </c>
    </row>
    <row r="158" spans="1:6" x14ac:dyDescent="0.3">
      <c r="A158" s="39" t="s">
        <v>286</v>
      </c>
      <c r="B158" s="39" t="s">
        <v>1661</v>
      </c>
      <c r="C158" s="39">
        <v>3.6</v>
      </c>
      <c r="D158" s="39" t="s">
        <v>158</v>
      </c>
      <c r="E158" s="39">
        <v>164</v>
      </c>
      <c r="F158" s="39" t="s">
        <v>625</v>
      </c>
    </row>
    <row r="159" spans="1:6" x14ac:dyDescent="0.3">
      <c r="A159" s="39" t="s">
        <v>626</v>
      </c>
      <c r="B159" s="39" t="s">
        <v>1662</v>
      </c>
      <c r="C159" s="39">
        <v>3.9</v>
      </c>
      <c r="D159" s="39" t="s">
        <v>158</v>
      </c>
      <c r="E159" s="39">
        <v>169</v>
      </c>
      <c r="F159" s="39" t="s">
        <v>629</v>
      </c>
    </row>
    <row r="160" spans="1:6" x14ac:dyDescent="0.3">
      <c r="A160" s="39" t="s">
        <v>254</v>
      </c>
      <c r="B160" s="39" t="s">
        <v>1663</v>
      </c>
      <c r="C160" s="39">
        <v>3.8</v>
      </c>
      <c r="D160" s="39" t="s">
        <v>94</v>
      </c>
      <c r="E160" s="39">
        <v>142</v>
      </c>
      <c r="F160" s="39" t="s">
        <v>239</v>
      </c>
    </row>
    <row r="161" spans="1:6" x14ac:dyDescent="0.3">
      <c r="A161" s="39" t="s">
        <v>632</v>
      </c>
      <c r="B161" s="39" t="s">
        <v>1664</v>
      </c>
      <c r="C161" s="39">
        <v>3.7</v>
      </c>
      <c r="D161" s="39" t="s">
        <v>158</v>
      </c>
      <c r="E161" s="39">
        <v>76.5</v>
      </c>
      <c r="F161" s="39" t="s">
        <v>167</v>
      </c>
    </row>
    <row r="162" spans="1:6" x14ac:dyDescent="0.3">
      <c r="A162" s="39" t="s">
        <v>634</v>
      </c>
      <c r="B162" s="39" t="s">
        <v>1665</v>
      </c>
      <c r="C162" s="39">
        <v>3.8</v>
      </c>
      <c r="D162" s="39" t="s">
        <v>108</v>
      </c>
      <c r="E162" s="39">
        <v>107</v>
      </c>
      <c r="F162" s="39" t="s">
        <v>637</v>
      </c>
    </row>
    <row r="163" spans="1:6" x14ac:dyDescent="0.3">
      <c r="A163" s="39" t="s">
        <v>638</v>
      </c>
      <c r="B163" s="39" t="s">
        <v>1666</v>
      </c>
      <c r="C163" s="39">
        <v>3.5</v>
      </c>
      <c r="D163" s="39" t="s">
        <v>158</v>
      </c>
      <c r="E163" s="39">
        <v>171.5</v>
      </c>
      <c r="F163" s="39" t="s">
        <v>640</v>
      </c>
    </row>
    <row r="164" spans="1:6" x14ac:dyDescent="0.3">
      <c r="A164" s="39" t="s">
        <v>195</v>
      </c>
      <c r="B164" s="39" t="s">
        <v>1550</v>
      </c>
      <c r="C164" s="39">
        <v>3.9</v>
      </c>
      <c r="D164" s="39" t="s">
        <v>114</v>
      </c>
      <c r="E164" s="39">
        <v>96</v>
      </c>
      <c r="F164" s="39" t="s">
        <v>198</v>
      </c>
    </row>
    <row r="165" spans="1:6" x14ac:dyDescent="0.3">
      <c r="A165" s="39" t="s">
        <v>184</v>
      </c>
      <c r="B165" s="39" t="s">
        <v>1547</v>
      </c>
      <c r="C165" s="39">
        <v>4.2</v>
      </c>
      <c r="D165" s="39" t="s">
        <v>114</v>
      </c>
      <c r="E165" s="39">
        <v>142.5</v>
      </c>
      <c r="F165" s="39" t="s">
        <v>186</v>
      </c>
    </row>
    <row r="166" spans="1:6" x14ac:dyDescent="0.3">
      <c r="A166" s="39" t="s">
        <v>641</v>
      </c>
      <c r="B166" s="39" t="s">
        <v>1667</v>
      </c>
      <c r="C166" s="39">
        <v>4.2</v>
      </c>
      <c r="D166" s="39" t="s">
        <v>114</v>
      </c>
      <c r="E166" s="39">
        <v>107</v>
      </c>
      <c r="F166" s="39" t="s">
        <v>591</v>
      </c>
    </row>
    <row r="167" spans="1:6" x14ac:dyDescent="0.3">
      <c r="A167" s="39" t="s">
        <v>643</v>
      </c>
      <c r="B167" s="39" t="s">
        <v>1668</v>
      </c>
      <c r="C167" s="39">
        <v>3.5</v>
      </c>
      <c r="D167" s="39" t="s">
        <v>120</v>
      </c>
      <c r="E167" s="39">
        <v>145</v>
      </c>
      <c r="F167" s="39" t="s">
        <v>645</v>
      </c>
    </row>
    <row r="168" spans="1:6" x14ac:dyDescent="0.3">
      <c r="A168" s="39" t="s">
        <v>489</v>
      </c>
      <c r="B168" s="39" t="s">
        <v>1669</v>
      </c>
      <c r="C168" s="39">
        <v>2.9</v>
      </c>
      <c r="D168" s="39" t="s">
        <v>130</v>
      </c>
      <c r="E168" s="39">
        <v>61.5</v>
      </c>
      <c r="F168" s="39" t="s">
        <v>647</v>
      </c>
    </row>
    <row r="169" spans="1:6" x14ac:dyDescent="0.3">
      <c r="A169" s="39" t="s">
        <v>648</v>
      </c>
      <c r="B169" s="39" t="s">
        <v>1670</v>
      </c>
      <c r="C169" s="39">
        <v>3.6</v>
      </c>
      <c r="D169" s="39" t="s">
        <v>114</v>
      </c>
      <c r="E169" s="39">
        <v>42</v>
      </c>
      <c r="F169" s="39" t="s">
        <v>652</v>
      </c>
    </row>
    <row r="170" spans="1:6" x14ac:dyDescent="0.3">
      <c r="A170" s="39" t="s">
        <v>653</v>
      </c>
      <c r="B170" s="39" t="s">
        <v>1671</v>
      </c>
      <c r="C170" s="39">
        <v>2.7</v>
      </c>
      <c r="D170" s="39" t="s">
        <v>82</v>
      </c>
      <c r="E170" s="39">
        <v>120</v>
      </c>
      <c r="F170" s="39" t="s">
        <v>657</v>
      </c>
    </row>
    <row r="171" spans="1:6" x14ac:dyDescent="0.3">
      <c r="A171" s="39" t="s">
        <v>658</v>
      </c>
      <c r="B171" s="39" t="s">
        <v>1672</v>
      </c>
      <c r="C171" s="39">
        <v>4.4000000000000004</v>
      </c>
      <c r="D171" s="39" t="s">
        <v>100</v>
      </c>
      <c r="E171" s="39">
        <v>62</v>
      </c>
      <c r="F171" s="39" t="s">
        <v>660</v>
      </c>
    </row>
    <row r="172" spans="1:6" x14ac:dyDescent="0.3">
      <c r="A172" s="39" t="s">
        <v>254</v>
      </c>
      <c r="B172" s="39" t="s">
        <v>1673</v>
      </c>
      <c r="C172" s="39">
        <v>4</v>
      </c>
      <c r="D172" s="39" t="s">
        <v>94</v>
      </c>
      <c r="E172" s="39">
        <v>150.5</v>
      </c>
      <c r="F172" s="39" t="s">
        <v>504</v>
      </c>
    </row>
    <row r="173" spans="1:6" x14ac:dyDescent="0.3">
      <c r="A173" s="39" t="s">
        <v>662</v>
      </c>
      <c r="B173" s="39" t="s">
        <v>1674</v>
      </c>
      <c r="C173" s="39">
        <v>4.3</v>
      </c>
      <c r="D173" s="39" t="s">
        <v>114</v>
      </c>
      <c r="E173" s="39">
        <v>87.5</v>
      </c>
      <c r="F173" s="39" t="s">
        <v>665</v>
      </c>
    </row>
    <row r="174" spans="1:6" x14ac:dyDescent="0.3">
      <c r="A174" s="39" t="s">
        <v>259</v>
      </c>
      <c r="B174" s="39" t="s">
        <v>1675</v>
      </c>
      <c r="C174" s="39">
        <v>4.2</v>
      </c>
      <c r="D174" s="39" t="s">
        <v>130</v>
      </c>
      <c r="E174" s="39">
        <v>71.5</v>
      </c>
      <c r="F174" s="39" t="s">
        <v>668</v>
      </c>
    </row>
    <row r="175" spans="1:6" x14ac:dyDescent="0.3">
      <c r="A175" s="39" t="s">
        <v>669</v>
      </c>
      <c r="B175" s="39" t="s">
        <v>1676</v>
      </c>
      <c r="C175" s="39">
        <v>3.6</v>
      </c>
      <c r="D175" s="39" t="s">
        <v>100</v>
      </c>
      <c r="E175" s="39">
        <v>51.5</v>
      </c>
      <c r="F175" s="39" t="s">
        <v>671</v>
      </c>
    </row>
    <row r="176" spans="1:6" x14ac:dyDescent="0.3">
      <c r="A176" s="39" t="s">
        <v>672</v>
      </c>
      <c r="B176" s="39" t="s">
        <v>1677</v>
      </c>
      <c r="C176" s="39">
        <v>3.7</v>
      </c>
      <c r="D176" s="39" t="s">
        <v>158</v>
      </c>
      <c r="E176" s="39">
        <v>151.5</v>
      </c>
      <c r="F176" s="39" t="s">
        <v>167</v>
      </c>
    </row>
    <row r="177" spans="1:6" x14ac:dyDescent="0.3">
      <c r="A177" s="39" t="s">
        <v>489</v>
      </c>
      <c r="B177" s="39" t="s">
        <v>1602</v>
      </c>
      <c r="C177" s="39">
        <v>2.8</v>
      </c>
      <c r="D177" s="39" t="s">
        <v>114</v>
      </c>
      <c r="E177" s="39">
        <v>77.5</v>
      </c>
      <c r="F177" s="39" t="s">
        <v>676</v>
      </c>
    </row>
    <row r="178" spans="1:6" x14ac:dyDescent="0.3">
      <c r="A178" s="39" t="s">
        <v>677</v>
      </c>
      <c r="B178" s="39" t="s">
        <v>1678</v>
      </c>
      <c r="C178" s="39">
        <v>3.7</v>
      </c>
      <c r="D178" s="39" t="s">
        <v>158</v>
      </c>
      <c r="E178" s="39">
        <v>140</v>
      </c>
      <c r="F178" s="39" t="s">
        <v>167</v>
      </c>
    </row>
    <row r="179" spans="1:6" x14ac:dyDescent="0.3">
      <c r="A179" s="39" t="s">
        <v>254</v>
      </c>
      <c r="B179" s="39" t="s">
        <v>1679</v>
      </c>
      <c r="C179" s="39">
        <v>3.3</v>
      </c>
      <c r="D179" s="39" t="s">
        <v>209</v>
      </c>
      <c r="E179" s="39">
        <v>98.5</v>
      </c>
      <c r="F179" s="39" t="s">
        <v>681</v>
      </c>
    </row>
    <row r="180" spans="1:6" x14ac:dyDescent="0.3">
      <c r="A180" s="39" t="s">
        <v>682</v>
      </c>
      <c r="B180" s="39" t="s">
        <v>1680</v>
      </c>
      <c r="C180" s="39">
        <v>-1</v>
      </c>
      <c r="D180" s="39" t="s">
        <v>363</v>
      </c>
      <c r="E180" s="39">
        <v>225</v>
      </c>
      <c r="F180" s="39" t="s">
        <v>684</v>
      </c>
    </row>
    <row r="181" spans="1:6" x14ac:dyDescent="0.3">
      <c r="A181" s="39" t="s">
        <v>685</v>
      </c>
      <c r="B181" s="39" t="s">
        <v>1681</v>
      </c>
      <c r="C181" s="39">
        <v>3.6</v>
      </c>
      <c r="D181" s="39" t="s">
        <v>100</v>
      </c>
      <c r="E181" s="39">
        <v>56.5</v>
      </c>
      <c r="F181" s="39" t="s">
        <v>688</v>
      </c>
    </row>
    <row r="182" spans="1:6" x14ac:dyDescent="0.3">
      <c r="A182" s="39" t="s">
        <v>689</v>
      </c>
      <c r="B182" s="39" t="s">
        <v>1682</v>
      </c>
      <c r="C182" s="39">
        <v>3.7</v>
      </c>
      <c r="D182" s="39" t="s">
        <v>158</v>
      </c>
      <c r="E182" s="39">
        <v>161.5</v>
      </c>
      <c r="F182" s="39" t="s">
        <v>167</v>
      </c>
    </row>
    <row r="183" spans="1:6" x14ac:dyDescent="0.3">
      <c r="A183" s="39" t="s">
        <v>691</v>
      </c>
      <c r="B183" s="39" t="s">
        <v>1683</v>
      </c>
      <c r="C183" s="39">
        <v>3.4</v>
      </c>
      <c r="D183" s="39" t="s">
        <v>120</v>
      </c>
      <c r="E183" s="39">
        <v>147</v>
      </c>
      <c r="F183" s="39" t="s">
        <v>694</v>
      </c>
    </row>
    <row r="184" spans="1:6" x14ac:dyDescent="0.3">
      <c r="A184" s="39" t="s">
        <v>695</v>
      </c>
      <c r="B184" s="39" t="s">
        <v>1657</v>
      </c>
      <c r="C184" s="39">
        <v>4.0999999999999996</v>
      </c>
      <c r="D184" s="39" t="s">
        <v>120</v>
      </c>
      <c r="E184" s="39">
        <v>61</v>
      </c>
      <c r="F184" s="39" t="s">
        <v>698</v>
      </c>
    </row>
    <row r="185" spans="1:6" x14ac:dyDescent="0.3">
      <c r="A185" s="39" t="s">
        <v>699</v>
      </c>
      <c r="B185" s="39" t="s">
        <v>1684</v>
      </c>
      <c r="C185" s="39">
        <v>2.6</v>
      </c>
      <c r="D185" s="39" t="s">
        <v>114</v>
      </c>
      <c r="E185" s="39">
        <v>120</v>
      </c>
      <c r="F185" s="39" t="s">
        <v>599</v>
      </c>
    </row>
    <row r="186" spans="1:6" x14ac:dyDescent="0.3">
      <c r="A186" s="39" t="s">
        <v>701</v>
      </c>
      <c r="B186" s="39" t="s">
        <v>1685</v>
      </c>
      <c r="C186" s="39">
        <v>3.2</v>
      </c>
      <c r="D186" s="39" t="s">
        <v>108</v>
      </c>
      <c r="E186" s="39">
        <v>124.5</v>
      </c>
      <c r="F186" s="39" t="s">
        <v>705</v>
      </c>
    </row>
    <row r="187" spans="1:6" x14ac:dyDescent="0.3">
      <c r="A187" s="39" t="s">
        <v>254</v>
      </c>
      <c r="B187" s="39" t="s">
        <v>1686</v>
      </c>
      <c r="C187" s="39">
        <v>3.9</v>
      </c>
      <c r="D187" s="39" t="s">
        <v>82</v>
      </c>
      <c r="E187" s="39">
        <v>148</v>
      </c>
      <c r="F187" s="39" t="s">
        <v>708</v>
      </c>
    </row>
    <row r="188" spans="1:6" x14ac:dyDescent="0.3">
      <c r="A188" s="39" t="s">
        <v>709</v>
      </c>
      <c r="B188" s="39" t="s">
        <v>1687</v>
      </c>
      <c r="C188" s="39">
        <v>4.7</v>
      </c>
      <c r="D188" s="39" t="s">
        <v>130</v>
      </c>
      <c r="E188" s="39">
        <v>59</v>
      </c>
      <c r="F188" s="39" t="s">
        <v>711</v>
      </c>
    </row>
    <row r="189" spans="1:6" x14ac:dyDescent="0.3">
      <c r="A189" s="39" t="s">
        <v>712</v>
      </c>
      <c r="B189" s="39" t="s">
        <v>1688</v>
      </c>
      <c r="C189" s="39">
        <v>3.7</v>
      </c>
      <c r="D189" s="39" t="s">
        <v>223</v>
      </c>
      <c r="E189" s="39">
        <v>146.5</v>
      </c>
      <c r="F189" s="39" t="s">
        <v>224</v>
      </c>
    </row>
    <row r="190" spans="1:6" x14ac:dyDescent="0.3">
      <c r="A190" s="39" t="s">
        <v>714</v>
      </c>
      <c r="B190" s="39" t="s">
        <v>1689</v>
      </c>
      <c r="C190" s="39">
        <v>2.9</v>
      </c>
      <c r="D190" s="39" t="s">
        <v>114</v>
      </c>
      <c r="E190" s="39">
        <v>91.5</v>
      </c>
      <c r="F190" s="39" t="s">
        <v>717</v>
      </c>
    </row>
    <row r="191" spans="1:6" x14ac:dyDescent="0.3">
      <c r="A191" s="39" t="s">
        <v>718</v>
      </c>
      <c r="B191" s="39" t="s">
        <v>1690</v>
      </c>
      <c r="C191" s="39">
        <v>3</v>
      </c>
      <c r="D191" s="39" t="s">
        <v>114</v>
      </c>
      <c r="E191" s="39">
        <v>133</v>
      </c>
      <c r="F191" s="39" t="s">
        <v>720</v>
      </c>
    </row>
    <row r="192" spans="1:6" x14ac:dyDescent="0.3">
      <c r="A192" s="39" t="s">
        <v>721</v>
      </c>
      <c r="B192" s="39" t="s">
        <v>1691</v>
      </c>
      <c r="C192" s="39">
        <v>4.7</v>
      </c>
      <c r="D192" s="39" t="s">
        <v>177</v>
      </c>
      <c r="E192" s="39">
        <v>140.5</v>
      </c>
      <c r="F192" s="39" t="s">
        <v>723</v>
      </c>
    </row>
    <row r="193" spans="1:6" x14ac:dyDescent="0.3">
      <c r="A193" s="39" t="s">
        <v>259</v>
      </c>
      <c r="B193" s="39" t="s">
        <v>1692</v>
      </c>
      <c r="C193" s="39">
        <v>3.7</v>
      </c>
      <c r="D193" s="39" t="s">
        <v>114</v>
      </c>
      <c r="E193" s="39">
        <v>70.5</v>
      </c>
      <c r="F193" s="39" t="s">
        <v>726</v>
      </c>
    </row>
    <row r="194" spans="1:6" x14ac:dyDescent="0.3">
      <c r="A194" s="39" t="s">
        <v>727</v>
      </c>
      <c r="B194" s="39" t="s">
        <v>1693</v>
      </c>
      <c r="C194" s="39">
        <v>3.3</v>
      </c>
      <c r="D194" s="39" t="s">
        <v>108</v>
      </c>
      <c r="E194" s="39">
        <v>84.5</v>
      </c>
      <c r="F194" s="39" t="s">
        <v>136</v>
      </c>
    </row>
    <row r="195" spans="1:6" x14ac:dyDescent="0.3">
      <c r="A195" s="39" t="s">
        <v>729</v>
      </c>
      <c r="B195" s="39" t="s">
        <v>1694</v>
      </c>
      <c r="C195" s="39">
        <v>4</v>
      </c>
      <c r="D195" s="39" t="s">
        <v>363</v>
      </c>
      <c r="E195" s="39">
        <v>93.5</v>
      </c>
      <c r="F195" s="39" t="s">
        <v>732</v>
      </c>
    </row>
    <row r="196" spans="1:6" x14ac:dyDescent="0.3">
      <c r="A196" s="39" t="s">
        <v>733</v>
      </c>
      <c r="B196" s="39" t="s">
        <v>1695</v>
      </c>
      <c r="C196" s="39">
        <v>4.4000000000000004</v>
      </c>
      <c r="D196" s="39" t="s">
        <v>100</v>
      </c>
      <c r="E196" s="39">
        <v>134.5</v>
      </c>
      <c r="F196" s="39" t="s">
        <v>660</v>
      </c>
    </row>
    <row r="197" spans="1:6" x14ac:dyDescent="0.3">
      <c r="A197" s="39" t="s">
        <v>735</v>
      </c>
      <c r="B197" s="39" t="s">
        <v>1696</v>
      </c>
      <c r="C197" s="39">
        <v>3.9</v>
      </c>
      <c r="D197" s="39" t="s">
        <v>209</v>
      </c>
      <c r="E197" s="39">
        <v>181</v>
      </c>
      <c r="F197" s="39" t="s">
        <v>737</v>
      </c>
    </row>
    <row r="198" spans="1:6" x14ac:dyDescent="0.3">
      <c r="A198" s="39" t="s">
        <v>738</v>
      </c>
      <c r="B198" s="39" t="s">
        <v>1693</v>
      </c>
      <c r="C198" s="39">
        <v>3.3</v>
      </c>
      <c r="D198" s="39" t="s">
        <v>108</v>
      </c>
      <c r="E198" s="39">
        <v>84.5</v>
      </c>
      <c r="F198" s="39" t="s">
        <v>136</v>
      </c>
    </row>
    <row r="199" spans="1:6" x14ac:dyDescent="0.3">
      <c r="A199" s="39" t="s">
        <v>740</v>
      </c>
      <c r="B199" s="39" t="s">
        <v>1697</v>
      </c>
      <c r="C199" s="39">
        <v>4.0999999999999996</v>
      </c>
      <c r="D199" s="39" t="s">
        <v>82</v>
      </c>
      <c r="E199" s="39">
        <v>205</v>
      </c>
      <c r="F199" s="39" t="s">
        <v>742</v>
      </c>
    </row>
    <row r="200" spans="1:6" x14ac:dyDescent="0.3">
      <c r="A200" s="39" t="s">
        <v>743</v>
      </c>
      <c r="B200" s="39" t="s">
        <v>1698</v>
      </c>
      <c r="C200" s="39">
        <v>3.6</v>
      </c>
      <c r="D200" s="39" t="s">
        <v>100</v>
      </c>
      <c r="E200" s="39">
        <v>48.5</v>
      </c>
      <c r="F200" s="39" t="s">
        <v>748</v>
      </c>
    </row>
    <row r="201" spans="1:6" x14ac:dyDescent="0.3">
      <c r="A201" s="39" t="s">
        <v>749</v>
      </c>
      <c r="B201" s="39" t="s">
        <v>1699</v>
      </c>
      <c r="C201" s="39">
        <v>4</v>
      </c>
      <c r="D201" s="39" t="s">
        <v>82</v>
      </c>
      <c r="E201" s="39">
        <v>44.5</v>
      </c>
      <c r="F201" s="39" t="s">
        <v>753</v>
      </c>
    </row>
    <row r="202" spans="1:6" x14ac:dyDescent="0.3">
      <c r="A202" s="39" t="s">
        <v>754</v>
      </c>
      <c r="B202" s="39" t="s">
        <v>1700</v>
      </c>
      <c r="C202" s="39">
        <v>2.4</v>
      </c>
      <c r="D202" s="39" t="s">
        <v>100</v>
      </c>
      <c r="E202" s="39">
        <v>52.5</v>
      </c>
      <c r="F202" s="39" t="s">
        <v>759</v>
      </c>
    </row>
    <row r="203" spans="1:6" x14ac:dyDescent="0.3">
      <c r="A203" s="39" t="s">
        <v>760</v>
      </c>
      <c r="B203" s="39" t="s">
        <v>1652</v>
      </c>
      <c r="C203" s="39">
        <v>2.6</v>
      </c>
      <c r="D203" s="39" t="s">
        <v>114</v>
      </c>
      <c r="E203" s="39">
        <v>124</v>
      </c>
      <c r="F203" s="39" t="s">
        <v>599</v>
      </c>
    </row>
    <row r="204" spans="1:6" x14ac:dyDescent="0.3">
      <c r="A204" s="39" t="s">
        <v>762</v>
      </c>
      <c r="B204" s="39" t="s">
        <v>1701</v>
      </c>
      <c r="C204" s="39">
        <v>3.5</v>
      </c>
      <c r="D204" s="39" t="s">
        <v>108</v>
      </c>
      <c r="E204" s="39">
        <v>64</v>
      </c>
      <c r="F204" s="39" t="s">
        <v>765</v>
      </c>
    </row>
    <row r="205" spans="1:6" x14ac:dyDescent="0.3">
      <c r="A205" s="39" t="s">
        <v>766</v>
      </c>
      <c r="B205" s="39" t="s">
        <v>1702</v>
      </c>
      <c r="C205" s="39">
        <v>3</v>
      </c>
      <c r="D205" s="39" t="s">
        <v>158</v>
      </c>
      <c r="E205" s="39">
        <v>98</v>
      </c>
      <c r="F205" s="39" t="s">
        <v>770</v>
      </c>
    </row>
    <row r="206" spans="1:6" x14ac:dyDescent="0.3">
      <c r="A206" s="39" t="s">
        <v>771</v>
      </c>
      <c r="B206" s="39" t="s">
        <v>1681</v>
      </c>
      <c r="C206" s="39">
        <v>3.6</v>
      </c>
      <c r="D206" s="39" t="s">
        <v>100</v>
      </c>
      <c r="E206" s="39">
        <v>56.5</v>
      </c>
      <c r="F206" s="39" t="s">
        <v>688</v>
      </c>
    </row>
    <row r="207" spans="1:6" x14ac:dyDescent="0.3">
      <c r="A207" s="39" t="s">
        <v>774</v>
      </c>
      <c r="B207" s="39" t="s">
        <v>1703</v>
      </c>
      <c r="C207" s="39">
        <v>3.3</v>
      </c>
      <c r="D207" s="39" t="s">
        <v>114</v>
      </c>
      <c r="E207" s="39">
        <v>54</v>
      </c>
      <c r="F207" s="39" t="s">
        <v>776</v>
      </c>
    </row>
    <row r="208" spans="1:6" x14ac:dyDescent="0.3">
      <c r="A208" s="39" t="s">
        <v>777</v>
      </c>
      <c r="B208" s="39" t="s">
        <v>1704</v>
      </c>
      <c r="C208" s="39">
        <v>2.7</v>
      </c>
      <c r="D208" s="39" t="s">
        <v>130</v>
      </c>
      <c r="E208" s="39">
        <v>81</v>
      </c>
      <c r="F208" s="39" t="s">
        <v>779</v>
      </c>
    </row>
    <row r="209" spans="1:6" x14ac:dyDescent="0.3">
      <c r="A209" s="39" t="s">
        <v>780</v>
      </c>
      <c r="B209" s="39" t="s">
        <v>1705</v>
      </c>
      <c r="C209" s="39">
        <v>3.4</v>
      </c>
      <c r="D209" s="39" t="s">
        <v>94</v>
      </c>
      <c r="E209" s="39">
        <v>107.5</v>
      </c>
      <c r="F209" s="39" t="s">
        <v>783</v>
      </c>
    </row>
    <row r="210" spans="1:6" x14ac:dyDescent="0.3">
      <c r="A210" s="39" t="s">
        <v>199</v>
      </c>
      <c r="B210" s="39" t="s">
        <v>1551</v>
      </c>
      <c r="C210" s="39">
        <v>3.8</v>
      </c>
      <c r="D210" s="39" t="s">
        <v>114</v>
      </c>
      <c r="E210" s="39">
        <v>112.5</v>
      </c>
      <c r="F210" s="39" t="s">
        <v>205</v>
      </c>
    </row>
    <row r="211" spans="1:6" x14ac:dyDescent="0.3">
      <c r="A211" s="39" t="s">
        <v>76</v>
      </c>
      <c r="B211" s="39" t="s">
        <v>1706</v>
      </c>
      <c r="C211" s="39">
        <v>3.7</v>
      </c>
      <c r="D211" s="39" t="s">
        <v>158</v>
      </c>
      <c r="E211" s="39">
        <v>89</v>
      </c>
      <c r="F211" s="39" t="s">
        <v>786</v>
      </c>
    </row>
    <row r="212" spans="1:6" x14ac:dyDescent="0.3">
      <c r="A212" s="39" t="s">
        <v>787</v>
      </c>
      <c r="B212" s="39" t="s">
        <v>1707</v>
      </c>
      <c r="C212" s="39">
        <v>4.8</v>
      </c>
      <c r="D212" s="39" t="s">
        <v>120</v>
      </c>
      <c r="E212" s="39">
        <v>100.5</v>
      </c>
      <c r="F212" s="39" t="s">
        <v>790</v>
      </c>
    </row>
    <row r="213" spans="1:6" x14ac:dyDescent="0.3">
      <c r="A213" s="39" t="s">
        <v>791</v>
      </c>
      <c r="B213" s="39" t="s">
        <v>1708</v>
      </c>
      <c r="C213" s="39">
        <v>3.8</v>
      </c>
      <c r="D213" s="39" t="s">
        <v>94</v>
      </c>
      <c r="E213" s="39">
        <v>65</v>
      </c>
      <c r="F213" s="39" t="s">
        <v>793</v>
      </c>
    </row>
    <row r="214" spans="1:6" x14ac:dyDescent="0.3">
      <c r="A214" s="39" t="s">
        <v>794</v>
      </c>
      <c r="B214" s="39" t="s">
        <v>1709</v>
      </c>
      <c r="C214" s="39">
        <v>3.4</v>
      </c>
      <c r="D214" s="39" t="s">
        <v>114</v>
      </c>
      <c r="E214" s="39">
        <v>41.5</v>
      </c>
      <c r="F214" s="39" t="s">
        <v>796</v>
      </c>
    </row>
    <row r="215" spans="1:6" x14ac:dyDescent="0.3">
      <c r="A215" s="39" t="s">
        <v>76</v>
      </c>
      <c r="B215" s="39" t="s">
        <v>1710</v>
      </c>
      <c r="C215" s="39">
        <v>4.3</v>
      </c>
      <c r="D215" s="39" t="s">
        <v>114</v>
      </c>
      <c r="E215" s="39">
        <v>72.5</v>
      </c>
      <c r="F215" s="39" t="s">
        <v>798</v>
      </c>
    </row>
    <row r="216" spans="1:6" x14ac:dyDescent="0.3">
      <c r="A216" s="39" t="s">
        <v>489</v>
      </c>
      <c r="B216" s="39" t="s">
        <v>1657</v>
      </c>
      <c r="C216" s="39">
        <v>4.8</v>
      </c>
      <c r="D216" s="39" t="s">
        <v>100</v>
      </c>
      <c r="E216" s="39">
        <v>61</v>
      </c>
      <c r="F216" s="39" t="s">
        <v>101</v>
      </c>
    </row>
    <row r="217" spans="1:6" x14ac:dyDescent="0.3">
      <c r="A217" s="39" t="s">
        <v>619</v>
      </c>
      <c r="B217" s="39" t="s">
        <v>1660</v>
      </c>
      <c r="C217" s="39">
        <v>3.4</v>
      </c>
      <c r="D217" s="39" t="s">
        <v>94</v>
      </c>
      <c r="E217" s="39">
        <v>109.5</v>
      </c>
      <c r="F217" s="39" t="s">
        <v>622</v>
      </c>
    </row>
    <row r="218" spans="1:6" x14ac:dyDescent="0.3">
      <c r="A218" s="39" t="s">
        <v>259</v>
      </c>
      <c r="B218" s="39" t="s">
        <v>1659</v>
      </c>
      <c r="C218" s="39">
        <v>3.9</v>
      </c>
      <c r="D218" s="39" t="s">
        <v>114</v>
      </c>
      <c r="E218" s="39">
        <v>84.5</v>
      </c>
      <c r="F218" s="39" t="s">
        <v>618</v>
      </c>
    </row>
    <row r="219" spans="1:6" x14ac:dyDescent="0.3">
      <c r="A219" s="39" t="s">
        <v>76</v>
      </c>
      <c r="B219" s="39" t="s">
        <v>1548</v>
      </c>
      <c r="C219" s="39">
        <v>3.4</v>
      </c>
      <c r="D219" s="39" t="s">
        <v>209</v>
      </c>
      <c r="E219" s="39">
        <v>87.5</v>
      </c>
      <c r="F219" s="39" t="s">
        <v>800</v>
      </c>
    </row>
    <row r="220" spans="1:6" x14ac:dyDescent="0.3">
      <c r="A220" s="39" t="s">
        <v>160</v>
      </c>
      <c r="B220" s="39" t="s">
        <v>1711</v>
      </c>
      <c r="C220" s="39">
        <v>3.1</v>
      </c>
      <c r="D220" s="39" t="s">
        <v>158</v>
      </c>
      <c r="E220" s="39">
        <v>92.5</v>
      </c>
      <c r="F220" s="39" t="s">
        <v>805</v>
      </c>
    </row>
    <row r="221" spans="1:6" x14ac:dyDescent="0.3">
      <c r="A221" s="39" t="s">
        <v>806</v>
      </c>
      <c r="B221" s="39" t="s">
        <v>1712</v>
      </c>
      <c r="C221" s="39">
        <v>3.2</v>
      </c>
      <c r="D221" s="39" t="s">
        <v>120</v>
      </c>
      <c r="E221" s="39">
        <v>81.5</v>
      </c>
      <c r="F221" s="39" t="s">
        <v>454</v>
      </c>
    </row>
    <row r="222" spans="1:6" x14ac:dyDescent="0.3">
      <c r="A222" s="39" t="s">
        <v>808</v>
      </c>
      <c r="B222" s="39" t="s">
        <v>1713</v>
      </c>
      <c r="C222" s="39">
        <v>4.3</v>
      </c>
      <c r="D222" s="39" t="s">
        <v>114</v>
      </c>
      <c r="E222" s="39">
        <v>79</v>
      </c>
      <c r="F222" s="39" t="s">
        <v>812</v>
      </c>
    </row>
    <row r="223" spans="1:6" x14ac:dyDescent="0.3">
      <c r="A223" s="39" t="s">
        <v>286</v>
      </c>
      <c r="B223" s="39" t="s">
        <v>1661</v>
      </c>
      <c r="C223" s="39">
        <v>3.6</v>
      </c>
      <c r="D223" s="39" t="s">
        <v>158</v>
      </c>
      <c r="E223" s="39">
        <v>164</v>
      </c>
      <c r="F223" s="39" t="s">
        <v>625</v>
      </c>
    </row>
    <row r="224" spans="1:6" x14ac:dyDescent="0.3">
      <c r="A224" s="39" t="s">
        <v>626</v>
      </c>
      <c r="B224" s="39" t="s">
        <v>1662</v>
      </c>
      <c r="C224" s="39">
        <v>3.9</v>
      </c>
      <c r="D224" s="39" t="s">
        <v>158</v>
      </c>
      <c r="E224" s="39">
        <v>169</v>
      </c>
      <c r="F224" s="39" t="s">
        <v>629</v>
      </c>
    </row>
    <row r="225" spans="1:6" x14ac:dyDescent="0.3">
      <c r="A225" s="39" t="s">
        <v>254</v>
      </c>
      <c r="B225" s="39" t="s">
        <v>1663</v>
      </c>
      <c r="C225" s="39">
        <v>3.8</v>
      </c>
      <c r="D225" s="39" t="s">
        <v>94</v>
      </c>
      <c r="E225" s="39">
        <v>142</v>
      </c>
      <c r="F225" s="39" t="s">
        <v>239</v>
      </c>
    </row>
    <row r="226" spans="1:6" x14ac:dyDescent="0.3">
      <c r="A226" s="39" t="s">
        <v>160</v>
      </c>
      <c r="B226" s="39" t="s">
        <v>1714</v>
      </c>
      <c r="C226" s="39">
        <v>2.8</v>
      </c>
      <c r="D226" s="39" t="s">
        <v>82</v>
      </c>
      <c r="E226" s="39">
        <v>47.5</v>
      </c>
      <c r="F226" s="39" t="s">
        <v>817</v>
      </c>
    </row>
    <row r="227" spans="1:6" x14ac:dyDescent="0.3">
      <c r="A227" s="39" t="s">
        <v>632</v>
      </c>
      <c r="B227" s="39" t="s">
        <v>1664</v>
      </c>
      <c r="C227" s="39">
        <v>3.7</v>
      </c>
      <c r="D227" s="39" t="s">
        <v>158</v>
      </c>
      <c r="E227" s="39">
        <v>76.5</v>
      </c>
      <c r="F227" s="39" t="s">
        <v>167</v>
      </c>
    </row>
    <row r="228" spans="1:6" x14ac:dyDescent="0.3">
      <c r="A228" s="39" t="s">
        <v>160</v>
      </c>
      <c r="B228" s="39" t="s">
        <v>1715</v>
      </c>
      <c r="C228" s="39">
        <v>3.4</v>
      </c>
      <c r="D228" s="39" t="s">
        <v>114</v>
      </c>
      <c r="E228" s="39">
        <v>69</v>
      </c>
      <c r="F228" s="39" t="s">
        <v>819</v>
      </c>
    </row>
    <row r="229" spans="1:6" x14ac:dyDescent="0.3">
      <c r="A229" s="39" t="s">
        <v>160</v>
      </c>
      <c r="B229" s="39" t="s">
        <v>1716</v>
      </c>
      <c r="C229" s="39">
        <v>4</v>
      </c>
      <c r="D229" s="39" t="s">
        <v>82</v>
      </c>
      <c r="E229" s="39">
        <v>49</v>
      </c>
      <c r="F229" s="39" t="s">
        <v>823</v>
      </c>
    </row>
    <row r="230" spans="1:6" x14ac:dyDescent="0.3">
      <c r="A230" s="39" t="s">
        <v>638</v>
      </c>
      <c r="B230" s="39" t="s">
        <v>1666</v>
      </c>
      <c r="C230" s="39">
        <v>3.5</v>
      </c>
      <c r="D230" s="39" t="s">
        <v>158</v>
      </c>
      <c r="E230" s="39">
        <v>171.5</v>
      </c>
      <c r="F230" s="39" t="s">
        <v>640</v>
      </c>
    </row>
    <row r="231" spans="1:6" x14ac:dyDescent="0.3">
      <c r="A231" s="39" t="s">
        <v>634</v>
      </c>
      <c r="B231" s="39" t="s">
        <v>1665</v>
      </c>
      <c r="C231" s="39">
        <v>3.8</v>
      </c>
      <c r="D231" s="39" t="s">
        <v>108</v>
      </c>
      <c r="E231" s="39">
        <v>107</v>
      </c>
      <c r="F231" s="39" t="s">
        <v>637</v>
      </c>
    </row>
    <row r="232" spans="1:6" x14ac:dyDescent="0.3">
      <c r="A232" s="39" t="s">
        <v>824</v>
      </c>
      <c r="B232" s="39" t="s">
        <v>1687</v>
      </c>
      <c r="C232" s="39">
        <v>3.7</v>
      </c>
      <c r="D232" s="39" t="s">
        <v>114</v>
      </c>
      <c r="E232" s="39">
        <v>59</v>
      </c>
      <c r="F232" s="39" t="s">
        <v>827</v>
      </c>
    </row>
    <row r="233" spans="1:6" x14ac:dyDescent="0.3">
      <c r="A233" s="39" t="s">
        <v>76</v>
      </c>
      <c r="B233" s="39" t="s">
        <v>1717</v>
      </c>
      <c r="C233" s="39">
        <v>3.5</v>
      </c>
      <c r="D233" s="39" t="s">
        <v>130</v>
      </c>
      <c r="E233" s="39">
        <v>88.5</v>
      </c>
      <c r="F233" s="39" t="s">
        <v>829</v>
      </c>
    </row>
    <row r="234" spans="1:6" x14ac:dyDescent="0.3">
      <c r="A234" s="39" t="s">
        <v>641</v>
      </c>
      <c r="B234" s="39" t="s">
        <v>1667</v>
      </c>
      <c r="C234" s="39">
        <v>4.2</v>
      </c>
      <c r="D234" s="39" t="s">
        <v>114</v>
      </c>
      <c r="E234" s="39">
        <v>107</v>
      </c>
      <c r="F234" s="39" t="s">
        <v>591</v>
      </c>
    </row>
    <row r="235" spans="1:6" x14ac:dyDescent="0.3">
      <c r="A235" s="39" t="s">
        <v>214</v>
      </c>
      <c r="B235" s="39" t="s">
        <v>1554</v>
      </c>
      <c r="C235" s="39">
        <v>4</v>
      </c>
      <c r="D235" s="39" t="s">
        <v>158</v>
      </c>
      <c r="E235" s="39">
        <v>86.5</v>
      </c>
      <c r="F235" s="39" t="s">
        <v>216</v>
      </c>
    </row>
    <row r="236" spans="1:6" x14ac:dyDescent="0.3">
      <c r="A236" s="39" t="s">
        <v>76</v>
      </c>
      <c r="B236" s="39" t="s">
        <v>1552</v>
      </c>
      <c r="C236" s="39">
        <v>4.3</v>
      </c>
      <c r="D236" s="39" t="s">
        <v>209</v>
      </c>
      <c r="E236" s="39">
        <v>84</v>
      </c>
      <c r="F236" s="39" t="s">
        <v>210</v>
      </c>
    </row>
    <row r="237" spans="1:6" x14ac:dyDescent="0.3">
      <c r="A237" s="39" t="s">
        <v>830</v>
      </c>
      <c r="B237" s="39" t="s">
        <v>1718</v>
      </c>
      <c r="C237" s="39">
        <v>4.7</v>
      </c>
      <c r="D237" s="39" t="s">
        <v>82</v>
      </c>
      <c r="E237" s="39">
        <v>114.5</v>
      </c>
      <c r="F237" s="39" t="s">
        <v>832</v>
      </c>
    </row>
    <row r="238" spans="1:6" x14ac:dyDescent="0.3">
      <c r="A238" s="39" t="s">
        <v>643</v>
      </c>
      <c r="B238" s="39" t="s">
        <v>1668</v>
      </c>
      <c r="C238" s="39">
        <v>3.5</v>
      </c>
      <c r="D238" s="39" t="s">
        <v>120</v>
      </c>
      <c r="E238" s="39">
        <v>145</v>
      </c>
      <c r="F238" s="39" t="s">
        <v>645</v>
      </c>
    </row>
    <row r="239" spans="1:6" x14ac:dyDescent="0.3">
      <c r="A239" s="39" t="s">
        <v>259</v>
      </c>
      <c r="B239" s="39" t="s">
        <v>1719</v>
      </c>
      <c r="C239" s="39">
        <v>4.4000000000000004</v>
      </c>
      <c r="D239" s="39" t="s">
        <v>100</v>
      </c>
      <c r="E239" s="39">
        <v>88</v>
      </c>
      <c r="F239" s="39" t="s">
        <v>835</v>
      </c>
    </row>
    <row r="240" spans="1:6" x14ac:dyDescent="0.3">
      <c r="A240" s="39" t="s">
        <v>836</v>
      </c>
      <c r="B240" s="39" t="s">
        <v>1720</v>
      </c>
      <c r="C240" s="39">
        <v>4.0999999999999996</v>
      </c>
      <c r="D240" s="39" t="s">
        <v>100</v>
      </c>
      <c r="E240" s="39">
        <v>100</v>
      </c>
      <c r="F240" s="39" t="s">
        <v>838</v>
      </c>
    </row>
    <row r="241" spans="1:6" x14ac:dyDescent="0.3">
      <c r="A241" s="39" t="s">
        <v>489</v>
      </c>
      <c r="B241" s="39" t="s">
        <v>1669</v>
      </c>
      <c r="C241" s="39">
        <v>2.9</v>
      </c>
      <c r="D241" s="39" t="s">
        <v>130</v>
      </c>
      <c r="E241" s="39">
        <v>61.5</v>
      </c>
      <c r="F241" s="39" t="s">
        <v>647</v>
      </c>
    </row>
    <row r="242" spans="1:6" x14ac:dyDescent="0.3">
      <c r="A242" s="39" t="s">
        <v>76</v>
      </c>
      <c r="B242" s="39" t="s">
        <v>1721</v>
      </c>
      <c r="C242" s="39">
        <v>2.5</v>
      </c>
      <c r="D242" s="39" t="s">
        <v>120</v>
      </c>
      <c r="E242" s="39">
        <v>96.5</v>
      </c>
      <c r="F242" s="39" t="s">
        <v>841</v>
      </c>
    </row>
    <row r="243" spans="1:6" x14ac:dyDescent="0.3">
      <c r="A243" s="39" t="s">
        <v>842</v>
      </c>
      <c r="B243" s="39" t="s">
        <v>1722</v>
      </c>
      <c r="C243" s="39">
        <v>4.2</v>
      </c>
      <c r="D243" s="39" t="s">
        <v>114</v>
      </c>
      <c r="E243" s="39">
        <v>76</v>
      </c>
      <c r="F243" s="39" t="s">
        <v>844</v>
      </c>
    </row>
    <row r="244" spans="1:6" x14ac:dyDescent="0.3">
      <c r="A244" s="39" t="s">
        <v>76</v>
      </c>
      <c r="B244" s="39" t="s">
        <v>1723</v>
      </c>
      <c r="C244" s="39">
        <v>3.9</v>
      </c>
      <c r="D244" s="39" t="s">
        <v>100</v>
      </c>
      <c r="E244" s="39">
        <v>15.5</v>
      </c>
      <c r="F244" s="39" t="s">
        <v>847</v>
      </c>
    </row>
    <row r="245" spans="1:6" x14ac:dyDescent="0.3">
      <c r="A245" s="39" t="s">
        <v>76</v>
      </c>
      <c r="B245" s="39" t="s">
        <v>1724</v>
      </c>
      <c r="C245" s="39">
        <v>4.3</v>
      </c>
      <c r="D245" s="39" t="s">
        <v>114</v>
      </c>
      <c r="E245" s="39">
        <v>83.5</v>
      </c>
      <c r="F245" s="39" t="s">
        <v>850</v>
      </c>
    </row>
    <row r="246" spans="1:6" x14ac:dyDescent="0.3">
      <c r="A246" s="39" t="s">
        <v>653</v>
      </c>
      <c r="B246" s="39" t="s">
        <v>1671</v>
      </c>
      <c r="C246" s="39">
        <v>2.7</v>
      </c>
      <c r="D246" s="39" t="s">
        <v>82</v>
      </c>
      <c r="E246" s="39">
        <v>120</v>
      </c>
      <c r="F246" s="39" t="s">
        <v>657</v>
      </c>
    </row>
    <row r="247" spans="1:6" x14ac:dyDescent="0.3">
      <c r="A247" s="39" t="s">
        <v>76</v>
      </c>
      <c r="B247" s="39" t="s">
        <v>1725</v>
      </c>
      <c r="C247" s="39">
        <v>3.9</v>
      </c>
      <c r="D247" s="39" t="s">
        <v>158</v>
      </c>
      <c r="E247" s="39">
        <v>163</v>
      </c>
      <c r="F247" s="39" t="s">
        <v>629</v>
      </c>
    </row>
    <row r="248" spans="1:6" x14ac:dyDescent="0.3">
      <c r="A248" s="39" t="s">
        <v>852</v>
      </c>
      <c r="B248" s="39" t="s">
        <v>1726</v>
      </c>
      <c r="C248" s="39">
        <v>3.4</v>
      </c>
      <c r="D248" s="39" t="s">
        <v>114</v>
      </c>
      <c r="E248" s="39">
        <v>100</v>
      </c>
      <c r="F248" s="39" t="s">
        <v>855</v>
      </c>
    </row>
    <row r="249" spans="1:6" x14ac:dyDescent="0.3">
      <c r="A249" s="39" t="s">
        <v>132</v>
      </c>
      <c r="B249" s="39" t="s">
        <v>1727</v>
      </c>
      <c r="C249" s="39">
        <v>3.8</v>
      </c>
      <c r="D249" s="39" t="s">
        <v>114</v>
      </c>
      <c r="E249" s="39">
        <v>52.5</v>
      </c>
      <c r="F249" s="39" t="s">
        <v>857</v>
      </c>
    </row>
    <row r="250" spans="1:6" x14ac:dyDescent="0.3">
      <c r="A250" s="39" t="s">
        <v>648</v>
      </c>
      <c r="B250" s="39" t="s">
        <v>1670</v>
      </c>
      <c r="C250" s="39">
        <v>3.6</v>
      </c>
      <c r="D250" s="39" t="s">
        <v>114</v>
      </c>
      <c r="E250" s="39">
        <v>42</v>
      </c>
      <c r="F250" s="39" t="s">
        <v>652</v>
      </c>
    </row>
    <row r="251" spans="1:6" x14ac:dyDescent="0.3">
      <c r="A251" s="39" t="s">
        <v>858</v>
      </c>
      <c r="B251" s="39" t="s">
        <v>1728</v>
      </c>
      <c r="C251" s="39">
        <v>3.3</v>
      </c>
      <c r="D251" s="39" t="s">
        <v>114</v>
      </c>
      <c r="E251" s="39">
        <v>50</v>
      </c>
      <c r="F251" s="39" t="s">
        <v>860</v>
      </c>
    </row>
    <row r="252" spans="1:6" x14ac:dyDescent="0.3">
      <c r="A252" s="39" t="s">
        <v>861</v>
      </c>
      <c r="B252" s="39" t="s">
        <v>1729</v>
      </c>
      <c r="C252" s="39">
        <v>3.4</v>
      </c>
      <c r="D252" s="39" t="s">
        <v>82</v>
      </c>
      <c r="E252" s="39">
        <v>93</v>
      </c>
      <c r="F252" s="39" t="s">
        <v>863</v>
      </c>
    </row>
    <row r="253" spans="1:6" x14ac:dyDescent="0.3">
      <c r="A253" s="39" t="s">
        <v>76</v>
      </c>
      <c r="B253" s="39" t="s">
        <v>1730</v>
      </c>
      <c r="C253" s="39">
        <v>3</v>
      </c>
      <c r="D253" s="39" t="s">
        <v>94</v>
      </c>
      <c r="E253" s="39">
        <v>94.5</v>
      </c>
      <c r="F253" s="39" t="s">
        <v>866</v>
      </c>
    </row>
    <row r="254" spans="1:6" x14ac:dyDescent="0.3">
      <c r="A254" s="39" t="s">
        <v>254</v>
      </c>
      <c r="B254" s="39" t="s">
        <v>1673</v>
      </c>
      <c r="C254" s="39">
        <v>4</v>
      </c>
      <c r="D254" s="39" t="s">
        <v>94</v>
      </c>
      <c r="E254" s="39">
        <v>150.5</v>
      </c>
      <c r="F254" s="39" t="s">
        <v>504</v>
      </c>
    </row>
    <row r="255" spans="1:6" x14ac:dyDescent="0.3">
      <c r="A255" s="39" t="s">
        <v>76</v>
      </c>
      <c r="B255" s="39" t="s">
        <v>1731</v>
      </c>
      <c r="C255" s="39">
        <v>3.7</v>
      </c>
      <c r="D255" s="39" t="s">
        <v>223</v>
      </c>
      <c r="E255" s="39">
        <v>102</v>
      </c>
      <c r="F255" s="39" t="s">
        <v>869</v>
      </c>
    </row>
    <row r="256" spans="1:6" x14ac:dyDescent="0.3">
      <c r="A256" s="39" t="s">
        <v>658</v>
      </c>
      <c r="B256" s="39" t="s">
        <v>1672</v>
      </c>
      <c r="C256" s="39">
        <v>4.4000000000000004</v>
      </c>
      <c r="D256" s="39" t="s">
        <v>100</v>
      </c>
      <c r="E256" s="39">
        <v>62</v>
      </c>
      <c r="F256" s="39" t="s">
        <v>660</v>
      </c>
    </row>
    <row r="257" spans="1:6" x14ac:dyDescent="0.3">
      <c r="A257" s="39" t="s">
        <v>662</v>
      </c>
      <c r="B257" s="39" t="s">
        <v>1674</v>
      </c>
      <c r="C257" s="39">
        <v>4.3</v>
      </c>
      <c r="D257" s="39" t="s">
        <v>114</v>
      </c>
      <c r="E257" s="39">
        <v>87.5</v>
      </c>
      <c r="F257" s="39" t="s">
        <v>665</v>
      </c>
    </row>
    <row r="258" spans="1:6" x14ac:dyDescent="0.3">
      <c r="A258" s="39" t="s">
        <v>225</v>
      </c>
      <c r="B258" s="39" t="s">
        <v>1552</v>
      </c>
      <c r="C258" s="39">
        <v>4</v>
      </c>
      <c r="D258" s="39" t="s">
        <v>158</v>
      </c>
      <c r="E258" s="39">
        <v>84</v>
      </c>
      <c r="F258" s="39" t="s">
        <v>216</v>
      </c>
    </row>
    <row r="259" spans="1:6" x14ac:dyDescent="0.3">
      <c r="A259" s="39" t="s">
        <v>76</v>
      </c>
      <c r="B259" s="39" t="s">
        <v>1553</v>
      </c>
      <c r="C259" s="39">
        <v>4</v>
      </c>
      <c r="D259" s="39" t="s">
        <v>100</v>
      </c>
      <c r="E259" s="39">
        <v>143</v>
      </c>
      <c r="F259" s="39" t="s">
        <v>213</v>
      </c>
    </row>
    <row r="260" spans="1:6" x14ac:dyDescent="0.3">
      <c r="A260" s="39" t="s">
        <v>870</v>
      </c>
      <c r="B260" s="39" t="s">
        <v>1732</v>
      </c>
      <c r="C260" s="39">
        <v>3.2</v>
      </c>
      <c r="D260" s="39" t="s">
        <v>363</v>
      </c>
      <c r="E260" s="39">
        <v>155</v>
      </c>
      <c r="F260" s="39" t="s">
        <v>364</v>
      </c>
    </row>
    <row r="261" spans="1:6" x14ac:dyDescent="0.3">
      <c r="A261" s="39" t="s">
        <v>259</v>
      </c>
      <c r="B261" s="39" t="s">
        <v>1675</v>
      </c>
      <c r="C261" s="39">
        <v>4.2</v>
      </c>
      <c r="D261" s="39" t="s">
        <v>130</v>
      </c>
      <c r="E261" s="39">
        <v>71.5</v>
      </c>
      <c r="F261" s="39" t="s">
        <v>668</v>
      </c>
    </row>
    <row r="262" spans="1:6" x14ac:dyDescent="0.3">
      <c r="A262" s="39" t="s">
        <v>76</v>
      </c>
      <c r="B262" s="39" t="s">
        <v>1733</v>
      </c>
      <c r="C262" s="39">
        <v>3.9</v>
      </c>
      <c r="D262" s="39" t="s">
        <v>209</v>
      </c>
      <c r="E262" s="39">
        <v>108</v>
      </c>
      <c r="F262" s="39" t="s">
        <v>876</v>
      </c>
    </row>
    <row r="263" spans="1:6" x14ac:dyDescent="0.3">
      <c r="A263" s="39" t="s">
        <v>672</v>
      </c>
      <c r="B263" s="39" t="s">
        <v>1677</v>
      </c>
      <c r="C263" s="39">
        <v>3.7</v>
      </c>
      <c r="D263" s="39" t="s">
        <v>158</v>
      </c>
      <c r="E263" s="39">
        <v>151.5</v>
      </c>
      <c r="F263" s="39" t="s">
        <v>167</v>
      </c>
    </row>
    <row r="264" spans="1:6" x14ac:dyDescent="0.3">
      <c r="A264" s="39" t="s">
        <v>669</v>
      </c>
      <c r="B264" s="39" t="s">
        <v>1676</v>
      </c>
      <c r="C264" s="39">
        <v>3.6</v>
      </c>
      <c r="D264" s="39" t="s">
        <v>100</v>
      </c>
      <c r="E264" s="39">
        <v>51.5</v>
      </c>
      <c r="F264" s="39" t="s">
        <v>671</v>
      </c>
    </row>
    <row r="265" spans="1:6" x14ac:dyDescent="0.3">
      <c r="A265" s="39" t="s">
        <v>677</v>
      </c>
      <c r="B265" s="39" t="s">
        <v>1678</v>
      </c>
      <c r="C265" s="39">
        <v>3.7</v>
      </c>
      <c r="D265" s="39" t="s">
        <v>158</v>
      </c>
      <c r="E265" s="39">
        <v>140</v>
      </c>
      <c r="F265" s="39" t="s">
        <v>167</v>
      </c>
    </row>
    <row r="266" spans="1:6" x14ac:dyDescent="0.3">
      <c r="A266" s="39" t="s">
        <v>489</v>
      </c>
      <c r="B266" s="39" t="s">
        <v>1602</v>
      </c>
      <c r="C266" s="39">
        <v>2.8</v>
      </c>
      <c r="D266" s="39" t="s">
        <v>114</v>
      </c>
      <c r="E266" s="39">
        <v>77.5</v>
      </c>
      <c r="F266" s="39" t="s">
        <v>676</v>
      </c>
    </row>
    <row r="267" spans="1:6" x14ac:dyDescent="0.3">
      <c r="A267" s="39" t="s">
        <v>877</v>
      </c>
      <c r="B267" s="39" t="s">
        <v>1734</v>
      </c>
      <c r="C267" s="39">
        <v>4.2</v>
      </c>
      <c r="D267" s="39" t="s">
        <v>82</v>
      </c>
      <c r="E267" s="39">
        <v>63.5</v>
      </c>
      <c r="F267" s="39" t="s">
        <v>880</v>
      </c>
    </row>
    <row r="268" spans="1:6" x14ac:dyDescent="0.3">
      <c r="A268" s="39" t="s">
        <v>76</v>
      </c>
      <c r="B268" s="39" t="s">
        <v>1735</v>
      </c>
      <c r="C268" s="39">
        <v>4</v>
      </c>
      <c r="D268" s="39" t="s">
        <v>268</v>
      </c>
      <c r="E268" s="39">
        <v>109</v>
      </c>
      <c r="F268" s="39" t="s">
        <v>882</v>
      </c>
    </row>
    <row r="269" spans="1:6" x14ac:dyDescent="0.3">
      <c r="A269" s="39" t="s">
        <v>76</v>
      </c>
      <c r="B269" s="39" t="s">
        <v>1736</v>
      </c>
      <c r="C269" s="39">
        <v>3.5</v>
      </c>
      <c r="D269" s="39" t="s">
        <v>108</v>
      </c>
      <c r="E269" s="39">
        <v>96</v>
      </c>
      <c r="F269" s="39" t="s">
        <v>886</v>
      </c>
    </row>
    <row r="270" spans="1:6" x14ac:dyDescent="0.3">
      <c r="A270" s="39" t="s">
        <v>682</v>
      </c>
      <c r="B270" s="39" t="s">
        <v>1680</v>
      </c>
      <c r="C270" s="39">
        <v>-1</v>
      </c>
      <c r="D270" s="39" t="s">
        <v>363</v>
      </c>
      <c r="E270" s="39">
        <v>225</v>
      </c>
      <c r="F270" s="39" t="s">
        <v>684</v>
      </c>
    </row>
    <row r="271" spans="1:6" x14ac:dyDescent="0.3">
      <c r="A271" s="39" t="s">
        <v>259</v>
      </c>
      <c r="B271" s="39" t="s">
        <v>1737</v>
      </c>
      <c r="C271" s="39">
        <v>3.2</v>
      </c>
      <c r="D271" s="39" t="s">
        <v>108</v>
      </c>
      <c r="E271" s="39">
        <v>101</v>
      </c>
      <c r="F271" s="39" t="s">
        <v>705</v>
      </c>
    </row>
    <row r="272" spans="1:6" x14ac:dyDescent="0.3">
      <c r="A272" s="39" t="s">
        <v>254</v>
      </c>
      <c r="B272" s="39" t="s">
        <v>1679</v>
      </c>
      <c r="C272" s="39">
        <v>3.3</v>
      </c>
      <c r="D272" s="39" t="s">
        <v>209</v>
      </c>
      <c r="E272" s="39">
        <v>98.5</v>
      </c>
      <c r="F272" s="39" t="s">
        <v>681</v>
      </c>
    </row>
    <row r="273" spans="1:6" x14ac:dyDescent="0.3">
      <c r="A273" s="39" t="s">
        <v>889</v>
      </c>
      <c r="B273" s="39" t="s">
        <v>1738</v>
      </c>
      <c r="C273" s="39">
        <v>3.9</v>
      </c>
      <c r="D273" s="39" t="s">
        <v>120</v>
      </c>
      <c r="E273" s="39">
        <v>77.5</v>
      </c>
      <c r="F273" s="39" t="s">
        <v>892</v>
      </c>
    </row>
    <row r="274" spans="1:6" x14ac:dyDescent="0.3">
      <c r="A274" s="39" t="s">
        <v>689</v>
      </c>
      <c r="B274" s="39" t="s">
        <v>1682</v>
      </c>
      <c r="C274" s="39">
        <v>3.7</v>
      </c>
      <c r="D274" s="39" t="s">
        <v>158</v>
      </c>
      <c r="E274" s="39">
        <v>161.5</v>
      </c>
      <c r="F274" s="39" t="s">
        <v>167</v>
      </c>
    </row>
    <row r="275" spans="1:6" x14ac:dyDescent="0.3">
      <c r="A275" s="39" t="s">
        <v>685</v>
      </c>
      <c r="B275" s="39" t="s">
        <v>1681</v>
      </c>
      <c r="C275" s="39">
        <v>3.6</v>
      </c>
      <c r="D275" s="39" t="s">
        <v>100</v>
      </c>
      <c r="E275" s="39">
        <v>56.5</v>
      </c>
      <c r="F275" s="39" t="s">
        <v>688</v>
      </c>
    </row>
    <row r="276" spans="1:6" x14ac:dyDescent="0.3">
      <c r="A276" s="39" t="s">
        <v>691</v>
      </c>
      <c r="B276" s="39" t="s">
        <v>1683</v>
      </c>
      <c r="C276" s="39">
        <v>3.4</v>
      </c>
      <c r="D276" s="39" t="s">
        <v>120</v>
      </c>
      <c r="E276" s="39">
        <v>147</v>
      </c>
      <c r="F276" s="39" t="s">
        <v>694</v>
      </c>
    </row>
    <row r="277" spans="1:6" x14ac:dyDescent="0.3">
      <c r="A277" s="39" t="s">
        <v>76</v>
      </c>
      <c r="B277" s="39" t="s">
        <v>1739</v>
      </c>
      <c r="C277" s="39">
        <v>3.5</v>
      </c>
      <c r="D277" s="39" t="s">
        <v>114</v>
      </c>
      <c r="E277" s="39">
        <v>90</v>
      </c>
      <c r="F277" s="39" t="s">
        <v>896</v>
      </c>
    </row>
    <row r="278" spans="1:6" x14ac:dyDescent="0.3">
      <c r="A278" s="39" t="s">
        <v>897</v>
      </c>
      <c r="B278" s="39" t="s">
        <v>1740</v>
      </c>
      <c r="C278" s="39">
        <v>4.3</v>
      </c>
      <c r="D278" s="39" t="s">
        <v>223</v>
      </c>
      <c r="E278" s="39">
        <v>58</v>
      </c>
      <c r="F278" s="39" t="s">
        <v>901</v>
      </c>
    </row>
    <row r="279" spans="1:6" x14ac:dyDescent="0.3">
      <c r="A279" s="39" t="s">
        <v>695</v>
      </c>
      <c r="B279" s="39" t="s">
        <v>1657</v>
      </c>
      <c r="C279" s="39">
        <v>4.0999999999999996</v>
      </c>
      <c r="D279" s="39" t="s">
        <v>120</v>
      </c>
      <c r="E279" s="39">
        <v>61</v>
      </c>
      <c r="F279" s="39" t="s">
        <v>698</v>
      </c>
    </row>
    <row r="280" spans="1:6" x14ac:dyDescent="0.3">
      <c r="A280" s="39" t="s">
        <v>699</v>
      </c>
      <c r="B280" s="39" t="s">
        <v>1684</v>
      </c>
      <c r="C280" s="39">
        <v>2.6</v>
      </c>
      <c r="D280" s="39" t="s">
        <v>114</v>
      </c>
      <c r="E280" s="39">
        <v>120</v>
      </c>
      <c r="F280" s="39" t="s">
        <v>599</v>
      </c>
    </row>
    <row r="281" spans="1:6" x14ac:dyDescent="0.3">
      <c r="A281" s="39" t="s">
        <v>76</v>
      </c>
      <c r="B281" s="39" t="s">
        <v>1741</v>
      </c>
      <c r="C281" s="39">
        <v>3.6</v>
      </c>
      <c r="D281" s="39" t="s">
        <v>108</v>
      </c>
      <c r="E281" s="39">
        <v>128</v>
      </c>
      <c r="F281" s="39" t="s">
        <v>904</v>
      </c>
    </row>
    <row r="282" spans="1:6" x14ac:dyDescent="0.3">
      <c r="A282" s="39" t="s">
        <v>76</v>
      </c>
      <c r="B282" s="39" t="s">
        <v>1555</v>
      </c>
      <c r="C282" s="39">
        <v>3.5</v>
      </c>
      <c r="D282" s="39" t="s">
        <v>100</v>
      </c>
      <c r="E282" s="39">
        <v>99.5</v>
      </c>
      <c r="F282" s="39" t="s">
        <v>219</v>
      </c>
    </row>
    <row r="283" spans="1:6" x14ac:dyDescent="0.3">
      <c r="A283" s="39" t="s">
        <v>76</v>
      </c>
      <c r="B283" s="39" t="s">
        <v>1557</v>
      </c>
      <c r="C283" s="39">
        <v>3.6</v>
      </c>
      <c r="D283" s="39" t="s">
        <v>108</v>
      </c>
      <c r="E283" s="39">
        <v>96</v>
      </c>
      <c r="F283" s="39" t="s">
        <v>230</v>
      </c>
    </row>
    <row r="284" spans="1:6" x14ac:dyDescent="0.3">
      <c r="A284" s="39" t="s">
        <v>76</v>
      </c>
      <c r="B284" s="39" t="s">
        <v>1742</v>
      </c>
      <c r="C284" s="39">
        <v>2.2999999999999998</v>
      </c>
      <c r="D284" s="39" t="s">
        <v>100</v>
      </c>
      <c r="E284" s="39">
        <v>101</v>
      </c>
      <c r="F284" s="39" t="s">
        <v>906</v>
      </c>
    </row>
    <row r="285" spans="1:6" x14ac:dyDescent="0.3">
      <c r="A285" s="39" t="s">
        <v>254</v>
      </c>
      <c r="B285" s="39" t="s">
        <v>1686</v>
      </c>
      <c r="C285" s="39">
        <v>3.9</v>
      </c>
      <c r="D285" s="39" t="s">
        <v>82</v>
      </c>
      <c r="E285" s="39">
        <v>148</v>
      </c>
      <c r="F285" s="39" t="s">
        <v>708</v>
      </c>
    </row>
    <row r="286" spans="1:6" x14ac:dyDescent="0.3">
      <c r="A286" s="39" t="s">
        <v>907</v>
      </c>
      <c r="B286" s="39" t="s">
        <v>1743</v>
      </c>
      <c r="C286" s="39">
        <v>4</v>
      </c>
      <c r="D286" s="39" t="s">
        <v>100</v>
      </c>
      <c r="E286" s="39">
        <v>142</v>
      </c>
      <c r="F286" s="39" t="s">
        <v>213</v>
      </c>
    </row>
    <row r="287" spans="1:6" x14ac:dyDescent="0.3">
      <c r="A287" s="39" t="s">
        <v>254</v>
      </c>
      <c r="B287" s="39" t="s">
        <v>1744</v>
      </c>
      <c r="C287" s="39">
        <v>4.0999999999999996</v>
      </c>
      <c r="D287" s="39" t="s">
        <v>114</v>
      </c>
      <c r="E287" s="39">
        <v>169</v>
      </c>
      <c r="F287" s="39" t="s">
        <v>911</v>
      </c>
    </row>
    <row r="288" spans="1:6" x14ac:dyDescent="0.3">
      <c r="A288" s="39" t="s">
        <v>701</v>
      </c>
      <c r="B288" s="39" t="s">
        <v>1685</v>
      </c>
      <c r="C288" s="39">
        <v>3.2</v>
      </c>
      <c r="D288" s="39" t="s">
        <v>108</v>
      </c>
      <c r="E288" s="39">
        <v>124.5</v>
      </c>
      <c r="F288" s="39" t="s">
        <v>705</v>
      </c>
    </row>
    <row r="289" spans="1:6" x14ac:dyDescent="0.3">
      <c r="A289" s="39" t="s">
        <v>709</v>
      </c>
      <c r="B289" s="39" t="s">
        <v>1687</v>
      </c>
      <c r="C289" s="39">
        <v>4.7</v>
      </c>
      <c r="D289" s="39" t="s">
        <v>130</v>
      </c>
      <c r="E289" s="39">
        <v>59</v>
      </c>
      <c r="F289" s="39" t="s">
        <v>711</v>
      </c>
    </row>
    <row r="290" spans="1:6" x14ac:dyDescent="0.3">
      <c r="A290" s="39" t="s">
        <v>912</v>
      </c>
      <c r="B290" s="39" t="s">
        <v>1745</v>
      </c>
      <c r="C290" s="39">
        <v>4.2</v>
      </c>
      <c r="D290" s="39" t="s">
        <v>209</v>
      </c>
      <c r="E290" s="39">
        <v>52.5</v>
      </c>
      <c r="F290" s="39" t="s">
        <v>915</v>
      </c>
    </row>
    <row r="291" spans="1:6" x14ac:dyDescent="0.3">
      <c r="A291" s="39" t="s">
        <v>259</v>
      </c>
      <c r="B291" s="39" t="s">
        <v>1746</v>
      </c>
      <c r="C291" s="39">
        <v>4.5999999999999996</v>
      </c>
      <c r="D291" s="39" t="s">
        <v>82</v>
      </c>
      <c r="E291" s="39">
        <v>75.5</v>
      </c>
      <c r="F291" s="39" t="s">
        <v>917</v>
      </c>
    </row>
    <row r="292" spans="1:6" x14ac:dyDescent="0.3">
      <c r="A292" s="39" t="s">
        <v>254</v>
      </c>
      <c r="B292" s="39" t="s">
        <v>1747</v>
      </c>
      <c r="C292" s="39">
        <v>3.7</v>
      </c>
      <c r="D292" s="39" t="s">
        <v>158</v>
      </c>
      <c r="E292" s="39">
        <v>139</v>
      </c>
      <c r="F292" s="39" t="s">
        <v>319</v>
      </c>
    </row>
    <row r="293" spans="1:6" x14ac:dyDescent="0.3">
      <c r="A293" s="39" t="s">
        <v>919</v>
      </c>
      <c r="B293" s="39" t="s">
        <v>1748</v>
      </c>
      <c r="C293" s="39">
        <v>3.7</v>
      </c>
      <c r="D293" s="39" t="s">
        <v>158</v>
      </c>
      <c r="E293" s="39">
        <v>102.5</v>
      </c>
      <c r="F293" s="39" t="s">
        <v>167</v>
      </c>
    </row>
    <row r="294" spans="1:6" x14ac:dyDescent="0.3">
      <c r="A294" s="39" t="s">
        <v>921</v>
      </c>
      <c r="B294" s="39" t="s">
        <v>1749</v>
      </c>
      <c r="C294" s="39">
        <v>4.4000000000000004</v>
      </c>
      <c r="D294" s="39" t="s">
        <v>130</v>
      </c>
      <c r="E294" s="39">
        <v>60.5</v>
      </c>
      <c r="F294" s="39" t="s">
        <v>924</v>
      </c>
    </row>
    <row r="295" spans="1:6" x14ac:dyDescent="0.3">
      <c r="A295" s="39" t="s">
        <v>712</v>
      </c>
      <c r="B295" s="39" t="s">
        <v>1688</v>
      </c>
      <c r="C295" s="39">
        <v>3.7</v>
      </c>
      <c r="D295" s="39" t="s">
        <v>223</v>
      </c>
      <c r="E295" s="39">
        <v>146.5</v>
      </c>
      <c r="F295" s="39" t="s">
        <v>224</v>
      </c>
    </row>
    <row r="296" spans="1:6" x14ac:dyDescent="0.3">
      <c r="A296" s="39" t="s">
        <v>925</v>
      </c>
      <c r="B296" s="39" t="s">
        <v>1750</v>
      </c>
      <c r="C296" s="39">
        <v>3.9</v>
      </c>
      <c r="D296" s="39" t="s">
        <v>158</v>
      </c>
      <c r="E296" s="39">
        <v>125</v>
      </c>
      <c r="F296" s="39" t="s">
        <v>629</v>
      </c>
    </row>
    <row r="297" spans="1:6" x14ac:dyDescent="0.3">
      <c r="A297" s="39" t="s">
        <v>927</v>
      </c>
      <c r="B297" s="39" t="s">
        <v>1641</v>
      </c>
      <c r="C297" s="39">
        <v>3.6</v>
      </c>
      <c r="D297" s="39" t="s">
        <v>158</v>
      </c>
      <c r="E297" s="39">
        <v>81</v>
      </c>
      <c r="F297" s="39" t="s">
        <v>625</v>
      </c>
    </row>
    <row r="298" spans="1:6" x14ac:dyDescent="0.3">
      <c r="A298" s="39" t="s">
        <v>718</v>
      </c>
      <c r="B298" s="39" t="s">
        <v>1690</v>
      </c>
      <c r="C298" s="39">
        <v>3</v>
      </c>
      <c r="D298" s="39" t="s">
        <v>114</v>
      </c>
      <c r="E298" s="39">
        <v>133</v>
      </c>
      <c r="F298" s="39" t="s">
        <v>720</v>
      </c>
    </row>
    <row r="299" spans="1:6" x14ac:dyDescent="0.3">
      <c r="A299" s="39" t="s">
        <v>929</v>
      </c>
      <c r="B299" s="39" t="s">
        <v>1751</v>
      </c>
      <c r="C299" s="39">
        <v>3.4</v>
      </c>
      <c r="D299" s="39" t="s">
        <v>158</v>
      </c>
      <c r="E299" s="39">
        <v>77</v>
      </c>
      <c r="F299" s="39" t="s">
        <v>449</v>
      </c>
    </row>
    <row r="300" spans="1:6" x14ac:dyDescent="0.3">
      <c r="A300" s="39" t="s">
        <v>259</v>
      </c>
      <c r="B300" s="39" t="s">
        <v>1752</v>
      </c>
      <c r="C300" s="39">
        <v>4.0999999999999996</v>
      </c>
      <c r="D300" s="39" t="s">
        <v>120</v>
      </c>
      <c r="E300" s="39">
        <v>92</v>
      </c>
      <c r="F300" s="39" t="s">
        <v>152</v>
      </c>
    </row>
    <row r="301" spans="1:6" x14ac:dyDescent="0.3">
      <c r="A301" s="39" t="s">
        <v>932</v>
      </c>
      <c r="B301" s="39" t="s">
        <v>1753</v>
      </c>
      <c r="C301" s="39">
        <v>3.8</v>
      </c>
      <c r="D301" s="39" t="s">
        <v>158</v>
      </c>
      <c r="E301" s="39">
        <v>121</v>
      </c>
      <c r="F301" s="39" t="s">
        <v>234</v>
      </c>
    </row>
    <row r="302" spans="1:6" x14ac:dyDescent="0.3">
      <c r="A302" s="39" t="s">
        <v>934</v>
      </c>
      <c r="B302" s="39" t="s">
        <v>1754</v>
      </c>
      <c r="C302" s="39">
        <v>4</v>
      </c>
      <c r="D302" s="39" t="s">
        <v>94</v>
      </c>
      <c r="E302" s="39">
        <v>162.5</v>
      </c>
      <c r="F302" s="39" t="s">
        <v>504</v>
      </c>
    </row>
    <row r="303" spans="1:6" x14ac:dyDescent="0.3">
      <c r="A303" s="39" t="s">
        <v>936</v>
      </c>
      <c r="B303" s="39" t="s">
        <v>1755</v>
      </c>
      <c r="C303" s="39">
        <v>3.9</v>
      </c>
      <c r="D303" s="39" t="s">
        <v>108</v>
      </c>
      <c r="E303" s="39">
        <v>60</v>
      </c>
      <c r="F303" s="39" t="s">
        <v>939</v>
      </c>
    </row>
    <row r="304" spans="1:6" x14ac:dyDescent="0.3">
      <c r="A304" s="39" t="s">
        <v>940</v>
      </c>
      <c r="B304" s="39" t="s">
        <v>1756</v>
      </c>
      <c r="C304" s="39">
        <v>-1</v>
      </c>
      <c r="D304" s="39" t="s">
        <v>114</v>
      </c>
      <c r="E304" s="39">
        <v>87.5</v>
      </c>
      <c r="F304" s="39" t="s">
        <v>942</v>
      </c>
    </row>
    <row r="305" spans="1:6" x14ac:dyDescent="0.3">
      <c r="A305" s="39" t="s">
        <v>943</v>
      </c>
      <c r="B305" s="39" t="s">
        <v>1757</v>
      </c>
      <c r="C305" s="39">
        <v>4.4000000000000004</v>
      </c>
      <c r="D305" s="39" t="s">
        <v>114</v>
      </c>
      <c r="E305" s="39">
        <v>90.5</v>
      </c>
      <c r="F305" s="39" t="s">
        <v>373</v>
      </c>
    </row>
    <row r="306" spans="1:6" x14ac:dyDescent="0.3">
      <c r="A306" s="39" t="s">
        <v>231</v>
      </c>
      <c r="B306" s="39" t="s">
        <v>1533</v>
      </c>
      <c r="C306" s="39">
        <v>3.8</v>
      </c>
      <c r="D306" s="39" t="s">
        <v>158</v>
      </c>
      <c r="E306" s="39">
        <v>114.5</v>
      </c>
      <c r="F306" s="39" t="s">
        <v>234</v>
      </c>
    </row>
    <row r="307" spans="1:6" x14ac:dyDescent="0.3">
      <c r="A307" s="39" t="s">
        <v>76</v>
      </c>
      <c r="B307" s="39" t="s">
        <v>1558</v>
      </c>
      <c r="C307" s="39">
        <v>3.8</v>
      </c>
      <c r="D307" s="39" t="s">
        <v>94</v>
      </c>
      <c r="E307" s="39">
        <v>121</v>
      </c>
      <c r="F307" s="39" t="s">
        <v>239</v>
      </c>
    </row>
    <row r="308" spans="1:6" x14ac:dyDescent="0.3">
      <c r="A308" s="39" t="s">
        <v>254</v>
      </c>
      <c r="B308" s="39" t="s">
        <v>1758</v>
      </c>
      <c r="C308" s="39">
        <v>2.2000000000000002</v>
      </c>
      <c r="D308" s="39" t="s">
        <v>82</v>
      </c>
      <c r="E308" s="39">
        <v>110</v>
      </c>
      <c r="F308" s="39" t="s">
        <v>946</v>
      </c>
    </row>
    <row r="309" spans="1:6" x14ac:dyDescent="0.3">
      <c r="A309" s="39" t="s">
        <v>714</v>
      </c>
      <c r="B309" s="39" t="s">
        <v>1689</v>
      </c>
      <c r="C309" s="39">
        <v>2.9</v>
      </c>
      <c r="D309" s="39" t="s">
        <v>114</v>
      </c>
      <c r="E309" s="39">
        <v>91.5</v>
      </c>
      <c r="F309" s="39" t="s">
        <v>717</v>
      </c>
    </row>
    <row r="310" spans="1:6" x14ac:dyDescent="0.3">
      <c r="A310" s="39" t="s">
        <v>947</v>
      </c>
      <c r="B310" s="39" t="s">
        <v>1759</v>
      </c>
      <c r="C310" s="39">
        <v>4.0999999999999996</v>
      </c>
      <c r="D310" s="39" t="s">
        <v>120</v>
      </c>
      <c r="E310" s="39">
        <v>70.5</v>
      </c>
      <c r="F310" s="39" t="s">
        <v>152</v>
      </c>
    </row>
    <row r="311" spans="1:6" x14ac:dyDescent="0.3">
      <c r="A311" s="39" t="s">
        <v>259</v>
      </c>
      <c r="B311" s="39" t="s">
        <v>1692</v>
      </c>
      <c r="C311" s="39">
        <v>3.7</v>
      </c>
      <c r="D311" s="39" t="s">
        <v>114</v>
      </c>
      <c r="E311" s="39">
        <v>70.5</v>
      </c>
      <c r="F311" s="39" t="s">
        <v>726</v>
      </c>
    </row>
    <row r="312" spans="1:6" x14ac:dyDescent="0.3">
      <c r="A312" s="39" t="s">
        <v>950</v>
      </c>
      <c r="B312" s="39" t="s">
        <v>1532</v>
      </c>
      <c r="C312" s="39">
        <v>3.8</v>
      </c>
      <c r="D312" s="39" t="s">
        <v>108</v>
      </c>
      <c r="E312" s="39">
        <v>76.5</v>
      </c>
      <c r="F312" s="39" t="s">
        <v>109</v>
      </c>
    </row>
    <row r="313" spans="1:6" x14ac:dyDescent="0.3">
      <c r="A313" s="39" t="s">
        <v>259</v>
      </c>
      <c r="B313" s="39" t="s">
        <v>1760</v>
      </c>
      <c r="C313" s="39">
        <v>3.6</v>
      </c>
      <c r="D313" s="39" t="s">
        <v>158</v>
      </c>
      <c r="E313" s="39">
        <v>92</v>
      </c>
      <c r="F313" s="39" t="s">
        <v>625</v>
      </c>
    </row>
    <row r="314" spans="1:6" x14ac:dyDescent="0.3">
      <c r="A314" s="39" t="s">
        <v>721</v>
      </c>
      <c r="B314" s="39" t="s">
        <v>1691</v>
      </c>
      <c r="C314" s="39">
        <v>4.7</v>
      </c>
      <c r="D314" s="39" t="s">
        <v>177</v>
      </c>
      <c r="E314" s="39">
        <v>140.5</v>
      </c>
      <c r="F314" s="39" t="s">
        <v>723</v>
      </c>
    </row>
    <row r="315" spans="1:6" x14ac:dyDescent="0.3">
      <c r="A315" s="39" t="s">
        <v>953</v>
      </c>
      <c r="B315" s="39" t="s">
        <v>1761</v>
      </c>
      <c r="C315" s="39">
        <v>3.5</v>
      </c>
      <c r="D315" s="39" t="s">
        <v>120</v>
      </c>
      <c r="E315" s="39">
        <v>82</v>
      </c>
      <c r="F315" s="39" t="s">
        <v>250</v>
      </c>
    </row>
    <row r="316" spans="1:6" x14ac:dyDescent="0.3">
      <c r="A316" s="39" t="s">
        <v>727</v>
      </c>
      <c r="B316" s="39" t="s">
        <v>1693</v>
      </c>
      <c r="C316" s="39">
        <v>3.3</v>
      </c>
      <c r="D316" s="39" t="s">
        <v>108</v>
      </c>
      <c r="E316" s="39">
        <v>84.5</v>
      </c>
      <c r="F316" s="39" t="s">
        <v>136</v>
      </c>
    </row>
    <row r="317" spans="1:6" x14ac:dyDescent="0.3">
      <c r="A317" s="39" t="s">
        <v>733</v>
      </c>
      <c r="B317" s="39" t="s">
        <v>1695</v>
      </c>
      <c r="C317" s="39">
        <v>4.4000000000000004</v>
      </c>
      <c r="D317" s="39" t="s">
        <v>100</v>
      </c>
      <c r="E317" s="39">
        <v>134.5</v>
      </c>
      <c r="F317" s="39" t="s">
        <v>660</v>
      </c>
    </row>
    <row r="318" spans="1:6" x14ac:dyDescent="0.3">
      <c r="A318" s="39" t="s">
        <v>76</v>
      </c>
      <c r="B318" s="39" t="s">
        <v>1762</v>
      </c>
      <c r="C318" s="39">
        <v>3.3</v>
      </c>
      <c r="D318" s="39" t="s">
        <v>114</v>
      </c>
      <c r="E318" s="39">
        <v>164.5</v>
      </c>
      <c r="F318" s="39" t="s">
        <v>956</v>
      </c>
    </row>
    <row r="319" spans="1:6" x14ac:dyDescent="0.3">
      <c r="A319" s="39" t="s">
        <v>957</v>
      </c>
      <c r="B319" s="39" t="s">
        <v>1763</v>
      </c>
      <c r="C319" s="39">
        <v>3.4</v>
      </c>
      <c r="D319" s="39" t="s">
        <v>82</v>
      </c>
      <c r="E319" s="39">
        <v>44</v>
      </c>
      <c r="F319" s="39" t="s">
        <v>961</v>
      </c>
    </row>
    <row r="320" spans="1:6" x14ac:dyDescent="0.3">
      <c r="A320" s="39" t="s">
        <v>729</v>
      </c>
      <c r="B320" s="39" t="s">
        <v>1694</v>
      </c>
      <c r="C320" s="39">
        <v>4</v>
      </c>
      <c r="D320" s="39" t="s">
        <v>363</v>
      </c>
      <c r="E320" s="39">
        <v>93.5</v>
      </c>
      <c r="F320" s="39" t="s">
        <v>732</v>
      </c>
    </row>
    <row r="321" spans="1:6" x14ac:dyDescent="0.3">
      <c r="A321" s="39" t="s">
        <v>259</v>
      </c>
      <c r="B321" s="39" t="s">
        <v>1764</v>
      </c>
      <c r="C321" s="39">
        <v>4.4000000000000004</v>
      </c>
      <c r="D321" s="39" t="s">
        <v>114</v>
      </c>
      <c r="E321" s="39">
        <v>109</v>
      </c>
      <c r="F321" s="39" t="s">
        <v>373</v>
      </c>
    </row>
    <row r="322" spans="1:6" x14ac:dyDescent="0.3">
      <c r="A322" s="39" t="s">
        <v>963</v>
      </c>
      <c r="B322" s="39" t="s">
        <v>1765</v>
      </c>
      <c r="C322" s="39">
        <v>3.8</v>
      </c>
      <c r="D322" s="39" t="s">
        <v>114</v>
      </c>
      <c r="E322" s="39">
        <v>149.5</v>
      </c>
      <c r="F322" s="39" t="s">
        <v>966</v>
      </c>
    </row>
    <row r="323" spans="1:6" x14ac:dyDescent="0.3">
      <c r="A323" s="39" t="s">
        <v>967</v>
      </c>
      <c r="B323" s="39" t="s">
        <v>1766</v>
      </c>
      <c r="C323" s="39">
        <v>3.5</v>
      </c>
      <c r="D323" s="39" t="s">
        <v>114</v>
      </c>
      <c r="E323" s="39">
        <v>65.5</v>
      </c>
      <c r="F323" s="39" t="s">
        <v>969</v>
      </c>
    </row>
    <row r="324" spans="1:6" x14ac:dyDescent="0.3">
      <c r="A324" s="39" t="s">
        <v>254</v>
      </c>
      <c r="B324" s="39" t="s">
        <v>1767</v>
      </c>
      <c r="C324" s="39">
        <v>3.5</v>
      </c>
      <c r="D324" s="39" t="s">
        <v>114</v>
      </c>
      <c r="E324" s="39">
        <v>124.5</v>
      </c>
      <c r="F324" s="39" t="s">
        <v>971</v>
      </c>
    </row>
    <row r="325" spans="1:6" x14ac:dyDescent="0.3">
      <c r="A325" s="39" t="s">
        <v>972</v>
      </c>
      <c r="B325" s="39" t="s">
        <v>1768</v>
      </c>
      <c r="C325" s="39">
        <v>2.9</v>
      </c>
      <c r="D325" s="39" t="s">
        <v>114</v>
      </c>
      <c r="E325" s="39">
        <v>114</v>
      </c>
      <c r="F325" s="39" t="s">
        <v>115</v>
      </c>
    </row>
    <row r="326" spans="1:6" x14ac:dyDescent="0.3">
      <c r="A326" s="39" t="s">
        <v>743</v>
      </c>
      <c r="B326" s="39" t="s">
        <v>1769</v>
      </c>
      <c r="C326" s="39">
        <v>3.9</v>
      </c>
      <c r="D326" s="39" t="s">
        <v>114</v>
      </c>
      <c r="E326" s="39">
        <v>49</v>
      </c>
      <c r="F326" s="39" t="s">
        <v>976</v>
      </c>
    </row>
    <row r="327" spans="1:6" x14ac:dyDescent="0.3">
      <c r="A327" s="39" t="s">
        <v>738</v>
      </c>
      <c r="B327" s="39" t="s">
        <v>1693</v>
      </c>
      <c r="C327" s="39">
        <v>3.3</v>
      </c>
      <c r="D327" s="39" t="s">
        <v>108</v>
      </c>
      <c r="E327" s="39">
        <v>84.5</v>
      </c>
      <c r="F327" s="39" t="s">
        <v>136</v>
      </c>
    </row>
    <row r="328" spans="1:6" x14ac:dyDescent="0.3">
      <c r="A328" s="39" t="s">
        <v>160</v>
      </c>
      <c r="B328" s="39" t="s">
        <v>1770</v>
      </c>
      <c r="C328" s="39">
        <v>3.7</v>
      </c>
      <c r="D328" s="39" t="s">
        <v>100</v>
      </c>
      <c r="E328" s="39">
        <v>71</v>
      </c>
      <c r="F328" s="39" t="s">
        <v>978</v>
      </c>
    </row>
    <row r="329" spans="1:6" x14ac:dyDescent="0.3">
      <c r="A329" s="39" t="s">
        <v>979</v>
      </c>
      <c r="B329" s="39" t="s">
        <v>1771</v>
      </c>
      <c r="C329" s="39">
        <v>3.6</v>
      </c>
      <c r="D329" s="39" t="s">
        <v>158</v>
      </c>
      <c r="E329" s="39">
        <v>101</v>
      </c>
      <c r="F329" s="39" t="s">
        <v>625</v>
      </c>
    </row>
    <row r="330" spans="1:6" x14ac:dyDescent="0.3">
      <c r="A330" s="39" t="s">
        <v>76</v>
      </c>
      <c r="B330" s="39" t="s">
        <v>1561</v>
      </c>
      <c r="C330" s="39">
        <v>3.5</v>
      </c>
      <c r="D330" s="39" t="s">
        <v>120</v>
      </c>
      <c r="E330" s="39">
        <v>107</v>
      </c>
      <c r="F330" s="39" t="s">
        <v>250</v>
      </c>
    </row>
    <row r="331" spans="1:6" x14ac:dyDescent="0.3">
      <c r="A331" s="39" t="s">
        <v>76</v>
      </c>
      <c r="B331" s="39" t="s">
        <v>1559</v>
      </c>
      <c r="C331" s="39">
        <v>4.7</v>
      </c>
      <c r="D331" s="39" t="s">
        <v>114</v>
      </c>
      <c r="E331" s="39">
        <v>112.5</v>
      </c>
      <c r="F331" s="39" t="s">
        <v>242</v>
      </c>
    </row>
    <row r="332" spans="1:6" x14ac:dyDescent="0.3">
      <c r="A332" s="39" t="s">
        <v>735</v>
      </c>
      <c r="B332" s="39" t="s">
        <v>1696</v>
      </c>
      <c r="C332" s="39">
        <v>3.9</v>
      </c>
      <c r="D332" s="39" t="s">
        <v>209</v>
      </c>
      <c r="E332" s="39">
        <v>181</v>
      </c>
      <c r="F332" s="39" t="s">
        <v>737</v>
      </c>
    </row>
    <row r="333" spans="1:6" x14ac:dyDescent="0.3">
      <c r="A333" s="39" t="s">
        <v>897</v>
      </c>
      <c r="B333" s="39" t="s">
        <v>1772</v>
      </c>
      <c r="C333" s="39">
        <v>3.7</v>
      </c>
      <c r="D333" s="39" t="s">
        <v>223</v>
      </c>
      <c r="E333" s="39">
        <v>61</v>
      </c>
      <c r="F333" s="39" t="s">
        <v>982</v>
      </c>
    </row>
    <row r="334" spans="1:6" x14ac:dyDescent="0.3">
      <c r="A334" s="39" t="s">
        <v>740</v>
      </c>
      <c r="B334" s="39" t="s">
        <v>1697</v>
      </c>
      <c r="C334" s="39">
        <v>4.0999999999999996</v>
      </c>
      <c r="D334" s="39" t="s">
        <v>82</v>
      </c>
      <c r="E334" s="39">
        <v>205</v>
      </c>
      <c r="F334" s="39" t="s">
        <v>742</v>
      </c>
    </row>
    <row r="335" spans="1:6" x14ac:dyDescent="0.3">
      <c r="A335" s="39" t="s">
        <v>983</v>
      </c>
      <c r="B335" s="39" t="s">
        <v>1773</v>
      </c>
      <c r="C335" s="39">
        <v>3.1</v>
      </c>
      <c r="D335" s="39" t="s">
        <v>158</v>
      </c>
      <c r="E335" s="39">
        <v>103.5</v>
      </c>
      <c r="F335" s="39" t="s">
        <v>987</v>
      </c>
    </row>
    <row r="336" spans="1:6" x14ac:dyDescent="0.3">
      <c r="A336" s="39" t="s">
        <v>988</v>
      </c>
      <c r="B336" s="39" t="s">
        <v>1774</v>
      </c>
      <c r="C336" s="39">
        <v>3.6</v>
      </c>
      <c r="D336" s="39" t="s">
        <v>158</v>
      </c>
      <c r="E336" s="39">
        <v>63</v>
      </c>
      <c r="F336" s="39" t="s">
        <v>625</v>
      </c>
    </row>
    <row r="337" spans="1:6" x14ac:dyDescent="0.3">
      <c r="A337" s="39" t="s">
        <v>990</v>
      </c>
      <c r="B337" s="39" t="s">
        <v>1775</v>
      </c>
      <c r="C337" s="39">
        <v>3</v>
      </c>
      <c r="D337" s="39" t="s">
        <v>158</v>
      </c>
      <c r="E337" s="39">
        <v>62.5</v>
      </c>
      <c r="F337" s="39" t="s">
        <v>994</v>
      </c>
    </row>
    <row r="338" spans="1:6" x14ac:dyDescent="0.3">
      <c r="A338" s="39" t="s">
        <v>259</v>
      </c>
      <c r="B338" s="39" t="s">
        <v>1776</v>
      </c>
      <c r="C338" s="39">
        <v>3.5</v>
      </c>
      <c r="D338" s="39" t="s">
        <v>114</v>
      </c>
      <c r="E338" s="39">
        <v>94.5</v>
      </c>
      <c r="F338" s="39" t="s">
        <v>997</v>
      </c>
    </row>
    <row r="339" spans="1:6" x14ac:dyDescent="0.3">
      <c r="A339" s="39" t="s">
        <v>743</v>
      </c>
      <c r="B339" s="39" t="s">
        <v>1698</v>
      </c>
      <c r="C339" s="39">
        <v>3.6</v>
      </c>
      <c r="D339" s="39" t="s">
        <v>100</v>
      </c>
      <c r="E339" s="39">
        <v>48.5</v>
      </c>
      <c r="F339" s="39" t="s">
        <v>748</v>
      </c>
    </row>
    <row r="340" spans="1:6" x14ac:dyDescent="0.3">
      <c r="A340" s="39" t="s">
        <v>998</v>
      </c>
      <c r="B340" s="39" t="s">
        <v>1777</v>
      </c>
      <c r="C340" s="39">
        <v>3.5</v>
      </c>
      <c r="D340" s="39" t="s">
        <v>120</v>
      </c>
      <c r="E340" s="39">
        <v>154.5</v>
      </c>
      <c r="F340" s="39" t="s">
        <v>645</v>
      </c>
    </row>
    <row r="341" spans="1:6" x14ac:dyDescent="0.3">
      <c r="A341" s="39" t="s">
        <v>749</v>
      </c>
      <c r="B341" s="39" t="s">
        <v>1699</v>
      </c>
      <c r="C341" s="39">
        <v>4</v>
      </c>
      <c r="D341" s="39" t="s">
        <v>82</v>
      </c>
      <c r="E341" s="39">
        <v>44.5</v>
      </c>
      <c r="F341" s="39" t="s">
        <v>753</v>
      </c>
    </row>
    <row r="342" spans="1:6" x14ac:dyDescent="0.3">
      <c r="A342" s="39" t="s">
        <v>1000</v>
      </c>
      <c r="B342" s="39" t="s">
        <v>1778</v>
      </c>
      <c r="C342" s="39">
        <v>3.7</v>
      </c>
      <c r="D342" s="39" t="s">
        <v>108</v>
      </c>
      <c r="E342" s="39">
        <v>87</v>
      </c>
      <c r="F342" s="39" t="s">
        <v>1004</v>
      </c>
    </row>
    <row r="343" spans="1:6" x14ac:dyDescent="0.3">
      <c r="A343" s="39" t="s">
        <v>754</v>
      </c>
      <c r="B343" s="39" t="s">
        <v>1700</v>
      </c>
      <c r="C343" s="39">
        <v>2.4</v>
      </c>
      <c r="D343" s="39" t="s">
        <v>100</v>
      </c>
      <c r="E343" s="39">
        <v>52.5</v>
      </c>
      <c r="F343" s="39" t="s">
        <v>759</v>
      </c>
    </row>
    <row r="344" spans="1:6" x14ac:dyDescent="0.3">
      <c r="A344" s="39" t="s">
        <v>259</v>
      </c>
      <c r="B344" s="39" t="s">
        <v>1779</v>
      </c>
      <c r="C344" s="39">
        <v>3.2</v>
      </c>
      <c r="D344" s="39" t="s">
        <v>114</v>
      </c>
      <c r="E344" s="39">
        <v>64.5</v>
      </c>
      <c r="F344" s="39" t="s">
        <v>1006</v>
      </c>
    </row>
    <row r="345" spans="1:6" x14ac:dyDescent="0.3">
      <c r="A345" s="39" t="s">
        <v>1007</v>
      </c>
      <c r="B345" s="39" t="s">
        <v>1780</v>
      </c>
      <c r="C345" s="39">
        <v>2.1</v>
      </c>
      <c r="D345" s="39" t="s">
        <v>130</v>
      </c>
      <c r="E345" s="39">
        <v>111.5</v>
      </c>
      <c r="F345" s="39" t="s">
        <v>1010</v>
      </c>
    </row>
    <row r="346" spans="1:6" x14ac:dyDescent="0.3">
      <c r="A346" s="39" t="s">
        <v>1011</v>
      </c>
      <c r="B346" s="39" t="s">
        <v>1781</v>
      </c>
      <c r="C346" s="39">
        <v>3.7</v>
      </c>
      <c r="D346" s="39" t="s">
        <v>158</v>
      </c>
      <c r="E346" s="39">
        <v>154.5</v>
      </c>
      <c r="F346" s="39" t="s">
        <v>167</v>
      </c>
    </row>
    <row r="347" spans="1:6" x14ac:dyDescent="0.3">
      <c r="A347" s="39" t="s">
        <v>760</v>
      </c>
      <c r="B347" s="39" t="s">
        <v>1652</v>
      </c>
      <c r="C347" s="39">
        <v>2.6</v>
      </c>
      <c r="D347" s="39" t="s">
        <v>114</v>
      </c>
      <c r="E347" s="39">
        <v>124</v>
      </c>
      <c r="F347" s="39" t="s">
        <v>599</v>
      </c>
    </row>
    <row r="348" spans="1:6" x14ac:dyDescent="0.3">
      <c r="A348" s="39" t="s">
        <v>254</v>
      </c>
      <c r="B348" s="39" t="s">
        <v>1782</v>
      </c>
      <c r="C348" s="39">
        <v>4.4000000000000004</v>
      </c>
      <c r="D348" s="39" t="s">
        <v>82</v>
      </c>
      <c r="E348" s="39">
        <v>128.5</v>
      </c>
      <c r="F348" s="39" t="s">
        <v>553</v>
      </c>
    </row>
    <row r="349" spans="1:6" x14ac:dyDescent="0.3">
      <c r="A349" s="39" t="s">
        <v>1014</v>
      </c>
      <c r="B349" s="39" t="s">
        <v>1783</v>
      </c>
      <c r="C349" s="39">
        <v>3.7</v>
      </c>
      <c r="D349" s="39" t="s">
        <v>100</v>
      </c>
      <c r="E349" s="39">
        <v>65</v>
      </c>
      <c r="F349" s="39" t="s">
        <v>1017</v>
      </c>
    </row>
    <row r="350" spans="1:6" x14ac:dyDescent="0.3">
      <c r="A350" s="39" t="s">
        <v>762</v>
      </c>
      <c r="B350" s="39" t="s">
        <v>1701</v>
      </c>
      <c r="C350" s="39">
        <v>3.5</v>
      </c>
      <c r="D350" s="39" t="s">
        <v>108</v>
      </c>
      <c r="E350" s="39">
        <v>64</v>
      </c>
      <c r="F350" s="39" t="s">
        <v>765</v>
      </c>
    </row>
    <row r="351" spans="1:6" x14ac:dyDescent="0.3">
      <c r="A351" s="39" t="s">
        <v>766</v>
      </c>
      <c r="B351" s="39" t="s">
        <v>1702</v>
      </c>
      <c r="C351" s="39">
        <v>3</v>
      </c>
      <c r="D351" s="39" t="s">
        <v>158</v>
      </c>
      <c r="E351" s="39">
        <v>98</v>
      </c>
      <c r="F351" s="39" t="s">
        <v>770</v>
      </c>
    </row>
    <row r="352" spans="1:6" x14ac:dyDescent="0.3">
      <c r="A352" s="39" t="s">
        <v>270</v>
      </c>
      <c r="B352" s="39" t="s">
        <v>1547</v>
      </c>
      <c r="C352" s="39">
        <v>4.2</v>
      </c>
      <c r="D352" s="39" t="s">
        <v>114</v>
      </c>
      <c r="E352" s="39">
        <v>142.5</v>
      </c>
      <c r="F352" s="39" t="s">
        <v>186</v>
      </c>
    </row>
    <row r="353" spans="1:6" x14ac:dyDescent="0.3">
      <c r="A353" s="39" t="s">
        <v>1018</v>
      </c>
      <c r="B353" s="39" t="s">
        <v>1784</v>
      </c>
      <c r="C353" s="39">
        <v>3.9</v>
      </c>
      <c r="D353" s="39" t="s">
        <v>158</v>
      </c>
      <c r="E353" s="39">
        <v>137</v>
      </c>
      <c r="F353" s="39" t="s">
        <v>1021</v>
      </c>
    </row>
    <row r="354" spans="1:6" x14ac:dyDescent="0.3">
      <c r="A354" s="39" t="s">
        <v>259</v>
      </c>
      <c r="B354" s="39" t="s">
        <v>1613</v>
      </c>
      <c r="C354" s="39">
        <v>4</v>
      </c>
      <c r="D354" s="39" t="s">
        <v>108</v>
      </c>
      <c r="E354" s="39">
        <v>99</v>
      </c>
      <c r="F354" s="39" t="s">
        <v>192</v>
      </c>
    </row>
    <row r="355" spans="1:6" x14ac:dyDescent="0.3">
      <c r="A355" s="39" t="s">
        <v>774</v>
      </c>
      <c r="B355" s="39" t="s">
        <v>1703</v>
      </c>
      <c r="C355" s="39">
        <v>3.3</v>
      </c>
      <c r="D355" s="39" t="s">
        <v>114</v>
      </c>
      <c r="E355" s="39">
        <v>54</v>
      </c>
      <c r="F355" s="39" t="s">
        <v>776</v>
      </c>
    </row>
    <row r="356" spans="1:6" x14ac:dyDescent="0.3">
      <c r="A356" s="39" t="s">
        <v>254</v>
      </c>
      <c r="B356" s="39" t="s">
        <v>1785</v>
      </c>
      <c r="C356" s="39">
        <v>4.4000000000000004</v>
      </c>
      <c r="D356" s="39" t="s">
        <v>120</v>
      </c>
      <c r="E356" s="39">
        <v>139.5</v>
      </c>
      <c r="F356" s="39" t="s">
        <v>1025</v>
      </c>
    </row>
    <row r="357" spans="1:6" x14ac:dyDescent="0.3">
      <c r="A357" s="39" t="s">
        <v>259</v>
      </c>
      <c r="B357" s="39" t="s">
        <v>1786</v>
      </c>
      <c r="C357" s="39">
        <v>3.4</v>
      </c>
      <c r="D357" s="39" t="s">
        <v>130</v>
      </c>
      <c r="E357" s="39">
        <v>109</v>
      </c>
      <c r="F357" s="39" t="s">
        <v>1027</v>
      </c>
    </row>
    <row r="358" spans="1:6" x14ac:dyDescent="0.3">
      <c r="A358" s="39" t="s">
        <v>1028</v>
      </c>
      <c r="B358" s="39" t="s">
        <v>1787</v>
      </c>
      <c r="C358" s="39">
        <v>3.3</v>
      </c>
      <c r="D358" s="39" t="s">
        <v>158</v>
      </c>
      <c r="E358" s="39">
        <v>254</v>
      </c>
      <c r="F358" s="39" t="s">
        <v>311</v>
      </c>
    </row>
    <row r="359" spans="1:6" x14ac:dyDescent="0.3">
      <c r="A359" s="39" t="s">
        <v>1030</v>
      </c>
      <c r="B359" s="39" t="s">
        <v>1788</v>
      </c>
      <c r="C359" s="39">
        <v>2.9</v>
      </c>
      <c r="D359" s="39" t="s">
        <v>114</v>
      </c>
      <c r="E359" s="39">
        <v>73</v>
      </c>
      <c r="F359" s="39" t="s">
        <v>1032</v>
      </c>
    </row>
    <row r="360" spans="1:6" x14ac:dyDescent="0.3">
      <c r="A360" s="39" t="s">
        <v>777</v>
      </c>
      <c r="B360" s="39" t="s">
        <v>1704</v>
      </c>
      <c r="C360" s="39">
        <v>2.7</v>
      </c>
      <c r="D360" s="39" t="s">
        <v>130</v>
      </c>
      <c r="E360" s="39">
        <v>81</v>
      </c>
      <c r="F360" s="39" t="s">
        <v>779</v>
      </c>
    </row>
    <row r="361" spans="1:6" x14ac:dyDescent="0.3">
      <c r="A361" s="39" t="s">
        <v>771</v>
      </c>
      <c r="B361" s="39" t="s">
        <v>1681</v>
      </c>
      <c r="C361" s="39">
        <v>3.6</v>
      </c>
      <c r="D361" s="39" t="s">
        <v>100</v>
      </c>
      <c r="E361" s="39">
        <v>56.5</v>
      </c>
      <c r="F361" s="39" t="s">
        <v>688</v>
      </c>
    </row>
    <row r="362" spans="1:6" x14ac:dyDescent="0.3">
      <c r="A362" s="39" t="s">
        <v>1033</v>
      </c>
      <c r="B362" s="39" t="s">
        <v>1789</v>
      </c>
      <c r="C362" s="39">
        <v>3.1</v>
      </c>
      <c r="D362" s="39" t="s">
        <v>158</v>
      </c>
      <c r="E362" s="39">
        <v>99.5</v>
      </c>
      <c r="F362" s="39" t="s">
        <v>987</v>
      </c>
    </row>
    <row r="363" spans="1:6" x14ac:dyDescent="0.3">
      <c r="A363" s="39" t="s">
        <v>1035</v>
      </c>
      <c r="B363" s="39" t="s">
        <v>1790</v>
      </c>
      <c r="C363" s="39">
        <v>3.3</v>
      </c>
      <c r="D363" s="39" t="s">
        <v>108</v>
      </c>
      <c r="E363" s="39">
        <v>45.5</v>
      </c>
      <c r="F363" s="39" t="s">
        <v>1038</v>
      </c>
    </row>
    <row r="364" spans="1:6" x14ac:dyDescent="0.3">
      <c r="A364" s="39" t="s">
        <v>780</v>
      </c>
      <c r="B364" s="39" t="s">
        <v>1791</v>
      </c>
      <c r="C364" s="39">
        <v>4.5</v>
      </c>
      <c r="D364" s="39" t="s">
        <v>130</v>
      </c>
      <c r="E364" s="39">
        <v>122.5</v>
      </c>
      <c r="F364" s="39" t="s">
        <v>1040</v>
      </c>
    </row>
    <row r="365" spans="1:6" x14ac:dyDescent="0.3">
      <c r="A365" s="39" t="s">
        <v>1041</v>
      </c>
      <c r="B365" s="39" t="s">
        <v>1792</v>
      </c>
      <c r="C365" s="39">
        <v>3.9</v>
      </c>
      <c r="D365" s="39" t="s">
        <v>120</v>
      </c>
      <c r="E365" s="39">
        <v>140</v>
      </c>
      <c r="F365" s="39" t="s">
        <v>436</v>
      </c>
    </row>
    <row r="366" spans="1:6" x14ac:dyDescent="0.3">
      <c r="A366" s="39" t="s">
        <v>1043</v>
      </c>
      <c r="B366" s="39" t="s">
        <v>1793</v>
      </c>
      <c r="C366" s="39">
        <v>3.2</v>
      </c>
      <c r="D366" s="39" t="s">
        <v>120</v>
      </c>
      <c r="E366" s="39">
        <v>77.5</v>
      </c>
      <c r="F366" s="39" t="s">
        <v>454</v>
      </c>
    </row>
    <row r="367" spans="1:6" x14ac:dyDescent="0.3">
      <c r="A367" s="39" t="s">
        <v>1046</v>
      </c>
      <c r="B367" s="39" t="s">
        <v>1794</v>
      </c>
      <c r="C367" s="39">
        <v>3.3</v>
      </c>
      <c r="D367" s="39" t="s">
        <v>114</v>
      </c>
      <c r="E367" s="39">
        <v>55</v>
      </c>
      <c r="F367" s="39" t="s">
        <v>1050</v>
      </c>
    </row>
    <row r="368" spans="1:6" x14ac:dyDescent="0.3">
      <c r="A368" s="39" t="s">
        <v>1051</v>
      </c>
      <c r="B368" s="39" t="s">
        <v>1795</v>
      </c>
      <c r="C368" s="39">
        <v>3.1</v>
      </c>
      <c r="D368" s="39" t="s">
        <v>158</v>
      </c>
      <c r="E368" s="39">
        <v>117.5</v>
      </c>
      <c r="F368" s="39" t="s">
        <v>987</v>
      </c>
    </row>
    <row r="369" spans="1:6" x14ac:dyDescent="0.3">
      <c r="A369" s="39" t="s">
        <v>1053</v>
      </c>
      <c r="B369" s="39" t="s">
        <v>1796</v>
      </c>
      <c r="C369" s="39">
        <v>2.4</v>
      </c>
      <c r="D369" s="39" t="s">
        <v>82</v>
      </c>
      <c r="E369" s="39">
        <v>70.5</v>
      </c>
      <c r="F369" s="39" t="s">
        <v>1055</v>
      </c>
    </row>
    <row r="370" spans="1:6" x14ac:dyDescent="0.3">
      <c r="A370" s="39" t="s">
        <v>1056</v>
      </c>
      <c r="B370" s="39" t="s">
        <v>1797</v>
      </c>
      <c r="C370" s="39">
        <v>4.8</v>
      </c>
      <c r="D370" s="39" t="s">
        <v>130</v>
      </c>
      <c r="E370" s="39">
        <v>61.5</v>
      </c>
      <c r="F370" s="39" t="s">
        <v>1058</v>
      </c>
    </row>
    <row r="371" spans="1:6" x14ac:dyDescent="0.3">
      <c r="A371" s="39" t="s">
        <v>1059</v>
      </c>
      <c r="B371" s="39" t="s">
        <v>1798</v>
      </c>
      <c r="C371" s="39">
        <v>2.9</v>
      </c>
      <c r="D371" s="39" t="s">
        <v>114</v>
      </c>
      <c r="E371" s="39">
        <v>70</v>
      </c>
      <c r="F371" s="39" t="s">
        <v>1063</v>
      </c>
    </row>
    <row r="372" spans="1:6" x14ac:dyDescent="0.3">
      <c r="A372" s="39" t="s">
        <v>1064</v>
      </c>
      <c r="B372" s="39" t="s">
        <v>1799</v>
      </c>
      <c r="C372" s="39">
        <v>2.9</v>
      </c>
      <c r="D372" s="39" t="s">
        <v>114</v>
      </c>
      <c r="E372" s="39">
        <v>80</v>
      </c>
      <c r="F372" s="39" t="s">
        <v>1063</v>
      </c>
    </row>
    <row r="373" spans="1:6" x14ac:dyDescent="0.3">
      <c r="A373" s="39" t="s">
        <v>1067</v>
      </c>
      <c r="B373" s="39" t="s">
        <v>1800</v>
      </c>
      <c r="C373" s="39">
        <v>3.4</v>
      </c>
      <c r="D373" s="39" t="s">
        <v>100</v>
      </c>
      <c r="E373" s="39">
        <v>90</v>
      </c>
      <c r="F373" s="39" t="s">
        <v>1070</v>
      </c>
    </row>
    <row r="374" spans="1:6" x14ac:dyDescent="0.3">
      <c r="A374" s="39" t="s">
        <v>1071</v>
      </c>
      <c r="B374" s="39" t="s">
        <v>1801</v>
      </c>
      <c r="C374" s="39">
        <v>-1</v>
      </c>
      <c r="D374" s="39" t="s">
        <v>114</v>
      </c>
      <c r="E374" s="39">
        <v>120</v>
      </c>
      <c r="F374" s="39" t="s">
        <v>1073</v>
      </c>
    </row>
    <row r="375" spans="1:6" x14ac:dyDescent="0.3">
      <c r="A375" s="39" t="s">
        <v>1074</v>
      </c>
      <c r="B375" s="39" t="s">
        <v>1802</v>
      </c>
      <c r="C375" s="39">
        <v>2.6</v>
      </c>
      <c r="D375" s="39" t="s">
        <v>114</v>
      </c>
      <c r="E375" s="39">
        <v>73.5</v>
      </c>
      <c r="F375" s="39" t="s">
        <v>599</v>
      </c>
    </row>
    <row r="376" spans="1:6" x14ac:dyDescent="0.3">
      <c r="A376" s="39" t="s">
        <v>76</v>
      </c>
      <c r="B376" s="39" t="s">
        <v>1574</v>
      </c>
      <c r="C376" s="39">
        <v>3.8</v>
      </c>
      <c r="D376" s="39" t="s">
        <v>114</v>
      </c>
      <c r="E376" s="39">
        <v>91</v>
      </c>
      <c r="F376" s="39" t="s">
        <v>307</v>
      </c>
    </row>
    <row r="377" spans="1:6" x14ac:dyDescent="0.3">
      <c r="A377" s="39" t="s">
        <v>76</v>
      </c>
      <c r="B377" s="39" t="s">
        <v>1569</v>
      </c>
      <c r="C377" s="39">
        <v>5</v>
      </c>
      <c r="D377" s="39" t="s">
        <v>114</v>
      </c>
      <c r="E377" s="39">
        <v>155</v>
      </c>
      <c r="F377" s="39" t="s">
        <v>285</v>
      </c>
    </row>
    <row r="378" spans="1:6" x14ac:dyDescent="0.3">
      <c r="A378" s="39" t="s">
        <v>1076</v>
      </c>
      <c r="B378" s="39" t="s">
        <v>1803</v>
      </c>
      <c r="C378" s="39">
        <v>3.6</v>
      </c>
      <c r="D378" s="39" t="s">
        <v>158</v>
      </c>
      <c r="E378" s="39">
        <v>129.5</v>
      </c>
      <c r="F378" s="39" t="s">
        <v>625</v>
      </c>
    </row>
    <row r="379" spans="1:6" x14ac:dyDescent="0.3">
      <c r="A379" s="39" t="s">
        <v>1078</v>
      </c>
      <c r="B379" s="39" t="s">
        <v>1804</v>
      </c>
      <c r="C379" s="39">
        <v>4</v>
      </c>
      <c r="D379" s="39" t="s">
        <v>158</v>
      </c>
      <c r="E379" s="39">
        <v>167.5</v>
      </c>
      <c r="F379" s="39" t="s">
        <v>216</v>
      </c>
    </row>
    <row r="380" spans="1:6" x14ac:dyDescent="0.3">
      <c r="A380" s="39" t="s">
        <v>1080</v>
      </c>
      <c r="B380" s="39" t="s">
        <v>1805</v>
      </c>
      <c r="C380" s="39">
        <v>3.8</v>
      </c>
      <c r="D380" s="39" t="s">
        <v>120</v>
      </c>
      <c r="E380" s="39">
        <v>60</v>
      </c>
      <c r="F380" s="39" t="s">
        <v>1083</v>
      </c>
    </row>
    <row r="381" spans="1:6" x14ac:dyDescent="0.3">
      <c r="A381" s="39" t="s">
        <v>286</v>
      </c>
      <c r="B381" s="39" t="s">
        <v>1806</v>
      </c>
      <c r="C381" s="39">
        <v>3.9</v>
      </c>
      <c r="D381" s="39" t="s">
        <v>82</v>
      </c>
      <c r="E381" s="39">
        <v>180</v>
      </c>
      <c r="F381" s="39" t="s">
        <v>708</v>
      </c>
    </row>
    <row r="382" spans="1:6" x14ac:dyDescent="0.3">
      <c r="A382" s="39" t="s">
        <v>1085</v>
      </c>
      <c r="B382" s="39" t="s">
        <v>1708</v>
      </c>
      <c r="C382" s="39">
        <v>3.8</v>
      </c>
      <c r="D382" s="39" t="s">
        <v>94</v>
      </c>
      <c r="E382" s="39">
        <v>65</v>
      </c>
      <c r="F382" s="39" t="s">
        <v>793</v>
      </c>
    </row>
    <row r="383" spans="1:6" x14ac:dyDescent="0.3">
      <c r="A383" s="39" t="s">
        <v>521</v>
      </c>
      <c r="B383" s="39" t="s">
        <v>1807</v>
      </c>
      <c r="C383" s="39">
        <v>4.3</v>
      </c>
      <c r="D383" s="39" t="s">
        <v>120</v>
      </c>
      <c r="E383" s="39">
        <v>112.5</v>
      </c>
      <c r="F383" s="39" t="s">
        <v>1090</v>
      </c>
    </row>
    <row r="384" spans="1:6" x14ac:dyDescent="0.3">
      <c r="A384" s="39" t="s">
        <v>489</v>
      </c>
      <c r="B384" s="39" t="s">
        <v>1618</v>
      </c>
      <c r="C384" s="39">
        <v>1.9</v>
      </c>
      <c r="D384" s="39" t="s">
        <v>100</v>
      </c>
      <c r="E384" s="39">
        <v>87.5</v>
      </c>
      <c r="F384" s="39" t="s">
        <v>1092</v>
      </c>
    </row>
    <row r="385" spans="1:6" x14ac:dyDescent="0.3">
      <c r="A385" s="39" t="s">
        <v>1093</v>
      </c>
      <c r="B385" s="39" t="s">
        <v>1808</v>
      </c>
      <c r="C385" s="39">
        <v>3.3</v>
      </c>
      <c r="D385" s="39" t="s">
        <v>158</v>
      </c>
      <c r="E385" s="39">
        <v>51.5</v>
      </c>
      <c r="F385" s="39" t="s">
        <v>311</v>
      </c>
    </row>
    <row r="386" spans="1:6" x14ac:dyDescent="0.3">
      <c r="A386" s="39" t="s">
        <v>1095</v>
      </c>
      <c r="B386" s="39" t="s">
        <v>1809</v>
      </c>
      <c r="C386" s="39">
        <v>4.7</v>
      </c>
      <c r="D386" s="39" t="s">
        <v>209</v>
      </c>
      <c r="E386" s="39">
        <v>51</v>
      </c>
      <c r="F386" s="39" t="s">
        <v>1099</v>
      </c>
    </row>
    <row r="387" spans="1:6" x14ac:dyDescent="0.3">
      <c r="A387" s="39" t="s">
        <v>1100</v>
      </c>
      <c r="B387" s="39" t="s">
        <v>1810</v>
      </c>
      <c r="C387" s="39">
        <v>3.1</v>
      </c>
      <c r="D387" s="39" t="s">
        <v>158</v>
      </c>
      <c r="E387" s="39">
        <v>62.5</v>
      </c>
      <c r="F387" s="39" t="s">
        <v>1103</v>
      </c>
    </row>
    <row r="388" spans="1:6" x14ac:dyDescent="0.3">
      <c r="A388" s="39" t="s">
        <v>1104</v>
      </c>
      <c r="B388" s="39" t="s">
        <v>1811</v>
      </c>
      <c r="C388" s="39">
        <v>3.4</v>
      </c>
      <c r="D388" s="39" t="s">
        <v>114</v>
      </c>
      <c r="E388" s="39">
        <v>100</v>
      </c>
      <c r="F388" s="39" t="s">
        <v>1108</v>
      </c>
    </row>
    <row r="389" spans="1:6" x14ac:dyDescent="0.3">
      <c r="A389" s="39" t="s">
        <v>259</v>
      </c>
      <c r="B389" s="39" t="s">
        <v>1584</v>
      </c>
      <c r="C389" s="39">
        <v>4.4000000000000004</v>
      </c>
      <c r="D389" s="39" t="s">
        <v>114</v>
      </c>
      <c r="E389" s="39">
        <v>85</v>
      </c>
      <c r="F389" s="39" t="s">
        <v>1110</v>
      </c>
    </row>
    <row r="390" spans="1:6" x14ac:dyDescent="0.3">
      <c r="A390" s="39" t="s">
        <v>1111</v>
      </c>
      <c r="B390" s="39" t="s">
        <v>1812</v>
      </c>
      <c r="C390" s="39">
        <v>3.9</v>
      </c>
      <c r="D390" s="39" t="s">
        <v>114</v>
      </c>
      <c r="E390" s="39">
        <v>122</v>
      </c>
      <c r="F390" s="39" t="s">
        <v>1114</v>
      </c>
    </row>
    <row r="391" spans="1:6" x14ac:dyDescent="0.3">
      <c r="A391" s="39" t="s">
        <v>1115</v>
      </c>
      <c r="B391" s="39" t="s">
        <v>1590</v>
      </c>
      <c r="C391" s="39">
        <v>3.9</v>
      </c>
      <c r="D391" s="39" t="s">
        <v>100</v>
      </c>
      <c r="E391" s="39">
        <v>66.5</v>
      </c>
      <c r="F391" s="39" t="s">
        <v>1118</v>
      </c>
    </row>
    <row r="392" spans="1:6" x14ac:dyDescent="0.3">
      <c r="A392" s="39" t="s">
        <v>1119</v>
      </c>
      <c r="B392" s="39" t="s">
        <v>1813</v>
      </c>
      <c r="C392" s="39">
        <v>4.7</v>
      </c>
      <c r="D392" s="39" t="s">
        <v>114</v>
      </c>
      <c r="E392" s="39">
        <v>70.5</v>
      </c>
      <c r="F392" s="39" t="s">
        <v>1122</v>
      </c>
    </row>
    <row r="393" spans="1:6" x14ac:dyDescent="0.3">
      <c r="A393" s="39" t="s">
        <v>521</v>
      </c>
      <c r="B393" s="39" t="s">
        <v>1814</v>
      </c>
      <c r="C393" s="39">
        <v>4.7</v>
      </c>
      <c r="D393" s="39" t="s">
        <v>209</v>
      </c>
      <c r="E393" s="39">
        <v>138.5</v>
      </c>
      <c r="F393" s="39" t="s">
        <v>1124</v>
      </c>
    </row>
    <row r="394" spans="1:6" x14ac:dyDescent="0.3">
      <c r="A394" s="39" t="s">
        <v>1125</v>
      </c>
      <c r="B394" s="39" t="s">
        <v>1815</v>
      </c>
      <c r="C394" s="39">
        <v>3.4</v>
      </c>
      <c r="D394" s="39" t="s">
        <v>100</v>
      </c>
      <c r="E394" s="39">
        <v>107.5</v>
      </c>
      <c r="F394" s="39" t="s">
        <v>575</v>
      </c>
    </row>
    <row r="395" spans="1:6" x14ac:dyDescent="0.3">
      <c r="A395" s="39" t="s">
        <v>1127</v>
      </c>
      <c r="B395" s="39" t="s">
        <v>1816</v>
      </c>
      <c r="C395" s="39">
        <v>3.8</v>
      </c>
      <c r="D395" s="39" t="s">
        <v>82</v>
      </c>
      <c r="E395" s="39">
        <v>120.5</v>
      </c>
      <c r="F395" s="39" t="s">
        <v>1129</v>
      </c>
    </row>
    <row r="396" spans="1:6" x14ac:dyDescent="0.3">
      <c r="A396" s="39" t="s">
        <v>1130</v>
      </c>
      <c r="B396" s="39" t="s">
        <v>1704</v>
      </c>
      <c r="C396" s="39">
        <v>2.7</v>
      </c>
      <c r="D396" s="39" t="s">
        <v>130</v>
      </c>
      <c r="E396" s="39">
        <v>81</v>
      </c>
      <c r="F396" s="39" t="s">
        <v>779</v>
      </c>
    </row>
    <row r="397" spans="1:6" x14ac:dyDescent="0.3">
      <c r="A397" s="39" t="s">
        <v>1132</v>
      </c>
      <c r="B397" s="39" t="s">
        <v>1773</v>
      </c>
      <c r="C397" s="39">
        <v>3.1</v>
      </c>
      <c r="D397" s="39" t="s">
        <v>158</v>
      </c>
      <c r="E397" s="39">
        <v>103.5</v>
      </c>
      <c r="F397" s="39" t="s">
        <v>987</v>
      </c>
    </row>
    <row r="398" spans="1:6" x14ac:dyDescent="0.3">
      <c r="A398" s="39" t="s">
        <v>780</v>
      </c>
      <c r="B398" s="39" t="s">
        <v>1705</v>
      </c>
      <c r="C398" s="39">
        <v>3.4</v>
      </c>
      <c r="D398" s="39" t="s">
        <v>94</v>
      </c>
      <c r="E398" s="39">
        <v>107.5</v>
      </c>
      <c r="F398" s="39" t="s">
        <v>783</v>
      </c>
    </row>
    <row r="399" spans="1:6" x14ac:dyDescent="0.3">
      <c r="A399" s="39" t="s">
        <v>1134</v>
      </c>
      <c r="B399" s="39" t="s">
        <v>1817</v>
      </c>
      <c r="C399" s="39">
        <v>4</v>
      </c>
      <c r="D399" s="39" t="s">
        <v>114</v>
      </c>
      <c r="E399" s="39">
        <v>162</v>
      </c>
      <c r="F399" s="39" t="s">
        <v>1137</v>
      </c>
    </row>
    <row r="400" spans="1:6" x14ac:dyDescent="0.3">
      <c r="A400" s="39" t="s">
        <v>1138</v>
      </c>
      <c r="B400" s="39" t="s">
        <v>1818</v>
      </c>
      <c r="C400" s="39">
        <v>3.5</v>
      </c>
      <c r="D400" s="39" t="s">
        <v>120</v>
      </c>
      <c r="E400" s="39">
        <v>68.5</v>
      </c>
      <c r="F400" s="39" t="s">
        <v>250</v>
      </c>
    </row>
    <row r="401" spans="1:6" x14ac:dyDescent="0.3">
      <c r="A401" s="39" t="s">
        <v>1140</v>
      </c>
      <c r="B401" s="39" t="s">
        <v>1819</v>
      </c>
      <c r="C401" s="39">
        <v>3.4</v>
      </c>
      <c r="D401" s="39" t="s">
        <v>223</v>
      </c>
      <c r="E401" s="39">
        <v>110.5</v>
      </c>
      <c r="F401" s="39" t="s">
        <v>1143</v>
      </c>
    </row>
    <row r="402" spans="1:6" x14ac:dyDescent="0.3">
      <c r="A402" s="39" t="s">
        <v>299</v>
      </c>
      <c r="B402" s="39" t="s">
        <v>1573</v>
      </c>
      <c r="C402" s="39">
        <v>3.7</v>
      </c>
      <c r="D402" s="39" t="s">
        <v>158</v>
      </c>
      <c r="E402" s="39">
        <v>81</v>
      </c>
      <c r="F402" s="39" t="s">
        <v>304</v>
      </c>
    </row>
    <row r="403" spans="1:6" x14ac:dyDescent="0.3">
      <c r="A403" s="39" t="s">
        <v>254</v>
      </c>
      <c r="B403" s="39" t="s">
        <v>1568</v>
      </c>
      <c r="C403" s="39">
        <v>4.3</v>
      </c>
      <c r="D403" s="39" t="s">
        <v>94</v>
      </c>
      <c r="E403" s="39">
        <v>130</v>
      </c>
      <c r="F403" s="39" t="s">
        <v>280</v>
      </c>
    </row>
    <row r="404" spans="1:6" x14ac:dyDescent="0.3">
      <c r="A404" s="39" t="s">
        <v>1144</v>
      </c>
      <c r="B404" s="39" t="s">
        <v>1820</v>
      </c>
      <c r="C404" s="39">
        <v>3.7</v>
      </c>
      <c r="D404" s="39" t="s">
        <v>100</v>
      </c>
      <c r="E404" s="39">
        <v>115.5</v>
      </c>
      <c r="F404" s="39" t="s">
        <v>1147</v>
      </c>
    </row>
    <row r="405" spans="1:6" x14ac:dyDescent="0.3">
      <c r="A405" s="39" t="s">
        <v>1148</v>
      </c>
      <c r="B405" s="39" t="s">
        <v>1628</v>
      </c>
      <c r="C405" s="39">
        <v>3.8</v>
      </c>
      <c r="D405" s="39" t="s">
        <v>108</v>
      </c>
      <c r="E405" s="39">
        <v>80.5</v>
      </c>
      <c r="F405" s="39" t="s">
        <v>109</v>
      </c>
    </row>
    <row r="406" spans="1:6" x14ac:dyDescent="0.3">
      <c r="A406" s="39" t="s">
        <v>1150</v>
      </c>
      <c r="B406" s="39" t="s">
        <v>1821</v>
      </c>
      <c r="C406" s="39">
        <v>4.5999999999999996</v>
      </c>
      <c r="D406" s="39" t="s">
        <v>100</v>
      </c>
      <c r="E406" s="39">
        <v>43</v>
      </c>
      <c r="F406" s="39" t="s">
        <v>1153</v>
      </c>
    </row>
    <row r="407" spans="1:6" x14ac:dyDescent="0.3">
      <c r="A407" s="39" t="s">
        <v>1154</v>
      </c>
      <c r="B407" s="39" t="s">
        <v>1822</v>
      </c>
      <c r="C407" s="39">
        <v>4.4000000000000004</v>
      </c>
      <c r="D407" s="39" t="s">
        <v>114</v>
      </c>
      <c r="E407" s="39">
        <v>140</v>
      </c>
      <c r="F407" s="39" t="s">
        <v>1156</v>
      </c>
    </row>
    <row r="408" spans="1:6" x14ac:dyDescent="0.3">
      <c r="A408" s="39" t="s">
        <v>1157</v>
      </c>
      <c r="B408" s="39" t="s">
        <v>1823</v>
      </c>
      <c r="C408" s="39">
        <v>-1</v>
      </c>
      <c r="D408" s="39" t="s">
        <v>114</v>
      </c>
      <c r="E408" s="39">
        <v>120</v>
      </c>
      <c r="F408" s="39" t="s">
        <v>1073</v>
      </c>
    </row>
    <row r="409" spans="1:6" x14ac:dyDescent="0.3">
      <c r="A409" s="39" t="s">
        <v>1159</v>
      </c>
      <c r="B409" s="39" t="s">
        <v>1824</v>
      </c>
      <c r="C409" s="39">
        <v>3</v>
      </c>
      <c r="D409" s="39" t="s">
        <v>223</v>
      </c>
      <c r="E409" s="39">
        <v>66.5</v>
      </c>
      <c r="F409" s="39" t="s">
        <v>1161</v>
      </c>
    </row>
    <row r="410" spans="1:6" x14ac:dyDescent="0.3">
      <c r="A410" s="39" t="s">
        <v>1162</v>
      </c>
      <c r="B410" s="39" t="s">
        <v>1825</v>
      </c>
      <c r="C410" s="39">
        <v>4.7</v>
      </c>
      <c r="D410" s="39" t="s">
        <v>177</v>
      </c>
      <c r="E410" s="39">
        <v>94.5</v>
      </c>
      <c r="F410" s="39" t="s">
        <v>1164</v>
      </c>
    </row>
    <row r="411" spans="1:6" x14ac:dyDescent="0.3">
      <c r="A411" s="39" t="s">
        <v>1165</v>
      </c>
      <c r="B411" s="39" t="s">
        <v>1826</v>
      </c>
      <c r="C411" s="39">
        <v>3.8</v>
      </c>
      <c r="D411" s="39" t="s">
        <v>108</v>
      </c>
      <c r="E411" s="39">
        <v>119</v>
      </c>
      <c r="F411" s="39" t="s">
        <v>109</v>
      </c>
    </row>
    <row r="412" spans="1:6" x14ac:dyDescent="0.3">
      <c r="A412" s="39" t="s">
        <v>1167</v>
      </c>
      <c r="B412" s="39" t="s">
        <v>1827</v>
      </c>
      <c r="C412" s="39">
        <v>3.2</v>
      </c>
      <c r="D412" s="39" t="s">
        <v>158</v>
      </c>
      <c r="E412" s="39">
        <v>51.5</v>
      </c>
      <c r="F412" s="39" t="s">
        <v>1170</v>
      </c>
    </row>
    <row r="413" spans="1:6" x14ac:dyDescent="0.3">
      <c r="A413" s="39" t="s">
        <v>1171</v>
      </c>
      <c r="B413" s="41">
        <v>43009</v>
      </c>
      <c r="C413" s="39">
        <v>2.7</v>
      </c>
      <c r="D413" s="39" t="s">
        <v>94</v>
      </c>
      <c r="E413" s="39">
        <v>27.5</v>
      </c>
      <c r="F413" s="39" t="s">
        <v>1174</v>
      </c>
    </row>
    <row r="414" spans="1:6" x14ac:dyDescent="0.3">
      <c r="A414" s="39" t="s">
        <v>1175</v>
      </c>
      <c r="B414" s="39" t="s">
        <v>1828</v>
      </c>
      <c r="C414" s="39">
        <v>3.3</v>
      </c>
      <c r="D414" s="39" t="s">
        <v>158</v>
      </c>
      <c r="E414" s="39">
        <v>194.5</v>
      </c>
      <c r="F414" s="39" t="s">
        <v>311</v>
      </c>
    </row>
    <row r="415" spans="1:6" x14ac:dyDescent="0.3">
      <c r="A415" s="39" t="s">
        <v>1177</v>
      </c>
      <c r="B415" s="39" t="s">
        <v>1829</v>
      </c>
      <c r="C415" s="39">
        <v>3.9</v>
      </c>
      <c r="D415" s="39" t="s">
        <v>108</v>
      </c>
      <c r="E415" s="39">
        <v>71.5</v>
      </c>
      <c r="F415" s="39" t="s">
        <v>939</v>
      </c>
    </row>
    <row r="416" spans="1:6" x14ac:dyDescent="0.3">
      <c r="A416" s="39" t="s">
        <v>1179</v>
      </c>
      <c r="B416" s="39" t="s">
        <v>1830</v>
      </c>
      <c r="C416" s="39">
        <v>3.7</v>
      </c>
      <c r="D416" s="39" t="s">
        <v>114</v>
      </c>
      <c r="E416" s="39">
        <v>105.5</v>
      </c>
      <c r="F416" s="39" t="s">
        <v>1181</v>
      </c>
    </row>
    <row r="417" spans="1:6" x14ac:dyDescent="0.3">
      <c r="A417" s="39" t="s">
        <v>1182</v>
      </c>
      <c r="B417" s="39" t="s">
        <v>1831</v>
      </c>
      <c r="C417" s="39">
        <v>3.1</v>
      </c>
      <c r="D417" s="39" t="s">
        <v>158</v>
      </c>
      <c r="E417" s="39">
        <v>74</v>
      </c>
      <c r="F417" s="39" t="s">
        <v>987</v>
      </c>
    </row>
    <row r="418" spans="1:6" x14ac:dyDescent="0.3">
      <c r="A418" s="39" t="s">
        <v>1184</v>
      </c>
      <c r="B418" s="39" t="s">
        <v>1832</v>
      </c>
      <c r="C418" s="39">
        <v>3.7</v>
      </c>
      <c r="D418" s="39" t="s">
        <v>158</v>
      </c>
      <c r="E418" s="39">
        <v>62.5</v>
      </c>
      <c r="F418" s="39" t="s">
        <v>1186</v>
      </c>
    </row>
    <row r="419" spans="1:6" x14ac:dyDescent="0.3">
      <c r="A419" s="39" t="s">
        <v>1187</v>
      </c>
      <c r="B419" s="39" t="s">
        <v>1833</v>
      </c>
      <c r="C419" s="39">
        <v>4.3</v>
      </c>
      <c r="D419" s="39" t="s">
        <v>108</v>
      </c>
      <c r="E419" s="39">
        <v>65.5</v>
      </c>
      <c r="F419" s="39" t="s">
        <v>1190</v>
      </c>
    </row>
    <row r="420" spans="1:6" x14ac:dyDescent="0.3">
      <c r="A420" s="39" t="s">
        <v>1191</v>
      </c>
      <c r="B420" s="39" t="s">
        <v>1834</v>
      </c>
      <c r="C420" s="39">
        <v>3.6</v>
      </c>
      <c r="D420" s="39" t="s">
        <v>114</v>
      </c>
      <c r="E420" s="39">
        <v>161.5</v>
      </c>
      <c r="F420" s="39" t="s">
        <v>1194</v>
      </c>
    </row>
    <row r="421" spans="1:6" x14ac:dyDescent="0.3">
      <c r="A421" s="39" t="s">
        <v>1195</v>
      </c>
      <c r="B421" s="39" t="s">
        <v>1610</v>
      </c>
      <c r="C421" s="39">
        <v>2.1</v>
      </c>
      <c r="D421" s="39" t="s">
        <v>100</v>
      </c>
      <c r="E421" s="39">
        <v>72.5</v>
      </c>
      <c r="F421" s="39" t="s">
        <v>1198</v>
      </c>
    </row>
    <row r="422" spans="1:6" x14ac:dyDescent="0.3">
      <c r="A422" s="39" t="s">
        <v>521</v>
      </c>
      <c r="B422" s="39" t="s">
        <v>1835</v>
      </c>
      <c r="C422" s="39">
        <v>3.9</v>
      </c>
      <c r="D422" s="39" t="s">
        <v>209</v>
      </c>
      <c r="E422" s="39">
        <v>139</v>
      </c>
      <c r="F422" s="39" t="s">
        <v>1200</v>
      </c>
    </row>
    <row r="423" spans="1:6" x14ac:dyDescent="0.3">
      <c r="A423" s="39" t="s">
        <v>521</v>
      </c>
      <c r="B423" s="39" t="s">
        <v>1836</v>
      </c>
      <c r="C423" s="39">
        <v>3.9</v>
      </c>
      <c r="D423" s="39" t="s">
        <v>209</v>
      </c>
      <c r="E423" s="39">
        <v>136.5</v>
      </c>
      <c r="F423" s="39" t="s">
        <v>737</v>
      </c>
    </row>
    <row r="424" spans="1:6" x14ac:dyDescent="0.3">
      <c r="A424" s="39" t="s">
        <v>1202</v>
      </c>
      <c r="B424" s="39" t="s">
        <v>1837</v>
      </c>
      <c r="C424" s="39">
        <v>3.8</v>
      </c>
      <c r="D424" s="39" t="s">
        <v>94</v>
      </c>
      <c r="E424" s="39">
        <v>74.5</v>
      </c>
      <c r="F424" s="39" t="s">
        <v>793</v>
      </c>
    </row>
    <row r="425" spans="1:6" x14ac:dyDescent="0.3">
      <c r="A425" s="39" t="s">
        <v>1204</v>
      </c>
      <c r="B425" s="39" t="s">
        <v>1838</v>
      </c>
      <c r="C425" s="39">
        <v>3.1</v>
      </c>
      <c r="D425" s="39" t="s">
        <v>158</v>
      </c>
      <c r="E425" s="39">
        <v>80.5</v>
      </c>
      <c r="F425" s="39" t="s">
        <v>987</v>
      </c>
    </row>
    <row r="426" spans="1:6" x14ac:dyDescent="0.3">
      <c r="A426" s="39" t="s">
        <v>76</v>
      </c>
      <c r="B426" s="39" t="s">
        <v>1578</v>
      </c>
      <c r="C426" s="39">
        <v>3.5</v>
      </c>
      <c r="D426" s="39" t="s">
        <v>120</v>
      </c>
      <c r="E426" s="39">
        <v>75.5</v>
      </c>
      <c r="F426" s="39" t="s">
        <v>258</v>
      </c>
    </row>
    <row r="427" spans="1:6" x14ac:dyDescent="0.3">
      <c r="A427" s="39" t="s">
        <v>76</v>
      </c>
      <c r="B427" s="39" t="s">
        <v>1580</v>
      </c>
      <c r="C427" s="39">
        <v>4.7</v>
      </c>
      <c r="D427" s="39" t="s">
        <v>114</v>
      </c>
      <c r="E427" s="39">
        <v>143.5</v>
      </c>
      <c r="F427" s="39" t="s">
        <v>330</v>
      </c>
    </row>
    <row r="428" spans="1:6" x14ac:dyDescent="0.3">
      <c r="A428" s="39" t="s">
        <v>76</v>
      </c>
      <c r="B428" s="39" t="s">
        <v>1839</v>
      </c>
      <c r="C428" s="39">
        <v>5</v>
      </c>
      <c r="D428" s="39" t="s">
        <v>209</v>
      </c>
      <c r="E428" s="39">
        <v>101</v>
      </c>
      <c r="F428" s="39" t="s">
        <v>1208</v>
      </c>
    </row>
    <row r="429" spans="1:6" x14ac:dyDescent="0.3">
      <c r="A429" s="39" t="s">
        <v>259</v>
      </c>
      <c r="B429" s="39" t="s">
        <v>1760</v>
      </c>
      <c r="C429" s="39">
        <v>3.6</v>
      </c>
      <c r="D429" s="39" t="s">
        <v>158</v>
      </c>
      <c r="E429" s="39">
        <v>92</v>
      </c>
      <c r="F429" s="39" t="s">
        <v>625</v>
      </c>
    </row>
    <row r="430" spans="1:6" x14ac:dyDescent="0.3">
      <c r="A430" s="39" t="s">
        <v>950</v>
      </c>
      <c r="B430" s="39" t="s">
        <v>1532</v>
      </c>
      <c r="C430" s="39">
        <v>3.8</v>
      </c>
      <c r="D430" s="39" t="s">
        <v>108</v>
      </c>
      <c r="E430" s="39">
        <v>76.5</v>
      </c>
      <c r="F430" s="39" t="s">
        <v>109</v>
      </c>
    </row>
    <row r="431" spans="1:6" x14ac:dyDescent="0.3">
      <c r="A431" s="39" t="s">
        <v>721</v>
      </c>
      <c r="B431" s="39" t="s">
        <v>1691</v>
      </c>
      <c r="C431" s="39">
        <v>4.7</v>
      </c>
      <c r="D431" s="39" t="s">
        <v>177</v>
      </c>
      <c r="E431" s="39">
        <v>140.5</v>
      </c>
      <c r="F431" s="39" t="s">
        <v>723</v>
      </c>
    </row>
    <row r="432" spans="1:6" x14ac:dyDescent="0.3">
      <c r="A432" s="39" t="s">
        <v>76</v>
      </c>
      <c r="B432" s="39" t="s">
        <v>1840</v>
      </c>
      <c r="C432" s="39">
        <v>3.6</v>
      </c>
      <c r="D432" s="39" t="s">
        <v>158</v>
      </c>
      <c r="E432" s="39">
        <v>116.5</v>
      </c>
      <c r="F432" s="39" t="s">
        <v>1211</v>
      </c>
    </row>
    <row r="433" spans="1:6" x14ac:dyDescent="0.3">
      <c r="A433" s="39" t="s">
        <v>1212</v>
      </c>
      <c r="B433" s="39" t="s">
        <v>1841</v>
      </c>
      <c r="C433" s="39">
        <v>4.7</v>
      </c>
      <c r="D433" s="39" t="s">
        <v>114</v>
      </c>
      <c r="E433" s="39">
        <v>232.5</v>
      </c>
      <c r="F433" s="39" t="s">
        <v>1214</v>
      </c>
    </row>
    <row r="434" spans="1:6" x14ac:dyDescent="0.3">
      <c r="A434" s="39" t="s">
        <v>76</v>
      </c>
      <c r="B434" s="39" t="s">
        <v>1842</v>
      </c>
      <c r="C434" s="39">
        <v>3.5</v>
      </c>
      <c r="D434" s="39" t="s">
        <v>114</v>
      </c>
      <c r="E434" s="39">
        <v>120.5</v>
      </c>
      <c r="F434" s="39" t="s">
        <v>1216</v>
      </c>
    </row>
    <row r="435" spans="1:6" x14ac:dyDescent="0.3">
      <c r="A435" s="39" t="s">
        <v>953</v>
      </c>
      <c r="B435" s="39" t="s">
        <v>1761</v>
      </c>
      <c r="C435" s="39">
        <v>3.5</v>
      </c>
      <c r="D435" s="39" t="s">
        <v>120</v>
      </c>
      <c r="E435" s="39">
        <v>82</v>
      </c>
      <c r="F435" s="39" t="s">
        <v>250</v>
      </c>
    </row>
    <row r="436" spans="1:6" x14ac:dyDescent="0.3">
      <c r="A436" s="39" t="s">
        <v>727</v>
      </c>
      <c r="B436" s="39" t="s">
        <v>1693</v>
      </c>
      <c r="C436" s="39">
        <v>3.3</v>
      </c>
      <c r="D436" s="39" t="s">
        <v>108</v>
      </c>
      <c r="E436" s="39">
        <v>84.5</v>
      </c>
      <c r="F436" s="39" t="s">
        <v>136</v>
      </c>
    </row>
    <row r="437" spans="1:6" x14ac:dyDescent="0.3">
      <c r="A437" s="39" t="s">
        <v>76</v>
      </c>
      <c r="B437" s="39" t="s">
        <v>1843</v>
      </c>
      <c r="C437" s="39">
        <v>2.7</v>
      </c>
      <c r="D437" s="39" t="s">
        <v>114</v>
      </c>
      <c r="E437" s="39">
        <v>153</v>
      </c>
      <c r="F437" s="39" t="s">
        <v>1219</v>
      </c>
    </row>
    <row r="438" spans="1:6" x14ac:dyDescent="0.3">
      <c r="A438" s="39" t="s">
        <v>76</v>
      </c>
      <c r="B438" s="39" t="s">
        <v>1844</v>
      </c>
      <c r="C438" s="39">
        <v>3.4</v>
      </c>
      <c r="D438" s="39" t="s">
        <v>114</v>
      </c>
      <c r="E438" s="39">
        <v>127</v>
      </c>
      <c r="F438" s="39" t="s">
        <v>1221</v>
      </c>
    </row>
    <row r="439" spans="1:6" x14ac:dyDescent="0.3">
      <c r="A439" s="39" t="s">
        <v>76</v>
      </c>
      <c r="B439" s="39" t="s">
        <v>1845</v>
      </c>
      <c r="C439" s="39">
        <v>4.7</v>
      </c>
      <c r="D439" s="39" t="s">
        <v>114</v>
      </c>
      <c r="E439" s="39">
        <v>85.5</v>
      </c>
      <c r="F439" s="39" t="s">
        <v>1224</v>
      </c>
    </row>
    <row r="440" spans="1:6" x14ac:dyDescent="0.3">
      <c r="A440" s="39" t="s">
        <v>76</v>
      </c>
      <c r="B440" s="39" t="s">
        <v>1846</v>
      </c>
      <c r="C440" s="39">
        <v>2.8</v>
      </c>
      <c r="D440" s="39" t="s">
        <v>120</v>
      </c>
      <c r="E440" s="39">
        <v>76.5</v>
      </c>
      <c r="F440" s="39" t="s">
        <v>1227</v>
      </c>
    </row>
    <row r="441" spans="1:6" x14ac:dyDescent="0.3">
      <c r="A441" s="39" t="s">
        <v>76</v>
      </c>
      <c r="B441" s="39" t="s">
        <v>1847</v>
      </c>
      <c r="C441" s="39">
        <v>3.5</v>
      </c>
      <c r="D441" s="39" t="s">
        <v>108</v>
      </c>
      <c r="E441" s="39">
        <v>128</v>
      </c>
      <c r="F441" s="39" t="s">
        <v>1229</v>
      </c>
    </row>
    <row r="442" spans="1:6" x14ac:dyDescent="0.3">
      <c r="A442" s="39" t="s">
        <v>259</v>
      </c>
      <c r="B442" s="39" t="s">
        <v>1848</v>
      </c>
      <c r="C442" s="39">
        <v>3.2</v>
      </c>
      <c r="D442" s="39" t="s">
        <v>363</v>
      </c>
      <c r="E442" s="39">
        <v>91.5</v>
      </c>
      <c r="F442" s="39" t="s">
        <v>364</v>
      </c>
    </row>
    <row r="443" spans="1:6" x14ac:dyDescent="0.3">
      <c r="A443" s="39" t="s">
        <v>733</v>
      </c>
      <c r="B443" s="39" t="s">
        <v>1695</v>
      </c>
      <c r="C443" s="39">
        <v>4.4000000000000004</v>
      </c>
      <c r="D443" s="39" t="s">
        <v>100</v>
      </c>
      <c r="E443" s="39">
        <v>134.5</v>
      </c>
      <c r="F443" s="39" t="s">
        <v>660</v>
      </c>
    </row>
    <row r="444" spans="1:6" x14ac:dyDescent="0.3">
      <c r="A444" s="39" t="s">
        <v>76</v>
      </c>
      <c r="B444" s="39" t="s">
        <v>1762</v>
      </c>
      <c r="C444" s="39">
        <v>3.3</v>
      </c>
      <c r="D444" s="39" t="s">
        <v>114</v>
      </c>
      <c r="E444" s="39">
        <v>164.5</v>
      </c>
      <c r="F444" s="39" t="s">
        <v>956</v>
      </c>
    </row>
    <row r="445" spans="1:6" x14ac:dyDescent="0.3">
      <c r="A445" s="39" t="s">
        <v>729</v>
      </c>
      <c r="B445" s="39" t="s">
        <v>1694</v>
      </c>
      <c r="C445" s="39">
        <v>4</v>
      </c>
      <c r="D445" s="39" t="s">
        <v>363</v>
      </c>
      <c r="E445" s="39">
        <v>93.5</v>
      </c>
      <c r="F445" s="39" t="s">
        <v>732</v>
      </c>
    </row>
    <row r="446" spans="1:6" x14ac:dyDescent="0.3">
      <c r="A446" s="39" t="s">
        <v>957</v>
      </c>
      <c r="B446" s="39" t="s">
        <v>1763</v>
      </c>
      <c r="C446" s="39">
        <v>3.4</v>
      </c>
      <c r="D446" s="39" t="s">
        <v>82</v>
      </c>
      <c r="E446" s="39">
        <v>44</v>
      </c>
      <c r="F446" s="39" t="s">
        <v>961</v>
      </c>
    </row>
    <row r="447" spans="1:6" x14ac:dyDescent="0.3">
      <c r="A447" s="39" t="s">
        <v>963</v>
      </c>
      <c r="B447" s="39" t="s">
        <v>1765</v>
      </c>
      <c r="C447" s="39">
        <v>3.8</v>
      </c>
      <c r="D447" s="39" t="s">
        <v>114</v>
      </c>
      <c r="E447" s="39">
        <v>149.5</v>
      </c>
      <c r="F447" s="39" t="s">
        <v>966</v>
      </c>
    </row>
    <row r="448" spans="1:6" x14ac:dyDescent="0.3">
      <c r="A448" s="39" t="s">
        <v>967</v>
      </c>
      <c r="B448" s="39" t="s">
        <v>1766</v>
      </c>
      <c r="C448" s="39">
        <v>3.5</v>
      </c>
      <c r="D448" s="39" t="s">
        <v>114</v>
      </c>
      <c r="E448" s="39">
        <v>65.5</v>
      </c>
      <c r="F448" s="39" t="s">
        <v>969</v>
      </c>
    </row>
    <row r="449" spans="1:6" x14ac:dyDescent="0.3">
      <c r="A449" s="39" t="s">
        <v>259</v>
      </c>
      <c r="B449" s="39" t="s">
        <v>1764</v>
      </c>
      <c r="C449" s="39">
        <v>4.4000000000000004</v>
      </c>
      <c r="D449" s="39" t="s">
        <v>114</v>
      </c>
      <c r="E449" s="39">
        <v>109</v>
      </c>
      <c r="F449" s="39" t="s">
        <v>373</v>
      </c>
    </row>
    <row r="450" spans="1:6" x14ac:dyDescent="0.3">
      <c r="A450" s="39" t="s">
        <v>963</v>
      </c>
      <c r="B450" s="39" t="s">
        <v>1849</v>
      </c>
      <c r="C450" s="39">
        <v>3.7</v>
      </c>
      <c r="D450" s="39" t="s">
        <v>82</v>
      </c>
      <c r="E450" s="39">
        <v>177</v>
      </c>
      <c r="F450" s="39" t="s">
        <v>1233</v>
      </c>
    </row>
    <row r="451" spans="1:6" x14ac:dyDescent="0.3">
      <c r="A451" s="39" t="s">
        <v>76</v>
      </c>
      <c r="B451" s="39" t="s">
        <v>1850</v>
      </c>
      <c r="C451" s="39">
        <v>4.7</v>
      </c>
      <c r="D451" s="39" t="s">
        <v>100</v>
      </c>
      <c r="E451" s="39">
        <v>107</v>
      </c>
      <c r="F451" s="39" t="s">
        <v>253</v>
      </c>
    </row>
    <row r="452" spans="1:6" x14ac:dyDescent="0.3">
      <c r="A452" s="39" t="s">
        <v>76</v>
      </c>
      <c r="B452" s="39" t="s">
        <v>1579</v>
      </c>
      <c r="C452" s="39">
        <v>4.0999999999999996</v>
      </c>
      <c r="D452" s="39" t="s">
        <v>114</v>
      </c>
      <c r="E452" s="39">
        <v>154.5</v>
      </c>
      <c r="F452" s="39" t="s">
        <v>327</v>
      </c>
    </row>
    <row r="453" spans="1:6" x14ac:dyDescent="0.3">
      <c r="A453" s="39" t="s">
        <v>76</v>
      </c>
      <c r="B453" s="39" t="s">
        <v>1851</v>
      </c>
      <c r="C453" s="39">
        <v>4</v>
      </c>
      <c r="D453" s="39" t="s">
        <v>268</v>
      </c>
      <c r="E453" s="39">
        <v>113.5</v>
      </c>
      <c r="F453" s="39" t="s">
        <v>1238</v>
      </c>
    </row>
    <row r="454" spans="1:6" x14ac:dyDescent="0.3">
      <c r="A454" s="39" t="s">
        <v>254</v>
      </c>
      <c r="B454" s="39" t="s">
        <v>1767</v>
      </c>
      <c r="C454" s="39">
        <v>3.5</v>
      </c>
      <c r="D454" s="39" t="s">
        <v>114</v>
      </c>
      <c r="E454" s="39">
        <v>124.5</v>
      </c>
      <c r="F454" s="39" t="s">
        <v>971</v>
      </c>
    </row>
    <row r="455" spans="1:6" x14ac:dyDescent="0.3">
      <c r="A455" s="39" t="s">
        <v>76</v>
      </c>
      <c r="B455" s="39" t="s">
        <v>1580</v>
      </c>
      <c r="C455" s="39">
        <v>2.5</v>
      </c>
      <c r="D455" s="39" t="s">
        <v>114</v>
      </c>
      <c r="E455" s="39">
        <v>143.5</v>
      </c>
      <c r="F455" s="39" t="s">
        <v>1241</v>
      </c>
    </row>
    <row r="456" spans="1:6" x14ac:dyDescent="0.3">
      <c r="A456" s="39" t="s">
        <v>76</v>
      </c>
      <c r="B456" s="39" t="s">
        <v>1852</v>
      </c>
      <c r="C456" s="39">
        <v>3.9</v>
      </c>
      <c r="D456" s="39" t="s">
        <v>268</v>
      </c>
      <c r="E456" s="39">
        <v>113.5</v>
      </c>
      <c r="F456" s="39" t="s">
        <v>1243</v>
      </c>
    </row>
    <row r="457" spans="1:6" x14ac:dyDescent="0.3">
      <c r="A457" s="39" t="s">
        <v>76</v>
      </c>
      <c r="B457" s="39" t="s">
        <v>1853</v>
      </c>
      <c r="C457" s="39">
        <v>3.4</v>
      </c>
      <c r="D457" s="39" t="s">
        <v>158</v>
      </c>
      <c r="E457" s="39">
        <v>101.5</v>
      </c>
      <c r="F457" s="39" t="s">
        <v>1245</v>
      </c>
    </row>
    <row r="458" spans="1:6" x14ac:dyDescent="0.3">
      <c r="A458" s="39" t="s">
        <v>1246</v>
      </c>
      <c r="B458" s="39" t="s">
        <v>1854</v>
      </c>
      <c r="C458" s="39">
        <v>3.6</v>
      </c>
      <c r="D458" s="39" t="s">
        <v>94</v>
      </c>
      <c r="E458" s="39">
        <v>73</v>
      </c>
      <c r="F458" s="39" t="s">
        <v>1250</v>
      </c>
    </row>
    <row r="459" spans="1:6" x14ac:dyDescent="0.3">
      <c r="A459" s="39" t="s">
        <v>76</v>
      </c>
      <c r="B459" s="39" t="s">
        <v>1855</v>
      </c>
      <c r="C459" s="39">
        <v>3.5</v>
      </c>
      <c r="D459" s="39" t="s">
        <v>94</v>
      </c>
      <c r="E459" s="39">
        <v>80.5</v>
      </c>
      <c r="F459" s="39" t="s">
        <v>1252</v>
      </c>
    </row>
    <row r="460" spans="1:6" x14ac:dyDescent="0.3">
      <c r="A460" s="39" t="s">
        <v>76</v>
      </c>
      <c r="B460" s="39" t="s">
        <v>1819</v>
      </c>
      <c r="C460" s="39">
        <v>-1</v>
      </c>
      <c r="D460" s="39" t="s">
        <v>114</v>
      </c>
      <c r="E460" s="39">
        <v>110.5</v>
      </c>
      <c r="F460" s="39" t="s">
        <v>1255</v>
      </c>
    </row>
    <row r="461" spans="1:6" x14ac:dyDescent="0.3">
      <c r="A461" s="39" t="s">
        <v>972</v>
      </c>
      <c r="B461" s="39" t="s">
        <v>1768</v>
      </c>
      <c r="C461" s="39">
        <v>2.9</v>
      </c>
      <c r="D461" s="39" t="s">
        <v>114</v>
      </c>
      <c r="E461" s="39">
        <v>114</v>
      </c>
      <c r="F461" s="39" t="s">
        <v>115</v>
      </c>
    </row>
    <row r="462" spans="1:6" x14ac:dyDescent="0.3">
      <c r="A462" s="39" t="s">
        <v>76</v>
      </c>
      <c r="B462" s="39" t="s">
        <v>1785</v>
      </c>
      <c r="C462" s="39">
        <v>3.5</v>
      </c>
      <c r="D462" s="39" t="s">
        <v>363</v>
      </c>
      <c r="E462" s="39">
        <v>139.5</v>
      </c>
      <c r="F462" s="39" t="s">
        <v>1260</v>
      </c>
    </row>
    <row r="463" spans="1:6" x14ac:dyDescent="0.3">
      <c r="A463" s="39" t="s">
        <v>76</v>
      </c>
      <c r="B463" s="39" t="s">
        <v>1856</v>
      </c>
      <c r="C463" s="39">
        <v>4.8</v>
      </c>
      <c r="D463" s="39" t="s">
        <v>114</v>
      </c>
      <c r="E463" s="39">
        <v>145.5</v>
      </c>
      <c r="F463" s="39" t="s">
        <v>1263</v>
      </c>
    </row>
    <row r="464" spans="1:6" x14ac:dyDescent="0.3">
      <c r="A464" s="39" t="s">
        <v>76</v>
      </c>
      <c r="B464" s="39" t="s">
        <v>1857</v>
      </c>
      <c r="C464" s="39">
        <v>4</v>
      </c>
      <c r="D464" s="39" t="s">
        <v>100</v>
      </c>
      <c r="E464" s="39">
        <v>87</v>
      </c>
      <c r="F464" s="39" t="s">
        <v>1265</v>
      </c>
    </row>
    <row r="465" spans="1:6" x14ac:dyDescent="0.3">
      <c r="A465" s="39" t="s">
        <v>76</v>
      </c>
      <c r="B465" s="39" t="s">
        <v>1858</v>
      </c>
      <c r="C465" s="39">
        <v>4.2</v>
      </c>
      <c r="D465" s="39" t="s">
        <v>82</v>
      </c>
      <c r="E465" s="39">
        <v>100.5</v>
      </c>
      <c r="F465" s="39" t="s">
        <v>1268</v>
      </c>
    </row>
    <row r="466" spans="1:6" x14ac:dyDescent="0.3">
      <c r="A466" s="39" t="s">
        <v>1269</v>
      </c>
      <c r="B466" s="39" t="s">
        <v>1859</v>
      </c>
      <c r="C466" s="39">
        <v>3.8</v>
      </c>
      <c r="D466" s="39" t="s">
        <v>158</v>
      </c>
      <c r="E466" s="39">
        <v>147</v>
      </c>
      <c r="F466" s="39" t="s">
        <v>1272</v>
      </c>
    </row>
    <row r="467" spans="1:6" x14ac:dyDescent="0.3">
      <c r="A467" s="39" t="s">
        <v>259</v>
      </c>
      <c r="B467" s="39" t="s">
        <v>1860</v>
      </c>
      <c r="C467" s="39">
        <v>3.7</v>
      </c>
      <c r="D467" s="39" t="s">
        <v>100</v>
      </c>
      <c r="E467" s="39">
        <v>110.5</v>
      </c>
      <c r="F467" s="39" t="s">
        <v>1274</v>
      </c>
    </row>
    <row r="468" spans="1:6" x14ac:dyDescent="0.3">
      <c r="A468" s="39" t="s">
        <v>743</v>
      </c>
      <c r="B468" s="39" t="s">
        <v>1769</v>
      </c>
      <c r="C468" s="39">
        <v>3.9</v>
      </c>
      <c r="D468" s="39" t="s">
        <v>114</v>
      </c>
      <c r="E468" s="39">
        <v>49</v>
      </c>
      <c r="F468" s="39" t="s">
        <v>976</v>
      </c>
    </row>
    <row r="469" spans="1:6" x14ac:dyDescent="0.3">
      <c r="A469" s="39" t="s">
        <v>76</v>
      </c>
      <c r="B469" s="39" t="s">
        <v>1861</v>
      </c>
      <c r="C469" s="39">
        <v>4.5999999999999996</v>
      </c>
      <c r="D469" s="39" t="s">
        <v>363</v>
      </c>
      <c r="E469" s="39">
        <v>94</v>
      </c>
      <c r="F469" s="39" t="s">
        <v>1277</v>
      </c>
    </row>
    <row r="470" spans="1:6" x14ac:dyDescent="0.3">
      <c r="A470" s="39" t="s">
        <v>254</v>
      </c>
      <c r="B470" s="39" t="s">
        <v>1862</v>
      </c>
      <c r="C470" s="39">
        <v>4.3</v>
      </c>
      <c r="D470" s="39" t="s">
        <v>108</v>
      </c>
      <c r="E470" s="39">
        <v>123.5</v>
      </c>
      <c r="F470" s="39" t="s">
        <v>1279</v>
      </c>
    </row>
    <row r="471" spans="1:6" x14ac:dyDescent="0.3">
      <c r="A471" s="39" t="s">
        <v>738</v>
      </c>
      <c r="B471" s="39" t="s">
        <v>1693</v>
      </c>
      <c r="C471" s="39">
        <v>3.3</v>
      </c>
      <c r="D471" s="39" t="s">
        <v>108</v>
      </c>
      <c r="E471" s="39">
        <v>84.5</v>
      </c>
      <c r="F471" s="39" t="s">
        <v>136</v>
      </c>
    </row>
    <row r="472" spans="1:6" x14ac:dyDescent="0.3">
      <c r="A472" s="39" t="s">
        <v>160</v>
      </c>
      <c r="B472" s="39" t="s">
        <v>1770</v>
      </c>
      <c r="C472" s="39">
        <v>3.7</v>
      </c>
      <c r="D472" s="39" t="s">
        <v>100</v>
      </c>
      <c r="E472" s="39">
        <v>71</v>
      </c>
      <c r="F472" s="39" t="s">
        <v>978</v>
      </c>
    </row>
    <row r="473" spans="1:6" x14ac:dyDescent="0.3">
      <c r="A473" s="39" t="s">
        <v>1280</v>
      </c>
      <c r="B473" s="39" t="s">
        <v>1788</v>
      </c>
      <c r="C473" s="39">
        <v>4</v>
      </c>
      <c r="D473" s="39" t="s">
        <v>114</v>
      </c>
      <c r="E473" s="39">
        <v>73</v>
      </c>
      <c r="F473" s="39" t="s">
        <v>368</v>
      </c>
    </row>
    <row r="474" spans="1:6" x14ac:dyDescent="0.3">
      <c r="A474" s="39" t="s">
        <v>979</v>
      </c>
      <c r="B474" s="39" t="s">
        <v>1771</v>
      </c>
      <c r="C474" s="39">
        <v>3.6</v>
      </c>
      <c r="D474" s="39" t="s">
        <v>158</v>
      </c>
      <c r="E474" s="39">
        <v>101</v>
      </c>
      <c r="F474" s="39" t="s">
        <v>625</v>
      </c>
    </row>
    <row r="475" spans="1:6" x14ac:dyDescent="0.3">
      <c r="A475" s="39" t="s">
        <v>735</v>
      </c>
      <c r="B475" s="39" t="s">
        <v>1696</v>
      </c>
      <c r="C475" s="39">
        <v>3.9</v>
      </c>
      <c r="D475" s="39" t="s">
        <v>209</v>
      </c>
      <c r="E475" s="39">
        <v>181</v>
      </c>
      <c r="F475" s="39" t="s">
        <v>737</v>
      </c>
    </row>
    <row r="476" spans="1:6" x14ac:dyDescent="0.3">
      <c r="A476" s="39" t="s">
        <v>76</v>
      </c>
      <c r="B476" s="39" t="s">
        <v>1577</v>
      </c>
      <c r="C476" s="39">
        <v>3.7</v>
      </c>
      <c r="D476" s="39" t="s">
        <v>158</v>
      </c>
      <c r="E476" s="39">
        <v>109.5</v>
      </c>
      <c r="F476" s="39" t="s">
        <v>323</v>
      </c>
    </row>
    <row r="477" spans="1:6" x14ac:dyDescent="0.3">
      <c r="A477" s="39" t="s">
        <v>286</v>
      </c>
      <c r="B477" s="39" t="s">
        <v>1570</v>
      </c>
      <c r="C477" s="39">
        <v>3.7</v>
      </c>
      <c r="D477" s="39" t="s">
        <v>158</v>
      </c>
      <c r="E477" s="39">
        <v>184.5</v>
      </c>
      <c r="F477" s="39" t="s">
        <v>290</v>
      </c>
    </row>
    <row r="478" spans="1:6" x14ac:dyDescent="0.3">
      <c r="A478" s="39" t="s">
        <v>1283</v>
      </c>
      <c r="B478" s="39" t="s">
        <v>1863</v>
      </c>
      <c r="C478" s="39">
        <v>3.9</v>
      </c>
      <c r="D478" s="39" t="s">
        <v>114</v>
      </c>
      <c r="E478" s="39">
        <v>165</v>
      </c>
      <c r="F478" s="39" t="s">
        <v>1285</v>
      </c>
    </row>
    <row r="479" spans="1:6" x14ac:dyDescent="0.3">
      <c r="A479" s="39" t="s">
        <v>897</v>
      </c>
      <c r="B479" s="39" t="s">
        <v>1772</v>
      </c>
      <c r="C479" s="39">
        <v>3.7</v>
      </c>
      <c r="D479" s="39" t="s">
        <v>223</v>
      </c>
      <c r="E479" s="39">
        <v>61</v>
      </c>
      <c r="F479" s="39" t="s">
        <v>982</v>
      </c>
    </row>
    <row r="480" spans="1:6" x14ac:dyDescent="0.3">
      <c r="A480" s="39" t="s">
        <v>740</v>
      </c>
      <c r="B480" s="39" t="s">
        <v>1697</v>
      </c>
      <c r="C480" s="39">
        <v>4.0999999999999996</v>
      </c>
      <c r="D480" s="39" t="s">
        <v>82</v>
      </c>
      <c r="E480" s="39">
        <v>205</v>
      </c>
      <c r="F480" s="39" t="s">
        <v>742</v>
      </c>
    </row>
    <row r="481" spans="1:6" x14ac:dyDescent="0.3">
      <c r="A481" s="39" t="s">
        <v>160</v>
      </c>
      <c r="B481" s="39" t="s">
        <v>1864</v>
      </c>
      <c r="C481" s="39">
        <v>3.1</v>
      </c>
      <c r="D481" s="39" t="s">
        <v>100</v>
      </c>
      <c r="E481" s="39">
        <v>59.5</v>
      </c>
      <c r="F481" s="39" t="s">
        <v>1288</v>
      </c>
    </row>
    <row r="482" spans="1:6" x14ac:dyDescent="0.3">
      <c r="A482" s="39" t="s">
        <v>983</v>
      </c>
      <c r="B482" s="39" t="s">
        <v>1773</v>
      </c>
      <c r="C482" s="39">
        <v>3.1</v>
      </c>
      <c r="D482" s="39" t="s">
        <v>158</v>
      </c>
      <c r="E482" s="39">
        <v>103.5</v>
      </c>
      <c r="F482" s="39" t="s">
        <v>987</v>
      </c>
    </row>
    <row r="483" spans="1:6" x14ac:dyDescent="0.3">
      <c r="A483" s="39" t="s">
        <v>990</v>
      </c>
      <c r="B483" s="39" t="s">
        <v>1775</v>
      </c>
      <c r="C483" s="39">
        <v>3</v>
      </c>
      <c r="D483" s="39" t="s">
        <v>158</v>
      </c>
      <c r="E483" s="39">
        <v>62.5</v>
      </c>
      <c r="F483" s="39" t="s">
        <v>994</v>
      </c>
    </row>
    <row r="484" spans="1:6" x14ac:dyDescent="0.3">
      <c r="A484" s="39" t="s">
        <v>988</v>
      </c>
      <c r="B484" s="39" t="s">
        <v>1774</v>
      </c>
      <c r="C484" s="39">
        <v>3.6</v>
      </c>
      <c r="D484" s="39" t="s">
        <v>158</v>
      </c>
      <c r="E484" s="39">
        <v>63</v>
      </c>
      <c r="F484" s="39" t="s">
        <v>625</v>
      </c>
    </row>
    <row r="485" spans="1:6" x14ac:dyDescent="0.3">
      <c r="A485" s="39" t="s">
        <v>160</v>
      </c>
      <c r="B485" s="39" t="s">
        <v>1865</v>
      </c>
      <c r="C485" s="39">
        <v>3.6</v>
      </c>
      <c r="D485" s="39" t="s">
        <v>209</v>
      </c>
      <c r="E485" s="39">
        <v>66</v>
      </c>
      <c r="F485" s="39" t="s">
        <v>1290</v>
      </c>
    </row>
    <row r="486" spans="1:6" x14ac:dyDescent="0.3">
      <c r="A486" s="39" t="s">
        <v>259</v>
      </c>
      <c r="B486" s="39" t="s">
        <v>1776</v>
      </c>
      <c r="C486" s="39">
        <v>3.5</v>
      </c>
      <c r="D486" s="39" t="s">
        <v>114</v>
      </c>
      <c r="E486" s="39">
        <v>94.5</v>
      </c>
      <c r="F486" s="39" t="s">
        <v>997</v>
      </c>
    </row>
    <row r="487" spans="1:6" x14ac:dyDescent="0.3">
      <c r="A487" s="39" t="s">
        <v>76</v>
      </c>
      <c r="B487" s="39" t="s">
        <v>1578</v>
      </c>
      <c r="C487" s="39">
        <v>4.2</v>
      </c>
      <c r="D487" s="39" t="s">
        <v>114</v>
      </c>
      <c r="E487" s="39">
        <v>75.5</v>
      </c>
      <c r="F487" s="39" t="s">
        <v>1292</v>
      </c>
    </row>
    <row r="488" spans="1:6" x14ac:dyDescent="0.3">
      <c r="A488" s="39" t="s">
        <v>568</v>
      </c>
      <c r="B488" s="39" t="s">
        <v>1866</v>
      </c>
      <c r="C488" s="39">
        <v>4</v>
      </c>
      <c r="D488" s="39" t="s">
        <v>100</v>
      </c>
      <c r="E488" s="39">
        <v>87</v>
      </c>
      <c r="F488" s="39" t="s">
        <v>1295</v>
      </c>
    </row>
    <row r="489" spans="1:6" x14ac:dyDescent="0.3">
      <c r="A489" s="39" t="s">
        <v>1296</v>
      </c>
      <c r="B489" s="39" t="s">
        <v>1792</v>
      </c>
      <c r="C489" s="39">
        <v>3.9</v>
      </c>
      <c r="D489" s="39" t="s">
        <v>158</v>
      </c>
      <c r="E489" s="39">
        <v>140</v>
      </c>
      <c r="F489" s="39" t="s">
        <v>1021</v>
      </c>
    </row>
    <row r="490" spans="1:6" x14ac:dyDescent="0.3">
      <c r="A490" s="39" t="s">
        <v>76</v>
      </c>
      <c r="B490" s="39" t="s">
        <v>1867</v>
      </c>
      <c r="C490" s="39">
        <v>3.7</v>
      </c>
      <c r="D490" s="39" t="s">
        <v>130</v>
      </c>
      <c r="E490" s="39">
        <v>86</v>
      </c>
      <c r="F490" s="39" t="s">
        <v>1300</v>
      </c>
    </row>
    <row r="491" spans="1:6" x14ac:dyDescent="0.3">
      <c r="A491" s="39" t="s">
        <v>254</v>
      </c>
      <c r="B491" s="39" t="s">
        <v>1868</v>
      </c>
      <c r="C491" s="39">
        <v>4.4000000000000004</v>
      </c>
      <c r="D491" s="39" t="s">
        <v>114</v>
      </c>
      <c r="E491" s="39">
        <v>116.5</v>
      </c>
      <c r="F491" s="39" t="s">
        <v>1302</v>
      </c>
    </row>
    <row r="492" spans="1:6" x14ac:dyDescent="0.3">
      <c r="A492" s="39" t="s">
        <v>998</v>
      </c>
      <c r="B492" s="39" t="s">
        <v>1777</v>
      </c>
      <c r="C492" s="39">
        <v>3.5</v>
      </c>
      <c r="D492" s="39" t="s">
        <v>120</v>
      </c>
      <c r="E492" s="39">
        <v>154.5</v>
      </c>
      <c r="F492" s="39" t="s">
        <v>645</v>
      </c>
    </row>
    <row r="493" spans="1:6" x14ac:dyDescent="0.3">
      <c r="A493" s="39" t="s">
        <v>1000</v>
      </c>
      <c r="B493" s="39" t="s">
        <v>1778</v>
      </c>
      <c r="C493" s="39">
        <v>3.7</v>
      </c>
      <c r="D493" s="39" t="s">
        <v>108</v>
      </c>
      <c r="E493" s="39">
        <v>87</v>
      </c>
      <c r="F493" s="39" t="s">
        <v>1004</v>
      </c>
    </row>
    <row r="494" spans="1:6" x14ac:dyDescent="0.3">
      <c r="A494" s="39" t="s">
        <v>743</v>
      </c>
      <c r="B494" s="39" t="s">
        <v>1698</v>
      </c>
      <c r="C494" s="39">
        <v>3.6</v>
      </c>
      <c r="D494" s="39" t="s">
        <v>100</v>
      </c>
      <c r="E494" s="39">
        <v>48.5</v>
      </c>
      <c r="F494" s="39" t="s">
        <v>748</v>
      </c>
    </row>
    <row r="495" spans="1:6" x14ac:dyDescent="0.3">
      <c r="A495" s="39" t="s">
        <v>259</v>
      </c>
      <c r="B495" s="39" t="s">
        <v>1869</v>
      </c>
      <c r="C495" s="39">
        <v>3.4</v>
      </c>
      <c r="D495" s="39" t="s">
        <v>120</v>
      </c>
      <c r="E495" s="39">
        <v>80</v>
      </c>
      <c r="F495" s="39" t="s">
        <v>1305</v>
      </c>
    </row>
    <row r="496" spans="1:6" x14ac:dyDescent="0.3">
      <c r="A496" s="39" t="s">
        <v>749</v>
      </c>
      <c r="B496" s="39" t="s">
        <v>1699</v>
      </c>
      <c r="C496" s="39">
        <v>4</v>
      </c>
      <c r="D496" s="39" t="s">
        <v>82</v>
      </c>
      <c r="E496" s="39">
        <v>44.5</v>
      </c>
      <c r="F496" s="39" t="s">
        <v>753</v>
      </c>
    </row>
    <row r="497" spans="1:6" x14ac:dyDescent="0.3">
      <c r="A497" s="39" t="s">
        <v>754</v>
      </c>
      <c r="B497" s="39" t="s">
        <v>1700</v>
      </c>
      <c r="C497" s="39">
        <v>2.4</v>
      </c>
      <c r="D497" s="39" t="s">
        <v>100</v>
      </c>
      <c r="E497" s="39">
        <v>52.5</v>
      </c>
      <c r="F497" s="39" t="s">
        <v>759</v>
      </c>
    </row>
    <row r="498" spans="1:6" x14ac:dyDescent="0.3">
      <c r="A498" s="39" t="s">
        <v>1306</v>
      </c>
      <c r="B498" s="39" t="s">
        <v>1870</v>
      </c>
      <c r="C498" s="39">
        <v>3.7</v>
      </c>
      <c r="D498" s="39" t="s">
        <v>158</v>
      </c>
      <c r="E498" s="39">
        <v>173</v>
      </c>
      <c r="F498" s="39" t="s">
        <v>323</v>
      </c>
    </row>
    <row r="499" spans="1:6" x14ac:dyDescent="0.3">
      <c r="A499" s="39" t="s">
        <v>259</v>
      </c>
      <c r="B499" s="39" t="s">
        <v>1871</v>
      </c>
      <c r="C499" s="39">
        <v>3.5</v>
      </c>
      <c r="D499" s="39" t="s">
        <v>114</v>
      </c>
      <c r="E499" s="39">
        <v>68.5</v>
      </c>
      <c r="F499" s="39" t="s">
        <v>1310</v>
      </c>
    </row>
    <row r="500" spans="1:6" x14ac:dyDescent="0.3">
      <c r="A500" s="39" t="s">
        <v>1311</v>
      </c>
      <c r="B500" s="39" t="s">
        <v>1872</v>
      </c>
      <c r="C500" s="39">
        <v>4.4000000000000004</v>
      </c>
      <c r="D500" s="39" t="s">
        <v>114</v>
      </c>
      <c r="E500" s="39">
        <v>172</v>
      </c>
      <c r="F500" s="39" t="s">
        <v>1313</v>
      </c>
    </row>
    <row r="501" spans="1:6" x14ac:dyDescent="0.3">
      <c r="A501" s="39" t="s">
        <v>308</v>
      </c>
      <c r="B501" s="39" t="s">
        <v>1533</v>
      </c>
      <c r="C501" s="39">
        <v>3.3</v>
      </c>
      <c r="D501" s="39" t="s">
        <v>158</v>
      </c>
      <c r="E501" s="39">
        <v>114.5</v>
      </c>
      <c r="F501" s="39" t="s">
        <v>311</v>
      </c>
    </row>
    <row r="502" spans="1:6" x14ac:dyDescent="0.3">
      <c r="A502" s="39" t="s">
        <v>1314</v>
      </c>
      <c r="B502" s="39" t="s">
        <v>1873</v>
      </c>
      <c r="C502" s="39">
        <v>3.9</v>
      </c>
      <c r="D502" s="39" t="s">
        <v>158</v>
      </c>
      <c r="E502" s="39">
        <v>95</v>
      </c>
      <c r="F502" s="39" t="s">
        <v>1021</v>
      </c>
    </row>
    <row r="503" spans="1:6" x14ac:dyDescent="0.3">
      <c r="A503" s="39" t="s">
        <v>1316</v>
      </c>
      <c r="B503" s="39" t="s">
        <v>1874</v>
      </c>
      <c r="C503" s="39">
        <v>3.2</v>
      </c>
      <c r="D503" s="39" t="s">
        <v>120</v>
      </c>
      <c r="E503" s="39">
        <v>69.5</v>
      </c>
      <c r="F503" s="39" t="s">
        <v>454</v>
      </c>
    </row>
    <row r="504" spans="1:6" x14ac:dyDescent="0.3">
      <c r="A504" s="39" t="s">
        <v>259</v>
      </c>
      <c r="B504" s="39" t="s">
        <v>1779</v>
      </c>
      <c r="C504" s="39">
        <v>3.2</v>
      </c>
      <c r="D504" s="39" t="s">
        <v>114</v>
      </c>
      <c r="E504" s="39">
        <v>64.5</v>
      </c>
      <c r="F504" s="39" t="s">
        <v>1006</v>
      </c>
    </row>
    <row r="505" spans="1:6" x14ac:dyDescent="0.3">
      <c r="A505" s="39" t="s">
        <v>1007</v>
      </c>
      <c r="B505" s="39" t="s">
        <v>1780</v>
      </c>
      <c r="C505" s="39">
        <v>2.1</v>
      </c>
      <c r="D505" s="39" t="s">
        <v>130</v>
      </c>
      <c r="E505" s="39">
        <v>111.5</v>
      </c>
      <c r="F505" s="39" t="s">
        <v>1010</v>
      </c>
    </row>
    <row r="506" spans="1:6" x14ac:dyDescent="0.3">
      <c r="A506" s="39" t="s">
        <v>76</v>
      </c>
      <c r="B506" s="39" t="s">
        <v>1875</v>
      </c>
      <c r="C506" s="39">
        <v>4</v>
      </c>
      <c r="D506" s="39" t="s">
        <v>114</v>
      </c>
      <c r="E506" s="39">
        <v>97.5</v>
      </c>
      <c r="F506" s="39" t="s">
        <v>1320</v>
      </c>
    </row>
    <row r="507" spans="1:6" x14ac:dyDescent="0.3">
      <c r="A507" s="39" t="s">
        <v>1011</v>
      </c>
      <c r="B507" s="39" t="s">
        <v>1781</v>
      </c>
      <c r="C507" s="39">
        <v>3.7</v>
      </c>
      <c r="D507" s="39" t="s">
        <v>158</v>
      </c>
      <c r="E507" s="39">
        <v>154.5</v>
      </c>
      <c r="F507" s="39" t="s">
        <v>167</v>
      </c>
    </row>
    <row r="508" spans="1:6" x14ac:dyDescent="0.3">
      <c r="A508" s="39" t="s">
        <v>760</v>
      </c>
      <c r="B508" s="39" t="s">
        <v>1652</v>
      </c>
      <c r="C508" s="39">
        <v>2.6</v>
      </c>
      <c r="D508" s="39" t="s">
        <v>114</v>
      </c>
      <c r="E508" s="39">
        <v>124</v>
      </c>
      <c r="F508" s="39" t="s">
        <v>599</v>
      </c>
    </row>
    <row r="509" spans="1:6" x14ac:dyDescent="0.3">
      <c r="A509" s="39" t="s">
        <v>76</v>
      </c>
      <c r="B509" s="39" t="s">
        <v>1876</v>
      </c>
      <c r="C509" s="39">
        <v>3.4</v>
      </c>
      <c r="D509" s="39" t="s">
        <v>114</v>
      </c>
      <c r="E509" s="39">
        <v>95</v>
      </c>
      <c r="F509" s="39" t="s">
        <v>1323</v>
      </c>
    </row>
    <row r="510" spans="1:6" x14ac:dyDescent="0.3">
      <c r="A510" s="39" t="s">
        <v>254</v>
      </c>
      <c r="B510" s="39" t="s">
        <v>1782</v>
      </c>
      <c r="C510" s="39">
        <v>4.4000000000000004</v>
      </c>
      <c r="D510" s="39" t="s">
        <v>82</v>
      </c>
      <c r="E510" s="39">
        <v>128.5</v>
      </c>
      <c r="F510" s="39" t="s">
        <v>553</v>
      </c>
    </row>
    <row r="511" spans="1:6" x14ac:dyDescent="0.3">
      <c r="A511" s="39" t="s">
        <v>1306</v>
      </c>
      <c r="B511" s="39" t="s">
        <v>1877</v>
      </c>
      <c r="C511" s="39">
        <v>3.2</v>
      </c>
      <c r="D511" s="39" t="s">
        <v>114</v>
      </c>
      <c r="E511" s="39">
        <v>194</v>
      </c>
      <c r="F511" s="39" t="s">
        <v>1325</v>
      </c>
    </row>
    <row r="512" spans="1:6" x14ac:dyDescent="0.3">
      <c r="A512" s="39" t="s">
        <v>76</v>
      </c>
      <c r="B512" s="39" t="s">
        <v>1878</v>
      </c>
      <c r="C512" s="39">
        <v>3.5</v>
      </c>
      <c r="D512" s="39" t="s">
        <v>114</v>
      </c>
      <c r="E512" s="39">
        <v>104.5</v>
      </c>
      <c r="F512" s="39" t="s">
        <v>1327</v>
      </c>
    </row>
    <row r="513" spans="1:6" x14ac:dyDescent="0.3">
      <c r="A513" s="39" t="s">
        <v>1014</v>
      </c>
      <c r="B513" s="39" t="s">
        <v>1783</v>
      </c>
      <c r="C513" s="39">
        <v>3.7</v>
      </c>
      <c r="D513" s="39" t="s">
        <v>100</v>
      </c>
      <c r="E513" s="39">
        <v>65</v>
      </c>
      <c r="F513" s="39" t="s">
        <v>1017</v>
      </c>
    </row>
    <row r="514" spans="1:6" x14ac:dyDescent="0.3">
      <c r="A514" s="39" t="s">
        <v>1328</v>
      </c>
      <c r="B514" s="39" t="s">
        <v>1879</v>
      </c>
      <c r="C514" s="39">
        <v>4.2</v>
      </c>
      <c r="D514" s="39" t="s">
        <v>114</v>
      </c>
      <c r="E514" s="39">
        <v>85.5</v>
      </c>
      <c r="F514" s="39" t="s">
        <v>246</v>
      </c>
    </row>
    <row r="515" spans="1:6" x14ac:dyDescent="0.3">
      <c r="A515" s="39" t="s">
        <v>1330</v>
      </c>
      <c r="B515" s="39" t="s">
        <v>1880</v>
      </c>
      <c r="C515" s="39">
        <v>4.2</v>
      </c>
      <c r="D515" s="39" t="s">
        <v>114</v>
      </c>
      <c r="E515" s="39">
        <v>50</v>
      </c>
      <c r="F515" s="39" t="s">
        <v>591</v>
      </c>
    </row>
    <row r="516" spans="1:6" x14ac:dyDescent="0.3">
      <c r="A516" s="39" t="s">
        <v>259</v>
      </c>
      <c r="B516" s="39" t="s">
        <v>1881</v>
      </c>
      <c r="C516" s="39">
        <v>3.1</v>
      </c>
      <c r="D516" s="39" t="s">
        <v>158</v>
      </c>
      <c r="E516" s="39">
        <v>113</v>
      </c>
      <c r="F516" s="39" t="s">
        <v>805</v>
      </c>
    </row>
    <row r="517" spans="1:6" x14ac:dyDescent="0.3">
      <c r="A517" s="39" t="s">
        <v>1334</v>
      </c>
      <c r="B517" s="39" t="s">
        <v>1757</v>
      </c>
      <c r="C517" s="39">
        <v>3.9</v>
      </c>
      <c r="D517" s="39" t="s">
        <v>158</v>
      </c>
      <c r="E517" s="39">
        <v>90.5</v>
      </c>
      <c r="F517" s="39" t="s">
        <v>1337</v>
      </c>
    </row>
    <row r="518" spans="1:6" x14ac:dyDescent="0.3">
      <c r="A518" s="39" t="s">
        <v>254</v>
      </c>
      <c r="B518" s="39" t="s">
        <v>1882</v>
      </c>
      <c r="C518" s="39">
        <v>4.3</v>
      </c>
      <c r="D518" s="39" t="s">
        <v>114</v>
      </c>
      <c r="E518" s="39">
        <v>153</v>
      </c>
      <c r="F518" s="39" t="s">
        <v>1339</v>
      </c>
    </row>
    <row r="519" spans="1:6" x14ac:dyDescent="0.3">
      <c r="A519" s="39" t="s">
        <v>1340</v>
      </c>
      <c r="B519" s="39" t="s">
        <v>1883</v>
      </c>
      <c r="C519" s="39">
        <v>3.3</v>
      </c>
      <c r="D519" s="39" t="s">
        <v>94</v>
      </c>
      <c r="E519" s="39">
        <v>123.5</v>
      </c>
      <c r="F519" s="39" t="s">
        <v>1343</v>
      </c>
    </row>
    <row r="520" spans="1:6" x14ac:dyDescent="0.3">
      <c r="A520" s="39" t="s">
        <v>1344</v>
      </c>
      <c r="B520" s="39" t="s">
        <v>1884</v>
      </c>
      <c r="C520" s="39">
        <v>3.9</v>
      </c>
      <c r="D520" s="39" t="s">
        <v>209</v>
      </c>
      <c r="E520" s="39">
        <v>47</v>
      </c>
      <c r="F520" s="39" t="s">
        <v>1346</v>
      </c>
    </row>
    <row r="521" spans="1:6" x14ac:dyDescent="0.3">
      <c r="A521" s="39" t="s">
        <v>762</v>
      </c>
      <c r="B521" s="39" t="s">
        <v>1701</v>
      </c>
      <c r="C521" s="39">
        <v>3.5</v>
      </c>
      <c r="D521" s="39" t="s">
        <v>108</v>
      </c>
      <c r="E521" s="39">
        <v>64</v>
      </c>
      <c r="F521" s="39" t="s">
        <v>765</v>
      </c>
    </row>
    <row r="522" spans="1:6" x14ac:dyDescent="0.3">
      <c r="A522" s="39" t="s">
        <v>1347</v>
      </c>
      <c r="B522" s="39" t="s">
        <v>1885</v>
      </c>
      <c r="C522" s="39">
        <v>4</v>
      </c>
      <c r="D522" s="39" t="s">
        <v>223</v>
      </c>
      <c r="E522" s="39">
        <v>162</v>
      </c>
      <c r="F522" s="39" t="s">
        <v>1349</v>
      </c>
    </row>
    <row r="523" spans="1:6" x14ac:dyDescent="0.3">
      <c r="A523" s="39" t="s">
        <v>1018</v>
      </c>
      <c r="B523" s="39" t="s">
        <v>1784</v>
      </c>
      <c r="C523" s="39">
        <v>3.9</v>
      </c>
      <c r="D523" s="39" t="s">
        <v>158</v>
      </c>
      <c r="E523" s="39">
        <v>137</v>
      </c>
      <c r="F523" s="39" t="s">
        <v>1021</v>
      </c>
    </row>
    <row r="524" spans="1:6" x14ac:dyDescent="0.3">
      <c r="A524" s="39" t="s">
        <v>766</v>
      </c>
      <c r="B524" s="39" t="s">
        <v>1702</v>
      </c>
      <c r="C524" s="39">
        <v>3</v>
      </c>
      <c r="D524" s="39" t="s">
        <v>158</v>
      </c>
      <c r="E524" s="39">
        <v>98</v>
      </c>
      <c r="F524" s="39" t="s">
        <v>770</v>
      </c>
    </row>
    <row r="525" spans="1:6" x14ac:dyDescent="0.3">
      <c r="A525" s="39" t="s">
        <v>76</v>
      </c>
      <c r="B525" s="39" t="s">
        <v>1576</v>
      </c>
      <c r="C525" s="39">
        <v>3.7</v>
      </c>
      <c r="D525" s="39" t="s">
        <v>158</v>
      </c>
      <c r="E525" s="39">
        <v>115</v>
      </c>
      <c r="F525" s="39" t="s">
        <v>319</v>
      </c>
    </row>
    <row r="526" spans="1:6" x14ac:dyDescent="0.3">
      <c r="A526" s="39" t="s">
        <v>254</v>
      </c>
      <c r="B526" s="39" t="s">
        <v>1886</v>
      </c>
      <c r="C526" s="39">
        <v>3.5</v>
      </c>
      <c r="D526" s="39" t="s">
        <v>120</v>
      </c>
      <c r="E526" s="39">
        <v>133.5</v>
      </c>
      <c r="F526" s="39" t="s">
        <v>258</v>
      </c>
    </row>
    <row r="527" spans="1:6" x14ac:dyDescent="0.3">
      <c r="A527" s="39" t="s">
        <v>259</v>
      </c>
      <c r="B527" s="39" t="s">
        <v>1613</v>
      </c>
      <c r="C527" s="39">
        <v>4</v>
      </c>
      <c r="D527" s="39" t="s">
        <v>108</v>
      </c>
      <c r="E527" s="39">
        <v>99</v>
      </c>
      <c r="F527" s="39" t="s">
        <v>192</v>
      </c>
    </row>
    <row r="528" spans="1:6" x14ac:dyDescent="0.3">
      <c r="A528" s="39" t="s">
        <v>774</v>
      </c>
      <c r="B528" s="39" t="s">
        <v>1703</v>
      </c>
      <c r="C528" s="39">
        <v>3.3</v>
      </c>
      <c r="D528" s="39" t="s">
        <v>114</v>
      </c>
      <c r="E528" s="39">
        <v>54</v>
      </c>
      <c r="F528" s="39" t="s">
        <v>776</v>
      </c>
    </row>
    <row r="529" spans="1:6" x14ac:dyDescent="0.3">
      <c r="A529" s="39" t="s">
        <v>521</v>
      </c>
      <c r="B529" s="39" t="s">
        <v>1786</v>
      </c>
      <c r="C529" s="39">
        <v>3.2</v>
      </c>
      <c r="D529" s="39" t="s">
        <v>114</v>
      </c>
      <c r="E529" s="39">
        <v>109</v>
      </c>
      <c r="F529" s="39" t="s">
        <v>1352</v>
      </c>
    </row>
    <row r="530" spans="1:6" x14ac:dyDescent="0.3">
      <c r="A530" s="39" t="s">
        <v>259</v>
      </c>
      <c r="B530" s="39" t="s">
        <v>1786</v>
      </c>
      <c r="C530" s="39">
        <v>3.4</v>
      </c>
      <c r="D530" s="39" t="s">
        <v>130</v>
      </c>
      <c r="E530" s="39">
        <v>109</v>
      </c>
      <c r="F530" s="39" t="s">
        <v>1027</v>
      </c>
    </row>
    <row r="531" spans="1:6" x14ac:dyDescent="0.3">
      <c r="A531" s="39" t="s">
        <v>254</v>
      </c>
      <c r="B531" s="39" t="s">
        <v>1785</v>
      </c>
      <c r="C531" s="39">
        <v>4.4000000000000004</v>
      </c>
      <c r="D531" s="39" t="s">
        <v>120</v>
      </c>
      <c r="E531" s="39">
        <v>139.5</v>
      </c>
      <c r="F531" s="39" t="s">
        <v>1025</v>
      </c>
    </row>
    <row r="532" spans="1:6" x14ac:dyDescent="0.3">
      <c r="A532" s="39" t="s">
        <v>1028</v>
      </c>
      <c r="B532" s="39" t="s">
        <v>1787</v>
      </c>
      <c r="C532" s="39">
        <v>3.3</v>
      </c>
      <c r="D532" s="39" t="s">
        <v>158</v>
      </c>
      <c r="E532" s="39">
        <v>254</v>
      </c>
      <c r="F532" s="39" t="s">
        <v>311</v>
      </c>
    </row>
    <row r="533" spans="1:6" x14ac:dyDescent="0.3">
      <c r="A533" s="39" t="s">
        <v>568</v>
      </c>
      <c r="B533" s="39" t="s">
        <v>1887</v>
      </c>
      <c r="C533" s="39">
        <v>3.2</v>
      </c>
      <c r="D533" s="39" t="s">
        <v>114</v>
      </c>
      <c r="E533" s="39">
        <v>125</v>
      </c>
      <c r="F533" s="39" t="s">
        <v>1354</v>
      </c>
    </row>
    <row r="534" spans="1:6" x14ac:dyDescent="0.3">
      <c r="A534" s="39" t="s">
        <v>1355</v>
      </c>
      <c r="B534" s="39" t="s">
        <v>1888</v>
      </c>
      <c r="C534" s="39">
        <v>3.8</v>
      </c>
      <c r="D534" s="39" t="s">
        <v>158</v>
      </c>
      <c r="E534" s="39">
        <v>106.5</v>
      </c>
      <c r="F534" s="39" t="s">
        <v>234</v>
      </c>
    </row>
    <row r="535" spans="1:6" x14ac:dyDescent="0.3">
      <c r="A535" s="39" t="s">
        <v>1030</v>
      </c>
      <c r="B535" s="39" t="s">
        <v>1788</v>
      </c>
      <c r="C535" s="39">
        <v>2.9</v>
      </c>
      <c r="D535" s="39" t="s">
        <v>114</v>
      </c>
      <c r="E535" s="39">
        <v>73</v>
      </c>
      <c r="F535" s="39" t="s">
        <v>1032</v>
      </c>
    </row>
    <row r="536" spans="1:6" x14ac:dyDescent="0.3">
      <c r="A536" s="39" t="s">
        <v>777</v>
      </c>
      <c r="B536" s="39" t="s">
        <v>1704</v>
      </c>
      <c r="C536" s="39">
        <v>2.7</v>
      </c>
      <c r="D536" s="39" t="s">
        <v>130</v>
      </c>
      <c r="E536" s="39">
        <v>81</v>
      </c>
      <c r="F536" s="39" t="s">
        <v>779</v>
      </c>
    </row>
    <row r="537" spans="1:6" x14ac:dyDescent="0.3">
      <c r="A537" s="39" t="s">
        <v>771</v>
      </c>
      <c r="B537" s="39" t="s">
        <v>1681</v>
      </c>
      <c r="C537" s="39">
        <v>3.6</v>
      </c>
      <c r="D537" s="39" t="s">
        <v>100</v>
      </c>
      <c r="E537" s="39">
        <v>56.5</v>
      </c>
      <c r="F537" s="39" t="s">
        <v>688</v>
      </c>
    </row>
    <row r="538" spans="1:6" x14ac:dyDescent="0.3">
      <c r="A538" s="39" t="s">
        <v>1033</v>
      </c>
      <c r="B538" s="39" t="s">
        <v>1789</v>
      </c>
      <c r="C538" s="39">
        <v>3.1</v>
      </c>
      <c r="D538" s="39" t="s">
        <v>158</v>
      </c>
      <c r="E538" s="39">
        <v>99.5</v>
      </c>
      <c r="F538" s="39" t="s">
        <v>987</v>
      </c>
    </row>
    <row r="539" spans="1:6" x14ac:dyDescent="0.3">
      <c r="A539" s="39" t="s">
        <v>1035</v>
      </c>
      <c r="B539" s="39" t="s">
        <v>1790</v>
      </c>
      <c r="C539" s="39">
        <v>3.3</v>
      </c>
      <c r="D539" s="39" t="s">
        <v>108</v>
      </c>
      <c r="E539" s="39">
        <v>45.5</v>
      </c>
      <c r="F539" s="39" t="s">
        <v>1038</v>
      </c>
    </row>
    <row r="540" spans="1:6" x14ac:dyDescent="0.3">
      <c r="A540" s="39" t="s">
        <v>1357</v>
      </c>
      <c r="B540" s="39" t="s">
        <v>1889</v>
      </c>
      <c r="C540" s="39">
        <v>3.7</v>
      </c>
      <c r="D540" s="39" t="s">
        <v>223</v>
      </c>
      <c r="E540" s="39">
        <v>54</v>
      </c>
      <c r="F540" s="39" t="s">
        <v>224</v>
      </c>
    </row>
    <row r="541" spans="1:6" x14ac:dyDescent="0.3">
      <c r="A541" s="39" t="s">
        <v>780</v>
      </c>
      <c r="B541" s="39" t="s">
        <v>1791</v>
      </c>
      <c r="C541" s="39">
        <v>4.5</v>
      </c>
      <c r="D541" s="39" t="s">
        <v>130</v>
      </c>
      <c r="E541" s="39">
        <v>122.5</v>
      </c>
      <c r="F541" s="39" t="s">
        <v>1040</v>
      </c>
    </row>
    <row r="542" spans="1:6" x14ac:dyDescent="0.3">
      <c r="A542" s="39" t="s">
        <v>947</v>
      </c>
      <c r="B542" s="39" t="s">
        <v>1890</v>
      </c>
      <c r="C542" s="39">
        <v>3</v>
      </c>
      <c r="D542" s="39" t="s">
        <v>100</v>
      </c>
      <c r="E542" s="39">
        <v>37.5</v>
      </c>
      <c r="F542" s="39" t="s">
        <v>1360</v>
      </c>
    </row>
    <row r="543" spans="1:6" x14ac:dyDescent="0.3">
      <c r="A543" s="39" t="s">
        <v>1361</v>
      </c>
      <c r="B543" s="39" t="s">
        <v>1891</v>
      </c>
      <c r="C543" s="39">
        <v>3.8</v>
      </c>
      <c r="D543" s="39" t="s">
        <v>94</v>
      </c>
      <c r="E543" s="39">
        <v>53.5</v>
      </c>
      <c r="F543" s="39" t="s">
        <v>793</v>
      </c>
    </row>
    <row r="544" spans="1:6" x14ac:dyDescent="0.3">
      <c r="A544" s="39" t="s">
        <v>1041</v>
      </c>
      <c r="B544" s="39" t="s">
        <v>1792</v>
      </c>
      <c r="C544" s="39">
        <v>3.9</v>
      </c>
      <c r="D544" s="39" t="s">
        <v>120</v>
      </c>
      <c r="E544" s="39">
        <v>140</v>
      </c>
      <c r="F544" s="39" t="s">
        <v>436</v>
      </c>
    </row>
    <row r="545" spans="1:6" x14ac:dyDescent="0.3">
      <c r="A545" s="39" t="s">
        <v>1043</v>
      </c>
      <c r="B545" s="39" t="s">
        <v>1793</v>
      </c>
      <c r="C545" s="39">
        <v>3.2</v>
      </c>
      <c r="D545" s="39" t="s">
        <v>120</v>
      </c>
      <c r="E545" s="39">
        <v>77.5</v>
      </c>
      <c r="F545" s="39" t="s">
        <v>454</v>
      </c>
    </row>
    <row r="546" spans="1:6" x14ac:dyDescent="0.3">
      <c r="A546" s="39" t="s">
        <v>1046</v>
      </c>
      <c r="B546" s="39" t="s">
        <v>1794</v>
      </c>
      <c r="C546" s="39">
        <v>3.3</v>
      </c>
      <c r="D546" s="39" t="s">
        <v>114</v>
      </c>
      <c r="E546" s="39">
        <v>55</v>
      </c>
      <c r="F546" s="39" t="s">
        <v>1050</v>
      </c>
    </row>
    <row r="547" spans="1:6" x14ac:dyDescent="0.3">
      <c r="A547" s="39" t="s">
        <v>1051</v>
      </c>
      <c r="B547" s="39" t="s">
        <v>1795</v>
      </c>
      <c r="C547" s="39">
        <v>3.1</v>
      </c>
      <c r="D547" s="39" t="s">
        <v>158</v>
      </c>
      <c r="E547" s="39">
        <v>117.5</v>
      </c>
      <c r="F547" s="39" t="s">
        <v>987</v>
      </c>
    </row>
    <row r="548" spans="1:6" x14ac:dyDescent="0.3">
      <c r="A548" s="39" t="s">
        <v>1053</v>
      </c>
      <c r="B548" s="39" t="s">
        <v>1796</v>
      </c>
      <c r="C548" s="39">
        <v>2.4</v>
      </c>
      <c r="D548" s="39" t="s">
        <v>82</v>
      </c>
      <c r="E548" s="39">
        <v>70.5</v>
      </c>
      <c r="F548" s="39" t="s">
        <v>1055</v>
      </c>
    </row>
    <row r="549" spans="1:6" x14ac:dyDescent="0.3">
      <c r="A549" s="39" t="s">
        <v>1059</v>
      </c>
      <c r="B549" s="39" t="s">
        <v>1798</v>
      </c>
      <c r="C549" s="39">
        <v>2.9</v>
      </c>
      <c r="D549" s="39" t="s">
        <v>114</v>
      </c>
      <c r="E549" s="39">
        <v>70</v>
      </c>
      <c r="F549" s="39" t="s">
        <v>1063</v>
      </c>
    </row>
    <row r="550" spans="1:6" x14ac:dyDescent="0.3">
      <c r="A550" s="39" t="s">
        <v>1056</v>
      </c>
      <c r="B550" s="39" t="s">
        <v>1797</v>
      </c>
      <c r="C550" s="39">
        <v>4.8</v>
      </c>
      <c r="D550" s="39" t="s">
        <v>130</v>
      </c>
      <c r="E550" s="39">
        <v>61.5</v>
      </c>
      <c r="F550" s="39" t="s">
        <v>1058</v>
      </c>
    </row>
    <row r="551" spans="1:6" x14ac:dyDescent="0.3">
      <c r="A551" s="39" t="s">
        <v>1064</v>
      </c>
      <c r="B551" s="39" t="s">
        <v>1799</v>
      </c>
      <c r="C551" s="39">
        <v>2.9</v>
      </c>
      <c r="D551" s="39" t="s">
        <v>114</v>
      </c>
      <c r="E551" s="39">
        <v>80</v>
      </c>
      <c r="F551" s="39" t="s">
        <v>1063</v>
      </c>
    </row>
    <row r="552" spans="1:6" x14ac:dyDescent="0.3">
      <c r="A552" s="39" t="s">
        <v>76</v>
      </c>
      <c r="B552" s="39" t="s">
        <v>1586</v>
      </c>
      <c r="C552" s="39">
        <v>4.7</v>
      </c>
      <c r="D552" s="39" t="s">
        <v>130</v>
      </c>
      <c r="E552" s="39">
        <v>79.5</v>
      </c>
      <c r="F552" s="39" t="s">
        <v>355</v>
      </c>
    </row>
    <row r="553" spans="1:6" x14ac:dyDescent="0.3">
      <c r="A553" s="39" t="s">
        <v>1363</v>
      </c>
      <c r="B553" s="39" t="s">
        <v>1892</v>
      </c>
      <c r="C553" s="39">
        <v>4.7</v>
      </c>
      <c r="D553" s="39" t="s">
        <v>100</v>
      </c>
      <c r="E553" s="39">
        <v>168</v>
      </c>
      <c r="F553" s="39" t="s">
        <v>1365</v>
      </c>
    </row>
    <row r="554" spans="1:6" x14ac:dyDescent="0.3">
      <c r="A554" s="39" t="s">
        <v>1067</v>
      </c>
      <c r="B554" s="39" t="s">
        <v>1800</v>
      </c>
      <c r="C554" s="39">
        <v>3.4</v>
      </c>
      <c r="D554" s="39" t="s">
        <v>100</v>
      </c>
      <c r="E554" s="39">
        <v>90</v>
      </c>
      <c r="F554" s="39" t="s">
        <v>1070</v>
      </c>
    </row>
    <row r="555" spans="1:6" x14ac:dyDescent="0.3">
      <c r="A555" s="39" t="s">
        <v>1071</v>
      </c>
      <c r="B555" s="39" t="s">
        <v>1801</v>
      </c>
      <c r="C555" s="39">
        <v>-1</v>
      </c>
      <c r="D555" s="39" t="s">
        <v>114</v>
      </c>
      <c r="E555" s="39">
        <v>120</v>
      </c>
      <c r="F555" s="39" t="s">
        <v>1073</v>
      </c>
    </row>
    <row r="556" spans="1:6" x14ac:dyDescent="0.3">
      <c r="A556" s="39" t="s">
        <v>489</v>
      </c>
      <c r="B556" s="39" t="s">
        <v>1893</v>
      </c>
      <c r="C556" s="39">
        <v>3.9</v>
      </c>
      <c r="D556" s="39" t="s">
        <v>114</v>
      </c>
      <c r="E556" s="39">
        <v>138.5</v>
      </c>
      <c r="F556" s="39" t="s">
        <v>1367</v>
      </c>
    </row>
    <row r="557" spans="1:6" x14ac:dyDescent="0.3">
      <c r="A557" s="39" t="s">
        <v>1368</v>
      </c>
      <c r="B557" s="39" t="s">
        <v>1894</v>
      </c>
      <c r="C557" s="39">
        <v>3.6</v>
      </c>
      <c r="D557" s="39" t="s">
        <v>94</v>
      </c>
      <c r="E557" s="39">
        <v>111.5</v>
      </c>
      <c r="F557" s="39" t="s">
        <v>1371</v>
      </c>
    </row>
    <row r="558" spans="1:6" x14ac:dyDescent="0.3">
      <c r="A558" s="39" t="s">
        <v>1372</v>
      </c>
      <c r="B558" s="39" t="s">
        <v>1895</v>
      </c>
      <c r="C558" s="39">
        <v>3.6</v>
      </c>
      <c r="D558" s="39" t="s">
        <v>158</v>
      </c>
      <c r="E558" s="39">
        <v>68.5</v>
      </c>
      <c r="F558" s="39" t="s">
        <v>625</v>
      </c>
    </row>
    <row r="559" spans="1:6" x14ac:dyDescent="0.3">
      <c r="A559" s="39" t="s">
        <v>1374</v>
      </c>
      <c r="B559" s="39" t="s">
        <v>1896</v>
      </c>
      <c r="C559" s="39">
        <v>3.9</v>
      </c>
      <c r="D559" s="39" t="s">
        <v>158</v>
      </c>
      <c r="E559" s="39">
        <v>84.5</v>
      </c>
      <c r="F559" s="39" t="s">
        <v>1337</v>
      </c>
    </row>
    <row r="560" spans="1:6" x14ac:dyDescent="0.3">
      <c r="A560" s="39" t="s">
        <v>521</v>
      </c>
      <c r="B560" s="39" t="s">
        <v>1897</v>
      </c>
      <c r="C560" s="39">
        <v>4.4000000000000004</v>
      </c>
      <c r="D560" s="39" t="s">
        <v>100</v>
      </c>
      <c r="E560" s="39">
        <v>102.5</v>
      </c>
      <c r="F560" s="39" t="s">
        <v>835</v>
      </c>
    </row>
    <row r="561" spans="1:6" x14ac:dyDescent="0.3">
      <c r="A561" s="39" t="s">
        <v>1074</v>
      </c>
      <c r="B561" s="39" t="s">
        <v>1802</v>
      </c>
      <c r="C561" s="39">
        <v>2.6</v>
      </c>
      <c r="D561" s="39" t="s">
        <v>114</v>
      </c>
      <c r="E561" s="39">
        <v>73.5</v>
      </c>
      <c r="F561" s="39" t="s">
        <v>599</v>
      </c>
    </row>
    <row r="562" spans="1:6" x14ac:dyDescent="0.3">
      <c r="A562" s="39" t="s">
        <v>1377</v>
      </c>
      <c r="B562" s="39" t="s">
        <v>1898</v>
      </c>
      <c r="C562" s="39">
        <v>3.6</v>
      </c>
      <c r="D562" s="39" t="s">
        <v>82</v>
      </c>
      <c r="E562" s="39">
        <v>93.5</v>
      </c>
      <c r="F562" s="39" t="s">
        <v>1379</v>
      </c>
    </row>
    <row r="563" spans="1:6" x14ac:dyDescent="0.3">
      <c r="A563" s="39" t="s">
        <v>1380</v>
      </c>
      <c r="B563" s="39" t="s">
        <v>1899</v>
      </c>
      <c r="C563" s="39">
        <v>3.2</v>
      </c>
      <c r="D563" s="39" t="s">
        <v>363</v>
      </c>
      <c r="E563" s="39">
        <v>127.5</v>
      </c>
      <c r="F563" s="39" t="s">
        <v>364</v>
      </c>
    </row>
    <row r="564" spans="1:6" x14ac:dyDescent="0.3">
      <c r="A564" s="39" t="s">
        <v>1383</v>
      </c>
      <c r="B564" s="39" t="s">
        <v>1529</v>
      </c>
      <c r="C564" s="39">
        <v>4.2</v>
      </c>
      <c r="D564" s="39" t="s">
        <v>114</v>
      </c>
      <c r="E564" s="39">
        <v>72</v>
      </c>
      <c r="F564" s="39" t="s">
        <v>591</v>
      </c>
    </row>
    <row r="565" spans="1:6" x14ac:dyDescent="0.3">
      <c r="A565" s="39" t="s">
        <v>1076</v>
      </c>
      <c r="B565" s="39" t="s">
        <v>1803</v>
      </c>
      <c r="C565" s="39">
        <v>3.6</v>
      </c>
      <c r="D565" s="39" t="s">
        <v>158</v>
      </c>
      <c r="E565" s="39">
        <v>129.5</v>
      </c>
      <c r="F565" s="39" t="s">
        <v>625</v>
      </c>
    </row>
    <row r="566" spans="1:6" x14ac:dyDescent="0.3">
      <c r="A566" s="39" t="s">
        <v>1385</v>
      </c>
      <c r="B566" s="39" t="s">
        <v>1900</v>
      </c>
      <c r="C566" s="39">
        <v>3.1</v>
      </c>
      <c r="D566" s="39" t="s">
        <v>108</v>
      </c>
      <c r="E566" s="39">
        <v>47</v>
      </c>
      <c r="F566" s="39" t="s">
        <v>1388</v>
      </c>
    </row>
    <row r="567" spans="1:6" x14ac:dyDescent="0.3">
      <c r="A567" s="39" t="s">
        <v>1389</v>
      </c>
      <c r="B567" s="39" t="s">
        <v>1708</v>
      </c>
      <c r="C567" s="39">
        <v>3.8</v>
      </c>
      <c r="D567" s="39" t="s">
        <v>114</v>
      </c>
      <c r="E567" s="39">
        <v>65</v>
      </c>
      <c r="F567" s="39" t="s">
        <v>1392</v>
      </c>
    </row>
    <row r="568" spans="1:6" x14ac:dyDescent="0.3">
      <c r="A568" s="39" t="s">
        <v>1080</v>
      </c>
      <c r="B568" s="39" t="s">
        <v>1805</v>
      </c>
      <c r="C568" s="39">
        <v>3.8</v>
      </c>
      <c r="D568" s="39" t="s">
        <v>120</v>
      </c>
      <c r="E568" s="39">
        <v>60</v>
      </c>
      <c r="F568" s="39" t="s">
        <v>1083</v>
      </c>
    </row>
    <row r="569" spans="1:6" x14ac:dyDescent="0.3">
      <c r="A569" s="39" t="s">
        <v>1078</v>
      </c>
      <c r="B569" s="39" t="s">
        <v>1804</v>
      </c>
      <c r="C569" s="39">
        <v>4</v>
      </c>
      <c r="D569" s="39" t="s">
        <v>158</v>
      </c>
      <c r="E569" s="39">
        <v>167.5</v>
      </c>
      <c r="F569" s="39" t="s">
        <v>216</v>
      </c>
    </row>
    <row r="570" spans="1:6" x14ac:dyDescent="0.3">
      <c r="A570" s="39" t="s">
        <v>1085</v>
      </c>
      <c r="B570" s="39" t="s">
        <v>1708</v>
      </c>
      <c r="C570" s="39">
        <v>3.8</v>
      </c>
      <c r="D570" s="39" t="s">
        <v>94</v>
      </c>
      <c r="E570" s="39">
        <v>65</v>
      </c>
      <c r="F570" s="39" t="s">
        <v>793</v>
      </c>
    </row>
    <row r="571" spans="1:6" x14ac:dyDescent="0.3">
      <c r="A571" s="39" t="s">
        <v>489</v>
      </c>
      <c r="B571" s="39" t="s">
        <v>1901</v>
      </c>
      <c r="C571" s="39">
        <v>4</v>
      </c>
      <c r="D571" s="39" t="s">
        <v>100</v>
      </c>
      <c r="E571" s="39">
        <v>94</v>
      </c>
      <c r="F571" s="39" t="s">
        <v>213</v>
      </c>
    </row>
    <row r="572" spans="1:6" x14ac:dyDescent="0.3">
      <c r="A572" s="39" t="s">
        <v>489</v>
      </c>
      <c r="B572" s="39" t="s">
        <v>1618</v>
      </c>
      <c r="C572" s="39">
        <v>1.9</v>
      </c>
      <c r="D572" s="39" t="s">
        <v>100</v>
      </c>
      <c r="E572" s="39">
        <v>87.5</v>
      </c>
      <c r="F572" s="39" t="s">
        <v>1092</v>
      </c>
    </row>
    <row r="573" spans="1:6" x14ac:dyDescent="0.3">
      <c r="A573" s="39" t="s">
        <v>521</v>
      </c>
      <c r="B573" s="39" t="s">
        <v>1902</v>
      </c>
      <c r="C573" s="39">
        <v>4</v>
      </c>
      <c r="D573" s="39" t="s">
        <v>100</v>
      </c>
      <c r="E573" s="39">
        <v>97</v>
      </c>
      <c r="F573" s="39" t="s">
        <v>213</v>
      </c>
    </row>
    <row r="574" spans="1:6" x14ac:dyDescent="0.3">
      <c r="A574" s="39" t="s">
        <v>521</v>
      </c>
      <c r="B574" s="39" t="s">
        <v>1807</v>
      </c>
      <c r="C574" s="39">
        <v>4.3</v>
      </c>
      <c r="D574" s="39" t="s">
        <v>120</v>
      </c>
      <c r="E574" s="39">
        <v>112.5</v>
      </c>
      <c r="F574" s="39" t="s">
        <v>1090</v>
      </c>
    </row>
    <row r="575" spans="1:6" x14ac:dyDescent="0.3">
      <c r="A575" s="39" t="s">
        <v>1395</v>
      </c>
      <c r="B575" s="39" t="s">
        <v>1903</v>
      </c>
      <c r="C575" s="39">
        <v>3.6</v>
      </c>
      <c r="D575" s="39" t="s">
        <v>158</v>
      </c>
      <c r="E575" s="39">
        <v>91.5</v>
      </c>
      <c r="F575" s="39" t="s">
        <v>625</v>
      </c>
    </row>
    <row r="576" spans="1:6" x14ac:dyDescent="0.3">
      <c r="A576" s="39" t="s">
        <v>1093</v>
      </c>
      <c r="B576" s="39" t="s">
        <v>1808</v>
      </c>
      <c r="C576" s="39">
        <v>3.3</v>
      </c>
      <c r="D576" s="39" t="s">
        <v>158</v>
      </c>
      <c r="E576" s="39">
        <v>51.5</v>
      </c>
      <c r="F576" s="39" t="s">
        <v>311</v>
      </c>
    </row>
    <row r="577" spans="1:6" x14ac:dyDescent="0.3">
      <c r="A577" s="39" t="s">
        <v>1397</v>
      </c>
      <c r="B577" s="39" t="s">
        <v>1533</v>
      </c>
      <c r="C577" s="39">
        <v>3.8</v>
      </c>
      <c r="D577" s="39" t="s">
        <v>158</v>
      </c>
      <c r="E577" s="39">
        <v>114.5</v>
      </c>
      <c r="F577" s="39" t="s">
        <v>234</v>
      </c>
    </row>
    <row r="578" spans="1:6" x14ac:dyDescent="0.3">
      <c r="A578" s="39" t="s">
        <v>76</v>
      </c>
      <c r="B578" s="39" t="s">
        <v>1581</v>
      </c>
      <c r="C578" s="39">
        <v>4.3</v>
      </c>
      <c r="D578" s="39" t="s">
        <v>209</v>
      </c>
      <c r="E578" s="39">
        <v>115</v>
      </c>
      <c r="F578" s="39" t="s">
        <v>337</v>
      </c>
    </row>
    <row r="579" spans="1:6" x14ac:dyDescent="0.3">
      <c r="A579" s="39" t="s">
        <v>1399</v>
      </c>
      <c r="B579" s="39" t="s">
        <v>1904</v>
      </c>
      <c r="C579" s="39">
        <v>3.2</v>
      </c>
      <c r="D579" s="39" t="s">
        <v>363</v>
      </c>
      <c r="E579" s="39">
        <v>74</v>
      </c>
      <c r="F579" s="39" t="s">
        <v>364</v>
      </c>
    </row>
    <row r="580" spans="1:6" x14ac:dyDescent="0.3">
      <c r="A580" s="39" t="s">
        <v>1095</v>
      </c>
      <c r="B580" s="39" t="s">
        <v>1809</v>
      </c>
      <c r="C580" s="39">
        <v>4.7</v>
      </c>
      <c r="D580" s="39" t="s">
        <v>209</v>
      </c>
      <c r="E580" s="39">
        <v>51</v>
      </c>
      <c r="F580" s="39" t="s">
        <v>1099</v>
      </c>
    </row>
    <row r="581" spans="1:6" x14ac:dyDescent="0.3">
      <c r="A581" s="39" t="s">
        <v>1104</v>
      </c>
      <c r="B581" s="39" t="s">
        <v>1811</v>
      </c>
      <c r="C581" s="39">
        <v>3.4</v>
      </c>
      <c r="D581" s="39" t="s">
        <v>114</v>
      </c>
      <c r="E581" s="39">
        <v>100</v>
      </c>
      <c r="F581" s="39" t="s">
        <v>1108</v>
      </c>
    </row>
    <row r="582" spans="1:6" x14ac:dyDescent="0.3">
      <c r="A582" s="39" t="s">
        <v>1401</v>
      </c>
      <c r="B582" s="39" t="s">
        <v>1753</v>
      </c>
      <c r="C582" s="39">
        <v>3.8</v>
      </c>
      <c r="D582" s="39" t="s">
        <v>158</v>
      </c>
      <c r="E582" s="39">
        <v>121</v>
      </c>
      <c r="F582" s="39" t="s">
        <v>234</v>
      </c>
    </row>
    <row r="583" spans="1:6" x14ac:dyDescent="0.3">
      <c r="A583" s="39" t="s">
        <v>1403</v>
      </c>
      <c r="B583" s="39" t="s">
        <v>1905</v>
      </c>
      <c r="C583" s="39">
        <v>4.5</v>
      </c>
      <c r="D583" s="39" t="s">
        <v>100</v>
      </c>
      <c r="E583" s="39">
        <v>121.5</v>
      </c>
      <c r="F583" s="39" t="s">
        <v>496</v>
      </c>
    </row>
    <row r="584" spans="1:6" x14ac:dyDescent="0.3">
      <c r="A584" s="39" t="s">
        <v>1100</v>
      </c>
      <c r="B584" s="39" t="s">
        <v>1810</v>
      </c>
      <c r="C584" s="39">
        <v>3.1</v>
      </c>
      <c r="D584" s="39" t="s">
        <v>158</v>
      </c>
      <c r="E584" s="39">
        <v>62.5</v>
      </c>
      <c r="F584" s="39" t="s">
        <v>1103</v>
      </c>
    </row>
    <row r="585" spans="1:6" x14ac:dyDescent="0.3">
      <c r="A585" s="39" t="s">
        <v>1405</v>
      </c>
      <c r="B585" s="39" t="s">
        <v>1906</v>
      </c>
      <c r="C585" s="39">
        <v>-1</v>
      </c>
      <c r="D585" s="39" t="s">
        <v>114</v>
      </c>
      <c r="E585" s="39">
        <v>117.5</v>
      </c>
      <c r="F585" s="39" t="s">
        <v>1407</v>
      </c>
    </row>
    <row r="586" spans="1:6" x14ac:dyDescent="0.3">
      <c r="A586" s="39" t="s">
        <v>1111</v>
      </c>
      <c r="B586" s="39" t="s">
        <v>1812</v>
      </c>
      <c r="C586" s="39">
        <v>3.9</v>
      </c>
      <c r="D586" s="39" t="s">
        <v>114</v>
      </c>
      <c r="E586" s="39">
        <v>122</v>
      </c>
      <c r="F586" s="39" t="s">
        <v>1114</v>
      </c>
    </row>
    <row r="587" spans="1:6" x14ac:dyDescent="0.3">
      <c r="A587" s="39" t="s">
        <v>259</v>
      </c>
      <c r="B587" s="39" t="s">
        <v>1584</v>
      </c>
      <c r="C587" s="39">
        <v>4.4000000000000004</v>
      </c>
      <c r="D587" s="39" t="s">
        <v>114</v>
      </c>
      <c r="E587" s="39">
        <v>85</v>
      </c>
      <c r="F587" s="39" t="s">
        <v>1110</v>
      </c>
    </row>
    <row r="588" spans="1:6" x14ac:dyDescent="0.3">
      <c r="A588" s="39" t="s">
        <v>259</v>
      </c>
      <c r="B588" s="39" t="s">
        <v>1907</v>
      </c>
      <c r="C588" s="39">
        <v>3.4</v>
      </c>
      <c r="D588" s="39" t="s">
        <v>82</v>
      </c>
      <c r="E588" s="39">
        <v>60.5</v>
      </c>
      <c r="F588" s="39" t="s">
        <v>1410</v>
      </c>
    </row>
    <row r="589" spans="1:6" x14ac:dyDescent="0.3">
      <c r="A589" s="39" t="s">
        <v>286</v>
      </c>
      <c r="B589" s="39" t="s">
        <v>1806</v>
      </c>
      <c r="C589" s="39">
        <v>3.9</v>
      </c>
      <c r="D589" s="39" t="s">
        <v>82</v>
      </c>
      <c r="E589" s="39">
        <v>180</v>
      </c>
      <c r="F589" s="39" t="s">
        <v>708</v>
      </c>
    </row>
    <row r="590" spans="1:6" x14ac:dyDescent="0.3">
      <c r="A590" s="39" t="s">
        <v>1119</v>
      </c>
      <c r="B590" s="39" t="s">
        <v>1813</v>
      </c>
      <c r="C590" s="39">
        <v>4.7</v>
      </c>
      <c r="D590" s="39" t="s">
        <v>114</v>
      </c>
      <c r="E590" s="39">
        <v>70.5</v>
      </c>
      <c r="F590" s="39" t="s">
        <v>1122</v>
      </c>
    </row>
    <row r="591" spans="1:6" x14ac:dyDescent="0.3">
      <c r="A591" s="39" t="s">
        <v>943</v>
      </c>
      <c r="B591" s="39" t="s">
        <v>1908</v>
      </c>
      <c r="C591" s="39">
        <v>3.3</v>
      </c>
      <c r="D591" s="39" t="s">
        <v>120</v>
      </c>
      <c r="E591" s="39">
        <v>118.5</v>
      </c>
      <c r="F591" s="39" t="s">
        <v>399</v>
      </c>
    </row>
    <row r="592" spans="1:6" x14ac:dyDescent="0.3">
      <c r="A592" s="39" t="s">
        <v>1115</v>
      </c>
      <c r="B592" s="39" t="s">
        <v>1590</v>
      </c>
      <c r="C592" s="39">
        <v>3.9</v>
      </c>
      <c r="D592" s="39" t="s">
        <v>100</v>
      </c>
      <c r="E592" s="39">
        <v>66.5</v>
      </c>
      <c r="F592" s="39" t="s">
        <v>1118</v>
      </c>
    </row>
    <row r="593" spans="1:6" x14ac:dyDescent="0.3">
      <c r="A593" s="39" t="s">
        <v>1125</v>
      </c>
      <c r="B593" s="39" t="s">
        <v>1815</v>
      </c>
      <c r="C593" s="39">
        <v>3.4</v>
      </c>
      <c r="D593" s="39" t="s">
        <v>100</v>
      </c>
      <c r="E593" s="39">
        <v>107.5</v>
      </c>
      <c r="F593" s="39" t="s">
        <v>575</v>
      </c>
    </row>
    <row r="594" spans="1:6" x14ac:dyDescent="0.3">
      <c r="A594" s="39" t="s">
        <v>521</v>
      </c>
      <c r="B594" s="39" t="s">
        <v>1814</v>
      </c>
      <c r="C594" s="39">
        <v>4.7</v>
      </c>
      <c r="D594" s="39" t="s">
        <v>209</v>
      </c>
      <c r="E594" s="39">
        <v>138.5</v>
      </c>
      <c r="F594" s="39" t="s">
        <v>1124</v>
      </c>
    </row>
    <row r="595" spans="1:6" x14ac:dyDescent="0.3">
      <c r="A595" s="39" t="s">
        <v>1130</v>
      </c>
      <c r="B595" s="39" t="s">
        <v>1704</v>
      </c>
      <c r="C595" s="39">
        <v>2.7</v>
      </c>
      <c r="D595" s="39" t="s">
        <v>130</v>
      </c>
      <c r="E595" s="39">
        <v>81</v>
      </c>
      <c r="F595" s="39" t="s">
        <v>779</v>
      </c>
    </row>
    <row r="596" spans="1:6" x14ac:dyDescent="0.3">
      <c r="A596" s="39" t="s">
        <v>1412</v>
      </c>
      <c r="B596" s="39" t="s">
        <v>1909</v>
      </c>
      <c r="C596" s="39">
        <v>3.8</v>
      </c>
      <c r="D596" s="39" t="s">
        <v>94</v>
      </c>
      <c r="E596" s="39">
        <v>58.5</v>
      </c>
      <c r="F596" s="39" t="s">
        <v>1415</v>
      </c>
    </row>
    <row r="597" spans="1:6" x14ac:dyDescent="0.3">
      <c r="A597" s="39" t="s">
        <v>780</v>
      </c>
      <c r="B597" s="39" t="s">
        <v>1705</v>
      </c>
      <c r="C597" s="39">
        <v>3.4</v>
      </c>
      <c r="D597" s="39" t="s">
        <v>94</v>
      </c>
      <c r="E597" s="39">
        <v>107.5</v>
      </c>
      <c r="F597" s="39" t="s">
        <v>783</v>
      </c>
    </row>
    <row r="598" spans="1:6" x14ac:dyDescent="0.3">
      <c r="A598" s="39" t="s">
        <v>1127</v>
      </c>
      <c r="B598" s="39" t="s">
        <v>1816</v>
      </c>
      <c r="C598" s="39">
        <v>3.8</v>
      </c>
      <c r="D598" s="39" t="s">
        <v>82</v>
      </c>
      <c r="E598" s="39">
        <v>120.5</v>
      </c>
      <c r="F598" s="39" t="s">
        <v>1129</v>
      </c>
    </row>
    <row r="599" spans="1:6" x14ac:dyDescent="0.3">
      <c r="A599" s="39" t="s">
        <v>1416</v>
      </c>
      <c r="B599" s="39" t="s">
        <v>1910</v>
      </c>
      <c r="C599" s="39">
        <v>3.9</v>
      </c>
      <c r="D599" s="39" t="s">
        <v>209</v>
      </c>
      <c r="E599" s="39">
        <v>63.5</v>
      </c>
      <c r="F599" s="39" t="s">
        <v>737</v>
      </c>
    </row>
    <row r="600" spans="1:6" x14ac:dyDescent="0.3">
      <c r="A600" s="39" t="s">
        <v>1132</v>
      </c>
      <c r="B600" s="39" t="s">
        <v>1773</v>
      </c>
      <c r="C600" s="39">
        <v>3.1</v>
      </c>
      <c r="D600" s="39" t="s">
        <v>158</v>
      </c>
      <c r="E600" s="39">
        <v>103.5</v>
      </c>
      <c r="F600" s="39" t="s">
        <v>987</v>
      </c>
    </row>
    <row r="601" spans="1:6" x14ac:dyDescent="0.3">
      <c r="A601" s="39" t="s">
        <v>1418</v>
      </c>
      <c r="B601" s="39" t="s">
        <v>1911</v>
      </c>
      <c r="C601" s="39">
        <v>4.0999999999999996</v>
      </c>
      <c r="D601" s="39" t="s">
        <v>120</v>
      </c>
      <c r="E601" s="39">
        <v>107</v>
      </c>
      <c r="F601" s="39" t="s">
        <v>1421</v>
      </c>
    </row>
    <row r="602" spans="1:6" x14ac:dyDescent="0.3">
      <c r="A602" s="39" t="s">
        <v>259</v>
      </c>
      <c r="B602" s="39" t="s">
        <v>1912</v>
      </c>
      <c r="C602" s="39">
        <v>3.7</v>
      </c>
      <c r="D602" s="39" t="s">
        <v>94</v>
      </c>
      <c r="E602" s="39">
        <v>105.5</v>
      </c>
      <c r="F602" s="39" t="s">
        <v>1424</v>
      </c>
    </row>
    <row r="603" spans="1:6" x14ac:dyDescent="0.3">
      <c r="A603" s="39" t="s">
        <v>259</v>
      </c>
      <c r="B603" s="39" t="s">
        <v>1913</v>
      </c>
      <c r="C603" s="39">
        <v>2.8</v>
      </c>
      <c r="D603" s="39" t="s">
        <v>108</v>
      </c>
      <c r="E603" s="39">
        <v>83</v>
      </c>
      <c r="F603" s="39" t="s">
        <v>1426</v>
      </c>
    </row>
    <row r="604" spans="1:6" x14ac:dyDescent="0.3">
      <c r="A604" s="39" t="s">
        <v>1134</v>
      </c>
      <c r="B604" s="39" t="s">
        <v>1817</v>
      </c>
      <c r="C604" s="39">
        <v>4</v>
      </c>
      <c r="D604" s="39" t="s">
        <v>114</v>
      </c>
      <c r="E604" s="39">
        <v>162</v>
      </c>
      <c r="F604" s="39" t="s">
        <v>1137</v>
      </c>
    </row>
    <row r="605" spans="1:6" x14ac:dyDescent="0.3">
      <c r="A605" s="39" t="s">
        <v>1138</v>
      </c>
      <c r="B605" s="39" t="s">
        <v>1818</v>
      </c>
      <c r="C605" s="39">
        <v>3.5</v>
      </c>
      <c r="D605" s="39" t="s">
        <v>120</v>
      </c>
      <c r="E605" s="39">
        <v>68.5</v>
      </c>
      <c r="F605" s="39" t="s">
        <v>250</v>
      </c>
    </row>
    <row r="606" spans="1:6" x14ac:dyDescent="0.3">
      <c r="A606" s="39" t="s">
        <v>1140</v>
      </c>
      <c r="B606" s="39" t="s">
        <v>1819</v>
      </c>
      <c r="C606" s="39">
        <v>3.4</v>
      </c>
      <c r="D606" s="39" t="s">
        <v>223</v>
      </c>
      <c r="E606" s="39">
        <v>110.5</v>
      </c>
      <c r="F606" s="39" t="s">
        <v>1143</v>
      </c>
    </row>
    <row r="607" spans="1:6" x14ac:dyDescent="0.3">
      <c r="A607" s="39" t="s">
        <v>1144</v>
      </c>
      <c r="B607" s="39" t="s">
        <v>1820</v>
      </c>
      <c r="C607" s="39">
        <v>3.7</v>
      </c>
      <c r="D607" s="39" t="s">
        <v>100</v>
      </c>
      <c r="E607" s="39">
        <v>115.5</v>
      </c>
      <c r="F607" s="39" t="s">
        <v>1147</v>
      </c>
    </row>
    <row r="608" spans="1:6" x14ac:dyDescent="0.3">
      <c r="A608" s="39" t="s">
        <v>1427</v>
      </c>
      <c r="B608" s="39" t="s">
        <v>1674</v>
      </c>
      <c r="C608" s="39">
        <v>3</v>
      </c>
      <c r="D608" s="39" t="s">
        <v>114</v>
      </c>
      <c r="E608" s="39">
        <v>87.5</v>
      </c>
      <c r="F608" s="39" t="s">
        <v>1430</v>
      </c>
    </row>
    <row r="609" spans="1:6" x14ac:dyDescent="0.3">
      <c r="A609" s="39" t="s">
        <v>1148</v>
      </c>
      <c r="B609" s="39" t="s">
        <v>1628</v>
      </c>
      <c r="C609" s="39">
        <v>3.8</v>
      </c>
      <c r="D609" s="39" t="s">
        <v>108</v>
      </c>
      <c r="E609" s="39">
        <v>80.5</v>
      </c>
      <c r="F609" s="39" t="s">
        <v>109</v>
      </c>
    </row>
    <row r="610" spans="1:6" x14ac:dyDescent="0.3">
      <c r="A610" s="39" t="s">
        <v>1150</v>
      </c>
      <c r="B610" s="39" t="s">
        <v>1821</v>
      </c>
      <c r="C610" s="39">
        <v>4.5999999999999996</v>
      </c>
      <c r="D610" s="39" t="s">
        <v>100</v>
      </c>
      <c r="E610" s="39">
        <v>43</v>
      </c>
      <c r="F610" s="39" t="s">
        <v>1153</v>
      </c>
    </row>
    <row r="611" spans="1:6" x14ac:dyDescent="0.3">
      <c r="A611" s="39" t="s">
        <v>1154</v>
      </c>
      <c r="B611" s="39" t="s">
        <v>1822</v>
      </c>
      <c r="C611" s="39">
        <v>4.4000000000000004</v>
      </c>
      <c r="D611" s="39" t="s">
        <v>114</v>
      </c>
      <c r="E611" s="39">
        <v>140</v>
      </c>
      <c r="F611" s="39" t="s">
        <v>1156</v>
      </c>
    </row>
    <row r="612" spans="1:6" x14ac:dyDescent="0.3">
      <c r="A612" s="39" t="s">
        <v>1431</v>
      </c>
      <c r="B612" s="39" t="s">
        <v>1914</v>
      </c>
      <c r="C612" s="39">
        <v>4</v>
      </c>
      <c r="D612" s="39" t="s">
        <v>158</v>
      </c>
      <c r="E612" s="39">
        <v>172</v>
      </c>
      <c r="F612" s="39" t="s">
        <v>216</v>
      </c>
    </row>
    <row r="613" spans="1:6" x14ac:dyDescent="0.3">
      <c r="A613" s="39" t="s">
        <v>1157</v>
      </c>
      <c r="B613" s="39" t="s">
        <v>1823</v>
      </c>
      <c r="C613" s="39">
        <v>-1</v>
      </c>
      <c r="D613" s="39" t="s">
        <v>114</v>
      </c>
      <c r="E613" s="39">
        <v>120</v>
      </c>
      <c r="F613" s="39" t="s">
        <v>1073</v>
      </c>
    </row>
    <row r="614" spans="1:6" x14ac:dyDescent="0.3">
      <c r="A614" s="39" t="s">
        <v>1159</v>
      </c>
      <c r="B614" s="39" t="s">
        <v>1824</v>
      </c>
      <c r="C614" s="39">
        <v>3</v>
      </c>
      <c r="D614" s="39" t="s">
        <v>223</v>
      </c>
      <c r="E614" s="39">
        <v>66.5</v>
      </c>
      <c r="F614" s="39" t="s">
        <v>1161</v>
      </c>
    </row>
    <row r="615" spans="1:6" x14ac:dyDescent="0.3">
      <c r="A615" s="39" t="s">
        <v>1433</v>
      </c>
      <c r="B615" s="39" t="s">
        <v>1720</v>
      </c>
      <c r="C615" s="39">
        <v>3</v>
      </c>
      <c r="D615" s="39" t="s">
        <v>114</v>
      </c>
      <c r="E615" s="39">
        <v>100</v>
      </c>
      <c r="F615" s="39" t="s">
        <v>1430</v>
      </c>
    </row>
    <row r="616" spans="1:6" x14ac:dyDescent="0.3">
      <c r="A616" s="39" t="s">
        <v>1162</v>
      </c>
      <c r="B616" s="39" t="s">
        <v>1825</v>
      </c>
      <c r="C616" s="39">
        <v>4.7</v>
      </c>
      <c r="D616" s="39" t="s">
        <v>177</v>
      </c>
      <c r="E616" s="39">
        <v>94.5</v>
      </c>
      <c r="F616" s="39" t="s">
        <v>1164</v>
      </c>
    </row>
    <row r="617" spans="1:6" x14ac:dyDescent="0.3">
      <c r="A617" s="39" t="s">
        <v>1380</v>
      </c>
      <c r="B617" s="39" t="s">
        <v>1915</v>
      </c>
      <c r="C617" s="39">
        <v>4.2</v>
      </c>
      <c r="D617" s="39" t="s">
        <v>114</v>
      </c>
      <c r="E617" s="39">
        <v>221.5</v>
      </c>
      <c r="F617" s="39" t="s">
        <v>1436</v>
      </c>
    </row>
    <row r="618" spans="1:6" x14ac:dyDescent="0.3">
      <c r="A618" s="39" t="s">
        <v>1165</v>
      </c>
      <c r="B618" s="39" t="s">
        <v>1826</v>
      </c>
      <c r="C618" s="39">
        <v>3.8</v>
      </c>
      <c r="D618" s="39" t="s">
        <v>108</v>
      </c>
      <c r="E618" s="39">
        <v>119</v>
      </c>
      <c r="F618" s="39" t="s">
        <v>109</v>
      </c>
    </row>
    <row r="619" spans="1:6" x14ac:dyDescent="0.3">
      <c r="A619" s="39" t="s">
        <v>259</v>
      </c>
      <c r="B619" s="39" t="s">
        <v>1916</v>
      </c>
      <c r="C619" s="39">
        <v>3.5</v>
      </c>
      <c r="D619" s="39" t="s">
        <v>82</v>
      </c>
      <c r="E619" s="39">
        <v>95.5</v>
      </c>
      <c r="F619" s="39" t="s">
        <v>1438</v>
      </c>
    </row>
    <row r="620" spans="1:6" x14ac:dyDescent="0.3">
      <c r="A620" s="39" t="s">
        <v>1175</v>
      </c>
      <c r="B620" s="39" t="s">
        <v>1828</v>
      </c>
      <c r="C620" s="39">
        <v>3.3</v>
      </c>
      <c r="D620" s="39" t="s">
        <v>158</v>
      </c>
      <c r="E620" s="39">
        <v>194.5</v>
      </c>
      <c r="F620" s="39" t="s">
        <v>311</v>
      </c>
    </row>
    <row r="621" spans="1:6" x14ac:dyDescent="0.3">
      <c r="A621" s="39" t="s">
        <v>1167</v>
      </c>
      <c r="B621" s="39" t="s">
        <v>1827</v>
      </c>
      <c r="C621" s="39">
        <v>3.2</v>
      </c>
      <c r="D621" s="39" t="s">
        <v>158</v>
      </c>
      <c r="E621" s="39">
        <v>51.5</v>
      </c>
      <c r="F621" s="39" t="s">
        <v>1170</v>
      </c>
    </row>
    <row r="622" spans="1:6" x14ac:dyDescent="0.3">
      <c r="A622" s="39" t="s">
        <v>1171</v>
      </c>
      <c r="B622" s="41">
        <v>43009</v>
      </c>
      <c r="C622" s="39">
        <v>2.7</v>
      </c>
      <c r="D622" s="39" t="s">
        <v>94</v>
      </c>
      <c r="E622" s="39">
        <v>27.5</v>
      </c>
      <c r="F622" s="39" t="s">
        <v>1174</v>
      </c>
    </row>
    <row r="623" spans="1:6" x14ac:dyDescent="0.3">
      <c r="A623" s="39" t="s">
        <v>1439</v>
      </c>
      <c r="B623" s="39" t="s">
        <v>1917</v>
      </c>
      <c r="C623" s="39">
        <v>3.3</v>
      </c>
      <c r="D623" s="39" t="s">
        <v>120</v>
      </c>
      <c r="E623" s="39">
        <v>173</v>
      </c>
      <c r="F623" s="39" t="s">
        <v>1441</v>
      </c>
    </row>
    <row r="624" spans="1:6" x14ac:dyDescent="0.3">
      <c r="A624" s="39" t="s">
        <v>1179</v>
      </c>
      <c r="B624" s="39" t="s">
        <v>1830</v>
      </c>
      <c r="C624" s="39">
        <v>3.7</v>
      </c>
      <c r="D624" s="39" t="s">
        <v>114</v>
      </c>
      <c r="E624" s="39">
        <v>105.5</v>
      </c>
      <c r="F624" s="39" t="s">
        <v>1181</v>
      </c>
    </row>
    <row r="625" spans="1:6" x14ac:dyDescent="0.3">
      <c r="A625" s="39" t="s">
        <v>1177</v>
      </c>
      <c r="B625" s="39" t="s">
        <v>1829</v>
      </c>
      <c r="C625" s="39">
        <v>3.9</v>
      </c>
      <c r="D625" s="39" t="s">
        <v>108</v>
      </c>
      <c r="E625" s="39">
        <v>71.5</v>
      </c>
      <c r="F625" s="39" t="s">
        <v>939</v>
      </c>
    </row>
    <row r="626" spans="1:6" x14ac:dyDescent="0.3">
      <c r="A626" s="39" t="s">
        <v>1182</v>
      </c>
      <c r="B626" s="39" t="s">
        <v>1831</v>
      </c>
      <c r="C626" s="39">
        <v>3.1</v>
      </c>
      <c r="D626" s="39" t="s">
        <v>158</v>
      </c>
      <c r="E626" s="39">
        <v>74</v>
      </c>
      <c r="F626" s="39" t="s">
        <v>987</v>
      </c>
    </row>
    <row r="627" spans="1:6" x14ac:dyDescent="0.3">
      <c r="A627" s="39" t="s">
        <v>1184</v>
      </c>
      <c r="B627" s="39" t="s">
        <v>1832</v>
      </c>
      <c r="C627" s="39">
        <v>3.7</v>
      </c>
      <c r="D627" s="39" t="s">
        <v>158</v>
      </c>
      <c r="E627" s="39">
        <v>62.5</v>
      </c>
      <c r="F627" s="39" t="s">
        <v>1186</v>
      </c>
    </row>
    <row r="628" spans="1:6" x14ac:dyDescent="0.3">
      <c r="A628" s="39" t="s">
        <v>1187</v>
      </c>
      <c r="B628" s="39" t="s">
        <v>1833</v>
      </c>
      <c r="C628" s="39">
        <v>4.3</v>
      </c>
      <c r="D628" s="39" t="s">
        <v>108</v>
      </c>
      <c r="E628" s="39">
        <v>65.5</v>
      </c>
      <c r="F628" s="39" t="s">
        <v>1190</v>
      </c>
    </row>
    <row r="629" spans="1:6" x14ac:dyDescent="0.3">
      <c r="A629" s="39" t="s">
        <v>76</v>
      </c>
      <c r="B629" s="39" t="s">
        <v>1584</v>
      </c>
      <c r="C629" s="39">
        <v>3.8</v>
      </c>
      <c r="D629" s="39" t="s">
        <v>223</v>
      </c>
      <c r="E629" s="39">
        <v>85</v>
      </c>
      <c r="F629" s="39" t="s">
        <v>349</v>
      </c>
    </row>
    <row r="630" spans="1:6" x14ac:dyDescent="0.3">
      <c r="A630" s="39" t="s">
        <v>1306</v>
      </c>
      <c r="B630" s="39" t="s">
        <v>1918</v>
      </c>
      <c r="C630" s="39">
        <v>3.9</v>
      </c>
      <c r="D630" s="39" t="s">
        <v>158</v>
      </c>
      <c r="E630" s="39">
        <v>147.5</v>
      </c>
      <c r="F630" s="39" t="s">
        <v>1021</v>
      </c>
    </row>
    <row r="631" spans="1:6" x14ac:dyDescent="0.3">
      <c r="A631" s="39" t="s">
        <v>1191</v>
      </c>
      <c r="B631" s="39" t="s">
        <v>1834</v>
      </c>
      <c r="C631" s="39">
        <v>3.6</v>
      </c>
      <c r="D631" s="39" t="s">
        <v>114</v>
      </c>
      <c r="E631" s="39">
        <v>161.5</v>
      </c>
      <c r="F631" s="39" t="s">
        <v>1194</v>
      </c>
    </row>
    <row r="632" spans="1:6" x14ac:dyDescent="0.3">
      <c r="A632" s="39" t="s">
        <v>259</v>
      </c>
      <c r="B632" s="39" t="s">
        <v>1919</v>
      </c>
      <c r="C632" s="39">
        <v>3.7</v>
      </c>
      <c r="D632" s="39" t="s">
        <v>120</v>
      </c>
      <c r="E632" s="39">
        <v>81</v>
      </c>
      <c r="F632" s="39" t="s">
        <v>1445</v>
      </c>
    </row>
    <row r="633" spans="1:6" x14ac:dyDescent="0.3">
      <c r="A633" s="39" t="s">
        <v>1195</v>
      </c>
      <c r="B633" s="39" t="s">
        <v>1610</v>
      </c>
      <c r="C633" s="39">
        <v>2.1</v>
      </c>
      <c r="D633" s="39" t="s">
        <v>100</v>
      </c>
      <c r="E633" s="39">
        <v>72.5</v>
      </c>
      <c r="F633" s="39" t="s">
        <v>1198</v>
      </c>
    </row>
    <row r="634" spans="1:6" x14ac:dyDescent="0.3">
      <c r="A634" s="39" t="s">
        <v>521</v>
      </c>
      <c r="B634" s="39" t="s">
        <v>1835</v>
      </c>
      <c r="C634" s="39">
        <v>3.9</v>
      </c>
      <c r="D634" s="39" t="s">
        <v>209</v>
      </c>
      <c r="E634" s="39">
        <v>139</v>
      </c>
      <c r="F634" s="39" t="s">
        <v>1200</v>
      </c>
    </row>
    <row r="635" spans="1:6" x14ac:dyDescent="0.3">
      <c r="A635" s="39" t="s">
        <v>521</v>
      </c>
      <c r="B635" s="39" t="s">
        <v>1836</v>
      </c>
      <c r="C635" s="39">
        <v>3.9</v>
      </c>
      <c r="D635" s="39" t="s">
        <v>209</v>
      </c>
      <c r="E635" s="39">
        <v>136.5</v>
      </c>
      <c r="F635" s="39" t="s">
        <v>737</v>
      </c>
    </row>
    <row r="636" spans="1:6" x14ac:dyDescent="0.3">
      <c r="A636" s="39" t="s">
        <v>927</v>
      </c>
      <c r="B636" s="39" t="s">
        <v>1920</v>
      </c>
      <c r="C636" s="39">
        <v>3.2</v>
      </c>
      <c r="D636" s="39" t="s">
        <v>114</v>
      </c>
      <c r="E636" s="39">
        <v>83</v>
      </c>
      <c r="F636" s="39" t="s">
        <v>1447</v>
      </c>
    </row>
    <row r="637" spans="1:6" x14ac:dyDescent="0.3">
      <c r="A637" s="39" t="s">
        <v>1448</v>
      </c>
      <c r="B637" s="39" t="s">
        <v>1921</v>
      </c>
      <c r="C637" s="39">
        <v>4.5999999999999996</v>
      </c>
      <c r="D637" s="39" t="s">
        <v>363</v>
      </c>
      <c r="E637" s="39">
        <v>121</v>
      </c>
      <c r="F637" s="39" t="s">
        <v>1450</v>
      </c>
    </row>
    <row r="638" spans="1:6" x14ac:dyDescent="0.3">
      <c r="A638" s="39" t="s">
        <v>1202</v>
      </c>
      <c r="B638" s="39" t="s">
        <v>1837</v>
      </c>
      <c r="C638" s="39">
        <v>3.8</v>
      </c>
      <c r="D638" s="39" t="s">
        <v>94</v>
      </c>
      <c r="E638" s="39">
        <v>74.5</v>
      </c>
      <c r="F638" s="39" t="s">
        <v>793</v>
      </c>
    </row>
    <row r="639" spans="1:6" x14ac:dyDescent="0.3">
      <c r="A639" s="39" t="s">
        <v>1451</v>
      </c>
      <c r="B639" s="39" t="s">
        <v>1617</v>
      </c>
      <c r="C639" s="39">
        <v>2.2000000000000002</v>
      </c>
      <c r="D639" s="39" t="s">
        <v>114</v>
      </c>
      <c r="E639" s="39">
        <v>85.5</v>
      </c>
      <c r="F639" s="39" t="s">
        <v>1454</v>
      </c>
    </row>
    <row r="640" spans="1:6" x14ac:dyDescent="0.3">
      <c r="A640" s="39" t="s">
        <v>1204</v>
      </c>
      <c r="B640" s="39" t="s">
        <v>1838</v>
      </c>
      <c r="C640" s="39">
        <v>3.1</v>
      </c>
      <c r="D640" s="39" t="s">
        <v>158</v>
      </c>
      <c r="E640" s="39">
        <v>80.5</v>
      </c>
      <c r="F640" s="39" t="s">
        <v>987</v>
      </c>
    </row>
    <row r="641" spans="1:6" x14ac:dyDescent="0.3">
      <c r="A641" s="39" t="s">
        <v>1455</v>
      </c>
      <c r="B641" s="39" t="s">
        <v>1922</v>
      </c>
      <c r="C641" s="39">
        <v>4.5999999999999996</v>
      </c>
      <c r="D641" s="39" t="s">
        <v>363</v>
      </c>
      <c r="E641" s="39">
        <v>167.5</v>
      </c>
      <c r="F641" s="39" t="s">
        <v>1450</v>
      </c>
    </row>
    <row r="642" spans="1:6" x14ac:dyDescent="0.3">
      <c r="A642" s="39" t="s">
        <v>1457</v>
      </c>
      <c r="B642" s="39" t="s">
        <v>1923</v>
      </c>
      <c r="C642" s="39">
        <v>2.6</v>
      </c>
      <c r="D642" s="39" t="s">
        <v>114</v>
      </c>
      <c r="E642" s="39">
        <v>107.5</v>
      </c>
      <c r="F642" s="39" t="s">
        <v>599</v>
      </c>
    </row>
    <row r="643" spans="1:6" x14ac:dyDescent="0.3">
      <c r="A643" s="39" t="s">
        <v>1459</v>
      </c>
      <c r="B643" s="39" t="s">
        <v>1924</v>
      </c>
      <c r="C643" s="39">
        <v>3.4</v>
      </c>
      <c r="D643" s="39" t="s">
        <v>130</v>
      </c>
      <c r="E643" s="39">
        <v>44.5</v>
      </c>
      <c r="F643" s="39" t="s">
        <v>1461</v>
      </c>
    </row>
    <row r="644" spans="1:6" x14ac:dyDescent="0.3">
      <c r="A644" s="39" t="s">
        <v>1462</v>
      </c>
      <c r="B644" s="39" t="s">
        <v>1925</v>
      </c>
      <c r="C644" s="39">
        <v>3.3</v>
      </c>
      <c r="D644" s="39" t="s">
        <v>108</v>
      </c>
      <c r="E644" s="39">
        <v>107.5</v>
      </c>
      <c r="F644" s="39" t="s">
        <v>1465</v>
      </c>
    </row>
    <row r="645" spans="1:6" x14ac:dyDescent="0.3">
      <c r="A645" s="39" t="s">
        <v>1466</v>
      </c>
      <c r="B645" s="39" t="s">
        <v>1647</v>
      </c>
      <c r="C645" s="39">
        <v>-1</v>
      </c>
      <c r="D645" s="39" t="s">
        <v>114</v>
      </c>
      <c r="E645" s="39">
        <v>132.5</v>
      </c>
      <c r="F645" s="39" t="s">
        <v>1073</v>
      </c>
    </row>
    <row r="646" spans="1:6" x14ac:dyDescent="0.3">
      <c r="A646" s="39" t="s">
        <v>927</v>
      </c>
      <c r="B646" s="39" t="s">
        <v>1874</v>
      </c>
      <c r="C646" s="39">
        <v>3.7</v>
      </c>
      <c r="D646" s="39" t="s">
        <v>108</v>
      </c>
      <c r="E646" s="39">
        <v>69.5</v>
      </c>
      <c r="F646" s="39" t="s">
        <v>1469</v>
      </c>
    </row>
    <row r="647" spans="1:6" x14ac:dyDescent="0.3">
      <c r="A647" s="39" t="s">
        <v>1470</v>
      </c>
      <c r="B647" s="39" t="s">
        <v>1566</v>
      </c>
      <c r="C647" s="39">
        <v>3.5</v>
      </c>
      <c r="D647" s="39" t="s">
        <v>158</v>
      </c>
      <c r="E647" s="39">
        <v>98.5</v>
      </c>
      <c r="F647" s="39" t="s">
        <v>640</v>
      </c>
    </row>
    <row r="648" spans="1:6" x14ac:dyDescent="0.3">
      <c r="A648" s="39" t="s">
        <v>1473</v>
      </c>
      <c r="B648" s="39" t="s">
        <v>1926</v>
      </c>
      <c r="C648" s="39">
        <v>2.7</v>
      </c>
      <c r="D648" s="39" t="s">
        <v>130</v>
      </c>
      <c r="E648" s="39">
        <v>80.5</v>
      </c>
      <c r="F648" s="39" t="s">
        <v>779</v>
      </c>
    </row>
    <row r="649" spans="1:6" x14ac:dyDescent="0.3">
      <c r="A649" s="39" t="s">
        <v>1475</v>
      </c>
      <c r="B649" s="39" t="s">
        <v>1927</v>
      </c>
      <c r="C649" s="39">
        <v>3.8</v>
      </c>
      <c r="D649" s="39" t="s">
        <v>209</v>
      </c>
      <c r="E649" s="39">
        <v>76.5</v>
      </c>
      <c r="F649" s="39" t="s">
        <v>1478</v>
      </c>
    </row>
    <row r="650" spans="1:6" x14ac:dyDescent="0.3">
      <c r="A650" s="39" t="s">
        <v>1479</v>
      </c>
      <c r="B650" s="39" t="s">
        <v>1613</v>
      </c>
      <c r="C650" s="39">
        <v>3.7</v>
      </c>
      <c r="D650" s="39" t="s">
        <v>158</v>
      </c>
      <c r="E650" s="39">
        <v>99</v>
      </c>
      <c r="F650" s="39" t="s">
        <v>1186</v>
      </c>
    </row>
    <row r="651" spans="1:6" x14ac:dyDescent="0.3">
      <c r="A651" s="39" t="s">
        <v>1482</v>
      </c>
      <c r="B651" s="39" t="s">
        <v>1928</v>
      </c>
      <c r="C651" s="39">
        <v>3.8</v>
      </c>
      <c r="D651" s="39" t="s">
        <v>82</v>
      </c>
      <c r="E651" s="39">
        <v>96.5</v>
      </c>
      <c r="F651" s="39" t="s">
        <v>1129</v>
      </c>
    </row>
    <row r="652" spans="1:6" x14ac:dyDescent="0.3">
      <c r="A652" s="39" t="s">
        <v>1484</v>
      </c>
      <c r="B652" s="39" t="s">
        <v>1929</v>
      </c>
      <c r="C652" s="39">
        <v>3.3</v>
      </c>
      <c r="D652" s="39" t="s">
        <v>158</v>
      </c>
      <c r="E652" s="39">
        <v>53</v>
      </c>
      <c r="F652" s="39" t="s">
        <v>311</v>
      </c>
    </row>
    <row r="653" spans="1:6" x14ac:dyDescent="0.3">
      <c r="A653" s="39" t="s">
        <v>1486</v>
      </c>
      <c r="B653" s="39" t="s">
        <v>1930</v>
      </c>
      <c r="C653" s="39">
        <v>2.7</v>
      </c>
      <c r="D653" s="39" t="s">
        <v>114</v>
      </c>
      <c r="E653" s="39">
        <v>103</v>
      </c>
      <c r="F653" s="39" t="s">
        <v>1488</v>
      </c>
    </row>
    <row r="654" spans="1:6" x14ac:dyDescent="0.3">
      <c r="A654" s="39" t="s">
        <v>338</v>
      </c>
      <c r="B654" s="39" t="s">
        <v>1582</v>
      </c>
      <c r="C654" s="39">
        <v>3.8</v>
      </c>
      <c r="D654" s="39" t="s">
        <v>82</v>
      </c>
      <c r="E654" s="39">
        <v>139.5</v>
      </c>
      <c r="F654" s="39" t="s">
        <v>342</v>
      </c>
    </row>
    <row r="655" spans="1:6" x14ac:dyDescent="0.3">
      <c r="A655" s="39" t="s">
        <v>343</v>
      </c>
      <c r="B655" s="39" t="s">
        <v>1583</v>
      </c>
      <c r="C655" s="39">
        <v>3.8</v>
      </c>
      <c r="D655" s="39" t="s">
        <v>108</v>
      </c>
      <c r="E655" s="39">
        <v>67</v>
      </c>
      <c r="F655" s="39" t="s">
        <v>345</v>
      </c>
    </row>
    <row r="656" spans="1:6" x14ac:dyDescent="0.3">
      <c r="A656" s="39" t="s">
        <v>990</v>
      </c>
      <c r="B656" s="39" t="s">
        <v>1775</v>
      </c>
      <c r="C656" s="39">
        <v>3</v>
      </c>
      <c r="D656" s="39" t="s">
        <v>158</v>
      </c>
      <c r="E656" s="39">
        <v>62.5</v>
      </c>
      <c r="F656" s="39" t="s">
        <v>994</v>
      </c>
    </row>
    <row r="657" spans="1:6" x14ac:dyDescent="0.3">
      <c r="A657" s="39" t="s">
        <v>1489</v>
      </c>
      <c r="B657" s="39" t="s">
        <v>1931</v>
      </c>
      <c r="C657" s="39">
        <v>3.9</v>
      </c>
      <c r="D657" s="39" t="s">
        <v>158</v>
      </c>
      <c r="E657" s="39">
        <v>92</v>
      </c>
      <c r="F657" s="39" t="s">
        <v>1021</v>
      </c>
    </row>
    <row r="658" spans="1:6" x14ac:dyDescent="0.3">
      <c r="A658" s="39" t="s">
        <v>160</v>
      </c>
      <c r="B658" s="39" t="s">
        <v>1865</v>
      </c>
      <c r="C658" s="39">
        <v>3.6</v>
      </c>
      <c r="D658" s="39" t="s">
        <v>209</v>
      </c>
      <c r="E658" s="39">
        <v>66</v>
      </c>
      <c r="F658" s="39" t="s">
        <v>1290</v>
      </c>
    </row>
    <row r="659" spans="1:6" x14ac:dyDescent="0.3">
      <c r="A659" s="39" t="s">
        <v>259</v>
      </c>
      <c r="B659" s="39" t="s">
        <v>1776</v>
      </c>
      <c r="C659" s="39">
        <v>3.5</v>
      </c>
      <c r="D659" s="39" t="s">
        <v>114</v>
      </c>
      <c r="E659" s="39">
        <v>94.5</v>
      </c>
      <c r="F659" s="39" t="s">
        <v>997</v>
      </c>
    </row>
    <row r="660" spans="1:6" x14ac:dyDescent="0.3">
      <c r="A660" s="39" t="s">
        <v>76</v>
      </c>
      <c r="B660" s="39" t="s">
        <v>1932</v>
      </c>
      <c r="C660" s="39">
        <v>3.6</v>
      </c>
      <c r="D660" s="39" t="s">
        <v>114</v>
      </c>
      <c r="E660" s="39">
        <v>114</v>
      </c>
      <c r="F660" s="39" t="s">
        <v>1194</v>
      </c>
    </row>
    <row r="661" spans="1:6" x14ac:dyDescent="0.3">
      <c r="A661" s="39" t="s">
        <v>76</v>
      </c>
      <c r="B661" s="39" t="s">
        <v>1578</v>
      </c>
      <c r="C661" s="39">
        <v>4.2</v>
      </c>
      <c r="D661" s="39" t="s">
        <v>114</v>
      </c>
      <c r="E661" s="39">
        <v>75.5</v>
      </c>
      <c r="F661" s="39" t="s">
        <v>1292</v>
      </c>
    </row>
    <row r="662" spans="1:6" x14ac:dyDescent="0.3">
      <c r="A662" s="39" t="s">
        <v>76</v>
      </c>
      <c r="B662" s="39" t="s">
        <v>1933</v>
      </c>
      <c r="C662" s="39">
        <v>3.5</v>
      </c>
      <c r="D662" s="39" t="s">
        <v>363</v>
      </c>
      <c r="E662" s="39">
        <v>96</v>
      </c>
      <c r="F662" s="39" t="s">
        <v>1494</v>
      </c>
    </row>
    <row r="663" spans="1:6" x14ac:dyDescent="0.3">
      <c r="A663" s="39" t="s">
        <v>568</v>
      </c>
      <c r="B663" s="39" t="s">
        <v>1866</v>
      </c>
      <c r="C663" s="39">
        <v>4</v>
      </c>
      <c r="D663" s="39" t="s">
        <v>100</v>
      </c>
      <c r="E663" s="39">
        <v>87</v>
      </c>
      <c r="F663" s="39" t="s">
        <v>1295</v>
      </c>
    </row>
    <row r="664" spans="1:6" x14ac:dyDescent="0.3">
      <c r="A664" s="39" t="s">
        <v>76</v>
      </c>
      <c r="B664" s="39" t="s">
        <v>1867</v>
      </c>
      <c r="C664" s="39">
        <v>3.7</v>
      </c>
      <c r="D664" s="39" t="s">
        <v>130</v>
      </c>
      <c r="E664" s="39">
        <v>86</v>
      </c>
      <c r="F664" s="39" t="s">
        <v>1300</v>
      </c>
    </row>
    <row r="665" spans="1:6" x14ac:dyDescent="0.3">
      <c r="A665" s="39" t="s">
        <v>254</v>
      </c>
      <c r="B665" s="39" t="s">
        <v>1868</v>
      </c>
      <c r="C665" s="39">
        <v>4.4000000000000004</v>
      </c>
      <c r="D665" s="39" t="s">
        <v>114</v>
      </c>
      <c r="E665" s="39">
        <v>116.5</v>
      </c>
      <c r="F665" s="39" t="s">
        <v>1302</v>
      </c>
    </row>
    <row r="666" spans="1:6" x14ac:dyDescent="0.3">
      <c r="A666" s="39" t="s">
        <v>998</v>
      </c>
      <c r="B666" s="39" t="s">
        <v>1777</v>
      </c>
      <c r="C666" s="39">
        <v>3.5</v>
      </c>
      <c r="D666" s="39" t="s">
        <v>120</v>
      </c>
      <c r="E666" s="39">
        <v>154.5</v>
      </c>
      <c r="F666" s="39" t="s">
        <v>645</v>
      </c>
    </row>
    <row r="667" spans="1:6" x14ac:dyDescent="0.3">
      <c r="A667" s="39" t="s">
        <v>743</v>
      </c>
      <c r="B667" s="39" t="s">
        <v>1698</v>
      </c>
      <c r="C667" s="39">
        <v>3.6</v>
      </c>
      <c r="D667" s="39" t="s">
        <v>100</v>
      </c>
      <c r="E667" s="39">
        <v>48.5</v>
      </c>
      <c r="F667" s="39" t="s">
        <v>748</v>
      </c>
    </row>
    <row r="668" spans="1:6" x14ac:dyDescent="0.3">
      <c r="A668" s="39" t="s">
        <v>1000</v>
      </c>
      <c r="B668" s="39" t="s">
        <v>1778</v>
      </c>
      <c r="C668" s="39">
        <v>3.7</v>
      </c>
      <c r="D668" s="39" t="s">
        <v>108</v>
      </c>
      <c r="E668" s="39">
        <v>87</v>
      </c>
      <c r="F668" s="39" t="s">
        <v>1004</v>
      </c>
    </row>
    <row r="669" spans="1:6" x14ac:dyDescent="0.3">
      <c r="A669" s="39" t="s">
        <v>259</v>
      </c>
      <c r="B669" s="39" t="s">
        <v>1869</v>
      </c>
      <c r="C669" s="39">
        <v>3.4</v>
      </c>
      <c r="D669" s="39" t="s">
        <v>120</v>
      </c>
      <c r="E669" s="39">
        <v>80</v>
      </c>
      <c r="F669" s="39" t="s">
        <v>1305</v>
      </c>
    </row>
    <row r="670" spans="1:6" x14ac:dyDescent="0.3">
      <c r="A670" s="39" t="s">
        <v>749</v>
      </c>
      <c r="B670" s="39" t="s">
        <v>1699</v>
      </c>
      <c r="C670" s="39">
        <v>4</v>
      </c>
      <c r="D670" s="39" t="s">
        <v>82</v>
      </c>
      <c r="E670" s="39">
        <v>44.5</v>
      </c>
      <c r="F670" s="39" t="s">
        <v>753</v>
      </c>
    </row>
    <row r="671" spans="1:6" x14ac:dyDescent="0.3">
      <c r="A671" s="39" t="s">
        <v>1306</v>
      </c>
      <c r="B671" s="39" t="s">
        <v>1870</v>
      </c>
      <c r="C671" s="39">
        <v>3.7</v>
      </c>
      <c r="D671" s="39" t="s">
        <v>158</v>
      </c>
      <c r="E671" s="39">
        <v>173</v>
      </c>
      <c r="F671" s="39" t="s">
        <v>323</v>
      </c>
    </row>
    <row r="672" spans="1:6" x14ac:dyDescent="0.3">
      <c r="A672" s="39" t="s">
        <v>754</v>
      </c>
      <c r="B672" s="39" t="s">
        <v>1700</v>
      </c>
      <c r="C672" s="39">
        <v>2.4</v>
      </c>
      <c r="D672" s="39" t="s">
        <v>100</v>
      </c>
      <c r="E672" s="39">
        <v>52.5</v>
      </c>
      <c r="F672" s="39" t="s">
        <v>759</v>
      </c>
    </row>
    <row r="673" spans="1:6" x14ac:dyDescent="0.3">
      <c r="A673" s="39" t="s">
        <v>259</v>
      </c>
      <c r="B673" s="39" t="s">
        <v>1871</v>
      </c>
      <c r="C673" s="39">
        <v>3.5</v>
      </c>
      <c r="D673" s="39" t="s">
        <v>114</v>
      </c>
      <c r="E673" s="39">
        <v>68.5</v>
      </c>
      <c r="F673" s="39" t="s">
        <v>1310</v>
      </c>
    </row>
    <row r="674" spans="1:6" x14ac:dyDescent="0.3">
      <c r="A674" s="39" t="s">
        <v>1314</v>
      </c>
      <c r="B674" s="39" t="s">
        <v>1873</v>
      </c>
      <c r="C674" s="39">
        <v>3.9</v>
      </c>
      <c r="D674" s="39" t="s">
        <v>158</v>
      </c>
      <c r="E674" s="39">
        <v>95</v>
      </c>
      <c r="F674" s="39" t="s">
        <v>1021</v>
      </c>
    </row>
    <row r="675" spans="1:6" x14ac:dyDescent="0.3">
      <c r="A675" s="39" t="s">
        <v>1316</v>
      </c>
      <c r="B675" s="39" t="s">
        <v>1874</v>
      </c>
      <c r="C675" s="39">
        <v>3.2</v>
      </c>
      <c r="D675" s="39" t="s">
        <v>120</v>
      </c>
      <c r="E675" s="39">
        <v>69.5</v>
      </c>
      <c r="F675" s="39" t="s">
        <v>454</v>
      </c>
    </row>
    <row r="676" spans="1:6" x14ac:dyDescent="0.3">
      <c r="A676" s="39" t="s">
        <v>254</v>
      </c>
      <c r="B676" s="39" t="s">
        <v>1561</v>
      </c>
      <c r="C676" s="39">
        <v>4.4000000000000004</v>
      </c>
      <c r="D676" s="39" t="s">
        <v>114</v>
      </c>
      <c r="E676" s="39">
        <v>107</v>
      </c>
      <c r="F676" s="39" t="s">
        <v>335</v>
      </c>
    </row>
    <row r="677" spans="1:6" x14ac:dyDescent="0.3">
      <c r="A677" s="39" t="s">
        <v>382</v>
      </c>
      <c r="B677" s="39" t="s">
        <v>1593</v>
      </c>
      <c r="C677" s="39">
        <v>3.9</v>
      </c>
      <c r="D677" s="39" t="s">
        <v>100</v>
      </c>
      <c r="E677" s="39">
        <v>112</v>
      </c>
      <c r="F677" s="39" t="s">
        <v>386</v>
      </c>
    </row>
    <row r="678" spans="1:6" x14ac:dyDescent="0.3">
      <c r="A678" s="39" t="s">
        <v>76</v>
      </c>
      <c r="B678" s="39" t="s">
        <v>1934</v>
      </c>
      <c r="C678" s="39">
        <v>3.4</v>
      </c>
      <c r="D678" s="39" t="s">
        <v>209</v>
      </c>
      <c r="E678" s="39">
        <v>96.5</v>
      </c>
      <c r="F678" s="39" t="s">
        <v>1496</v>
      </c>
    </row>
    <row r="679" spans="1:6" x14ac:dyDescent="0.3">
      <c r="A679" s="39" t="s">
        <v>1007</v>
      </c>
      <c r="B679" s="39" t="s">
        <v>1780</v>
      </c>
      <c r="C679" s="39">
        <v>2.1</v>
      </c>
      <c r="D679" s="39" t="s">
        <v>130</v>
      </c>
      <c r="E679" s="39">
        <v>111.5</v>
      </c>
      <c r="F679" s="39" t="s">
        <v>1010</v>
      </c>
    </row>
    <row r="680" spans="1:6" x14ac:dyDescent="0.3">
      <c r="A680" s="39" t="s">
        <v>1011</v>
      </c>
      <c r="B680" s="39" t="s">
        <v>1781</v>
      </c>
      <c r="C680" s="39">
        <v>3.7</v>
      </c>
      <c r="D680" s="39" t="s">
        <v>158</v>
      </c>
      <c r="E680" s="39">
        <v>154.5</v>
      </c>
      <c r="F680" s="39" t="s">
        <v>167</v>
      </c>
    </row>
    <row r="681" spans="1:6" x14ac:dyDescent="0.3">
      <c r="A681" s="39" t="s">
        <v>76</v>
      </c>
      <c r="B681" s="39" t="s">
        <v>1876</v>
      </c>
      <c r="C681" s="39">
        <v>3.4</v>
      </c>
      <c r="D681" s="39" t="s">
        <v>114</v>
      </c>
      <c r="E681" s="39">
        <v>95</v>
      </c>
      <c r="F681" s="39" t="s">
        <v>1323</v>
      </c>
    </row>
    <row r="682" spans="1:6" x14ac:dyDescent="0.3">
      <c r="A682" s="39" t="s">
        <v>76</v>
      </c>
      <c r="B682" s="39" t="s">
        <v>1875</v>
      </c>
      <c r="C682" s="39">
        <v>4</v>
      </c>
      <c r="D682" s="39" t="s">
        <v>114</v>
      </c>
      <c r="E682" s="39">
        <v>97.5</v>
      </c>
      <c r="F682" s="39" t="s">
        <v>1320</v>
      </c>
    </row>
    <row r="683" spans="1:6" x14ac:dyDescent="0.3">
      <c r="A683" s="39" t="s">
        <v>254</v>
      </c>
      <c r="B683" s="39" t="s">
        <v>1782</v>
      </c>
      <c r="C683" s="39">
        <v>4.4000000000000004</v>
      </c>
      <c r="D683" s="39" t="s">
        <v>82</v>
      </c>
      <c r="E683" s="39">
        <v>128.5</v>
      </c>
      <c r="F683" s="39" t="s">
        <v>553</v>
      </c>
    </row>
    <row r="684" spans="1:6" x14ac:dyDescent="0.3">
      <c r="A684" s="39" t="s">
        <v>760</v>
      </c>
      <c r="B684" s="39" t="s">
        <v>1652</v>
      </c>
      <c r="C684" s="39">
        <v>2.6</v>
      </c>
      <c r="D684" s="39" t="s">
        <v>114</v>
      </c>
      <c r="E684" s="39">
        <v>124</v>
      </c>
      <c r="F684" s="39" t="s">
        <v>599</v>
      </c>
    </row>
    <row r="685" spans="1:6" x14ac:dyDescent="0.3">
      <c r="A685" s="39" t="s">
        <v>1306</v>
      </c>
      <c r="B685" s="39" t="s">
        <v>1877</v>
      </c>
      <c r="C685" s="39">
        <v>3.2</v>
      </c>
      <c r="D685" s="39" t="s">
        <v>114</v>
      </c>
      <c r="E685" s="39">
        <v>194</v>
      </c>
      <c r="F685" s="39" t="s">
        <v>1325</v>
      </c>
    </row>
    <row r="686" spans="1:6" x14ac:dyDescent="0.3">
      <c r="A686" s="39" t="s">
        <v>1014</v>
      </c>
      <c r="B686" s="39" t="s">
        <v>1783</v>
      </c>
      <c r="C686" s="39">
        <v>3.7</v>
      </c>
      <c r="D686" s="39" t="s">
        <v>100</v>
      </c>
      <c r="E686" s="39">
        <v>65</v>
      </c>
      <c r="F686" s="39" t="s">
        <v>1017</v>
      </c>
    </row>
    <row r="687" spans="1:6" x14ac:dyDescent="0.3">
      <c r="A687" s="39" t="s">
        <v>1330</v>
      </c>
      <c r="B687" s="39" t="s">
        <v>1880</v>
      </c>
      <c r="C687" s="39">
        <v>4.2</v>
      </c>
      <c r="D687" s="39" t="s">
        <v>114</v>
      </c>
      <c r="E687" s="39">
        <v>50</v>
      </c>
      <c r="F687" s="39" t="s">
        <v>591</v>
      </c>
    </row>
    <row r="688" spans="1:6" x14ac:dyDescent="0.3">
      <c r="A688" s="39" t="s">
        <v>76</v>
      </c>
      <c r="B688" s="39" t="s">
        <v>1878</v>
      </c>
      <c r="C688" s="39">
        <v>3.5</v>
      </c>
      <c r="D688" s="39" t="s">
        <v>114</v>
      </c>
      <c r="E688" s="39">
        <v>104.5</v>
      </c>
      <c r="F688" s="39" t="s">
        <v>1327</v>
      </c>
    </row>
    <row r="689" spans="1:6" x14ac:dyDescent="0.3">
      <c r="A689" s="39" t="s">
        <v>76</v>
      </c>
      <c r="B689" s="39" t="s">
        <v>1935</v>
      </c>
      <c r="C689" s="39">
        <v>4.3</v>
      </c>
      <c r="D689" s="39" t="s">
        <v>82</v>
      </c>
      <c r="E689" s="39">
        <v>69.5</v>
      </c>
      <c r="F689" s="39" t="s">
        <v>1498</v>
      </c>
    </row>
    <row r="690" spans="1:6" x14ac:dyDescent="0.3">
      <c r="A690" s="39" t="s">
        <v>76</v>
      </c>
      <c r="B690" s="39" t="s">
        <v>1936</v>
      </c>
      <c r="C690" s="39">
        <v>2.6</v>
      </c>
      <c r="D690" s="39" t="s">
        <v>114</v>
      </c>
      <c r="E690" s="39">
        <v>121</v>
      </c>
      <c r="F690" s="39" t="s">
        <v>1500</v>
      </c>
    </row>
    <row r="691" spans="1:6" x14ac:dyDescent="0.3">
      <c r="A691" s="39" t="s">
        <v>1328</v>
      </c>
      <c r="B691" s="39" t="s">
        <v>1879</v>
      </c>
      <c r="C691" s="39">
        <v>4.2</v>
      </c>
      <c r="D691" s="39" t="s">
        <v>114</v>
      </c>
      <c r="E691" s="39">
        <v>85.5</v>
      </c>
      <c r="F691" s="39" t="s">
        <v>246</v>
      </c>
    </row>
    <row r="692" spans="1:6" x14ac:dyDescent="0.3">
      <c r="A692" s="39" t="s">
        <v>259</v>
      </c>
      <c r="B692" s="39" t="s">
        <v>1881</v>
      </c>
      <c r="C692" s="39">
        <v>3.1</v>
      </c>
      <c r="D692" s="39" t="s">
        <v>158</v>
      </c>
      <c r="E692" s="39">
        <v>113</v>
      </c>
      <c r="F692" s="39" t="s">
        <v>805</v>
      </c>
    </row>
    <row r="693" spans="1:6" x14ac:dyDescent="0.3">
      <c r="A693" s="39" t="s">
        <v>1501</v>
      </c>
      <c r="B693" s="39" t="s">
        <v>1937</v>
      </c>
      <c r="C693" s="39">
        <v>3.8</v>
      </c>
      <c r="D693" s="39" t="s">
        <v>130</v>
      </c>
      <c r="E693" s="39">
        <v>103</v>
      </c>
      <c r="F693" s="39" t="s">
        <v>1503</v>
      </c>
    </row>
    <row r="694" spans="1:6" x14ac:dyDescent="0.3">
      <c r="A694" s="39" t="s">
        <v>1334</v>
      </c>
      <c r="B694" s="39" t="s">
        <v>1757</v>
      </c>
      <c r="C694" s="39">
        <v>3.9</v>
      </c>
      <c r="D694" s="39" t="s">
        <v>158</v>
      </c>
      <c r="E694" s="39">
        <v>90.5</v>
      </c>
      <c r="F694" s="39" t="s">
        <v>1337</v>
      </c>
    </row>
    <row r="695" spans="1:6" x14ac:dyDescent="0.3">
      <c r="A695" s="39" t="s">
        <v>254</v>
      </c>
      <c r="B695" s="39" t="s">
        <v>1882</v>
      </c>
      <c r="C695" s="39">
        <v>4.3</v>
      </c>
      <c r="D695" s="39" t="s">
        <v>114</v>
      </c>
      <c r="E695" s="39">
        <v>153</v>
      </c>
      <c r="F695" s="39" t="s">
        <v>1339</v>
      </c>
    </row>
    <row r="696" spans="1:6" x14ac:dyDescent="0.3">
      <c r="A696" s="39" t="s">
        <v>1504</v>
      </c>
      <c r="B696" s="39" t="s">
        <v>1938</v>
      </c>
      <c r="C696" s="39">
        <v>3.2</v>
      </c>
      <c r="D696" s="39" t="s">
        <v>120</v>
      </c>
      <c r="E696" s="39">
        <v>106.5</v>
      </c>
      <c r="F696" s="39" t="s">
        <v>454</v>
      </c>
    </row>
    <row r="697" spans="1:6" x14ac:dyDescent="0.3">
      <c r="A697" s="39" t="s">
        <v>254</v>
      </c>
      <c r="B697" s="39" t="s">
        <v>1939</v>
      </c>
      <c r="C697" s="39">
        <v>5</v>
      </c>
      <c r="D697" s="39" t="s">
        <v>114</v>
      </c>
      <c r="E697" s="39">
        <v>130</v>
      </c>
      <c r="F697" s="39" t="s">
        <v>1508</v>
      </c>
    </row>
    <row r="698" spans="1:6" x14ac:dyDescent="0.3">
      <c r="A698" s="39" t="s">
        <v>1340</v>
      </c>
      <c r="B698" s="39" t="s">
        <v>1883</v>
      </c>
      <c r="C698" s="39">
        <v>3.3</v>
      </c>
      <c r="D698" s="39" t="s">
        <v>94</v>
      </c>
      <c r="E698" s="39">
        <v>123.5</v>
      </c>
      <c r="F698" s="39" t="s">
        <v>1343</v>
      </c>
    </row>
    <row r="699" spans="1:6" x14ac:dyDescent="0.3">
      <c r="A699" s="39" t="s">
        <v>1509</v>
      </c>
      <c r="B699" s="39" t="s">
        <v>1554</v>
      </c>
      <c r="C699" s="39">
        <v>4.3</v>
      </c>
      <c r="D699" s="39" t="s">
        <v>108</v>
      </c>
      <c r="E699" s="39">
        <v>86.5</v>
      </c>
      <c r="F699" s="39" t="s">
        <v>1279</v>
      </c>
    </row>
    <row r="700" spans="1:6" x14ac:dyDescent="0.3">
      <c r="A700" s="39" t="s">
        <v>762</v>
      </c>
      <c r="B700" s="39" t="s">
        <v>1701</v>
      </c>
      <c r="C700" s="39">
        <v>3.5</v>
      </c>
      <c r="D700" s="39" t="s">
        <v>108</v>
      </c>
      <c r="E700" s="39">
        <v>64</v>
      </c>
      <c r="F700" s="39" t="s">
        <v>765</v>
      </c>
    </row>
    <row r="701" spans="1:6" x14ac:dyDescent="0.3">
      <c r="A701" s="39" t="s">
        <v>1344</v>
      </c>
      <c r="B701" s="39" t="s">
        <v>1884</v>
      </c>
      <c r="C701" s="39">
        <v>3.9</v>
      </c>
      <c r="D701" s="39" t="s">
        <v>209</v>
      </c>
      <c r="E701" s="39">
        <v>47</v>
      </c>
      <c r="F701" s="39" t="s">
        <v>1346</v>
      </c>
    </row>
    <row r="702" spans="1:6" x14ac:dyDescent="0.3">
      <c r="A702" s="39" t="s">
        <v>1347</v>
      </c>
      <c r="B702" s="39" t="s">
        <v>1885</v>
      </c>
      <c r="C702" s="39">
        <v>4</v>
      </c>
      <c r="D702" s="39" t="s">
        <v>223</v>
      </c>
      <c r="E702" s="39">
        <v>162</v>
      </c>
      <c r="F702" s="39" t="s">
        <v>1349</v>
      </c>
    </row>
    <row r="703" spans="1:6" x14ac:dyDescent="0.3">
      <c r="A703" s="39" t="s">
        <v>1296</v>
      </c>
      <c r="B703" s="39" t="s">
        <v>1792</v>
      </c>
      <c r="C703" s="39">
        <v>3.9</v>
      </c>
      <c r="D703" s="39" t="s">
        <v>158</v>
      </c>
      <c r="E703" s="39">
        <v>140</v>
      </c>
      <c r="F703" s="39" t="s">
        <v>1021</v>
      </c>
    </row>
    <row r="704" spans="1:6" x14ac:dyDescent="0.3">
      <c r="A704" s="39" t="s">
        <v>76</v>
      </c>
      <c r="B704" s="39" t="s">
        <v>1940</v>
      </c>
      <c r="C704" s="39">
        <v>3.4</v>
      </c>
      <c r="D704" s="39" t="s">
        <v>363</v>
      </c>
      <c r="E704" s="39">
        <v>89</v>
      </c>
      <c r="F704" s="39" t="s">
        <v>1514</v>
      </c>
    </row>
    <row r="705" spans="1:6" x14ac:dyDescent="0.3">
      <c r="A705" s="39" t="s">
        <v>766</v>
      </c>
      <c r="B705" s="39" t="s">
        <v>1702</v>
      </c>
      <c r="C705" s="39">
        <v>3</v>
      </c>
      <c r="D705" s="39" t="s">
        <v>158</v>
      </c>
      <c r="E705" s="39">
        <v>98</v>
      </c>
      <c r="F705" s="39" t="s">
        <v>770</v>
      </c>
    </row>
    <row r="706" spans="1:6" x14ac:dyDescent="0.3">
      <c r="A706" s="39" t="s">
        <v>1018</v>
      </c>
      <c r="B706" s="39" t="s">
        <v>1784</v>
      </c>
      <c r="C706" s="39">
        <v>3.9</v>
      </c>
      <c r="D706" s="39" t="s">
        <v>158</v>
      </c>
      <c r="E706" s="39">
        <v>137</v>
      </c>
      <c r="F706" s="39" t="s">
        <v>1021</v>
      </c>
    </row>
    <row r="707" spans="1:6" x14ac:dyDescent="0.3">
      <c r="A707" s="39" t="s">
        <v>259</v>
      </c>
      <c r="B707" s="39" t="s">
        <v>1613</v>
      </c>
      <c r="C707" s="39">
        <v>4</v>
      </c>
      <c r="D707" s="39" t="s">
        <v>108</v>
      </c>
      <c r="E707" s="39">
        <v>99</v>
      </c>
      <c r="F707" s="39" t="s">
        <v>192</v>
      </c>
    </row>
    <row r="708" spans="1:6" x14ac:dyDescent="0.3">
      <c r="A708" s="39" t="s">
        <v>774</v>
      </c>
      <c r="B708" s="39" t="s">
        <v>1703</v>
      </c>
      <c r="C708" s="39">
        <v>3.3</v>
      </c>
      <c r="D708" s="39" t="s">
        <v>114</v>
      </c>
      <c r="E708" s="39">
        <v>54</v>
      </c>
      <c r="F708" s="39" t="s">
        <v>776</v>
      </c>
    </row>
    <row r="709" spans="1:6" x14ac:dyDescent="0.3">
      <c r="A709" s="39" t="s">
        <v>521</v>
      </c>
      <c r="B709" s="39" t="s">
        <v>1786</v>
      </c>
      <c r="C709" s="39">
        <v>3.2</v>
      </c>
      <c r="D709" s="39" t="s">
        <v>114</v>
      </c>
      <c r="E709" s="39">
        <v>109</v>
      </c>
      <c r="F709" s="39" t="s">
        <v>1352</v>
      </c>
    </row>
    <row r="710" spans="1:6" x14ac:dyDescent="0.3">
      <c r="A710" s="39" t="s">
        <v>259</v>
      </c>
      <c r="B710" s="39" t="s">
        <v>1786</v>
      </c>
      <c r="C710" s="39">
        <v>3.4</v>
      </c>
      <c r="D710" s="39" t="s">
        <v>130</v>
      </c>
      <c r="E710" s="39">
        <v>109</v>
      </c>
      <c r="F710" s="39" t="s">
        <v>1027</v>
      </c>
    </row>
    <row r="711" spans="1:6" x14ac:dyDescent="0.3">
      <c r="A711" s="39" t="s">
        <v>254</v>
      </c>
      <c r="B711" s="39" t="s">
        <v>1785</v>
      </c>
      <c r="C711" s="39">
        <v>4.4000000000000004</v>
      </c>
      <c r="D711" s="39" t="s">
        <v>120</v>
      </c>
      <c r="E711" s="39">
        <v>139.5</v>
      </c>
      <c r="F711" s="39" t="s">
        <v>1025</v>
      </c>
    </row>
    <row r="712" spans="1:6" x14ac:dyDescent="0.3">
      <c r="A712" s="39" t="s">
        <v>1028</v>
      </c>
      <c r="B712" s="39" t="s">
        <v>1787</v>
      </c>
      <c r="C712" s="39">
        <v>3.3</v>
      </c>
      <c r="D712" s="39" t="s">
        <v>158</v>
      </c>
      <c r="E712" s="39">
        <v>254</v>
      </c>
      <c r="F712" s="39" t="s">
        <v>311</v>
      </c>
    </row>
    <row r="713" spans="1:6" x14ac:dyDescent="0.3">
      <c r="A713" s="39" t="s">
        <v>568</v>
      </c>
      <c r="B713" s="39" t="s">
        <v>1887</v>
      </c>
      <c r="C713" s="39">
        <v>3.2</v>
      </c>
      <c r="D713" s="39" t="s">
        <v>114</v>
      </c>
      <c r="E713" s="39">
        <v>125</v>
      </c>
      <c r="F713" s="39" t="s">
        <v>1354</v>
      </c>
    </row>
    <row r="714" spans="1:6" x14ac:dyDescent="0.3">
      <c r="A714" s="39" t="s">
        <v>1355</v>
      </c>
      <c r="B714" s="39" t="s">
        <v>1888</v>
      </c>
      <c r="C714" s="39">
        <v>3.8</v>
      </c>
      <c r="D714" s="39" t="s">
        <v>158</v>
      </c>
      <c r="E714" s="39">
        <v>106.5</v>
      </c>
      <c r="F714" s="39" t="s">
        <v>234</v>
      </c>
    </row>
    <row r="715" spans="1:6" x14ac:dyDescent="0.3">
      <c r="A715" s="39" t="s">
        <v>771</v>
      </c>
      <c r="B715" s="39" t="s">
        <v>1681</v>
      </c>
      <c r="C715" s="39">
        <v>3.6</v>
      </c>
      <c r="D715" s="39" t="s">
        <v>100</v>
      </c>
      <c r="E715" s="39">
        <v>56.5</v>
      </c>
      <c r="F715" s="39" t="s">
        <v>688</v>
      </c>
    </row>
    <row r="716" spans="1:6" x14ac:dyDescent="0.3">
      <c r="A716" s="39" t="s">
        <v>1030</v>
      </c>
      <c r="B716" s="39" t="s">
        <v>1788</v>
      </c>
      <c r="C716" s="39">
        <v>2.9</v>
      </c>
      <c r="D716" s="39" t="s">
        <v>114</v>
      </c>
      <c r="E716" s="39">
        <v>73</v>
      </c>
      <c r="F716" s="39" t="s">
        <v>1032</v>
      </c>
    </row>
    <row r="717" spans="1:6" x14ac:dyDescent="0.3">
      <c r="A717" s="39" t="s">
        <v>777</v>
      </c>
      <c r="B717" s="39" t="s">
        <v>1704</v>
      </c>
      <c r="C717" s="39">
        <v>2.7</v>
      </c>
      <c r="D717" s="39" t="s">
        <v>130</v>
      </c>
      <c r="E717" s="39">
        <v>81</v>
      </c>
      <c r="F717" s="39" t="s">
        <v>779</v>
      </c>
    </row>
    <row r="718" spans="1:6" x14ac:dyDescent="0.3">
      <c r="A718" s="39" t="s">
        <v>76</v>
      </c>
      <c r="B718" s="39" t="s">
        <v>1588</v>
      </c>
      <c r="C718" s="39">
        <v>3.2</v>
      </c>
      <c r="D718" s="39" t="s">
        <v>363</v>
      </c>
      <c r="E718" s="39">
        <v>128.5</v>
      </c>
      <c r="F718" s="39" t="s">
        <v>364</v>
      </c>
    </row>
    <row r="719" spans="1:6" x14ac:dyDescent="0.3">
      <c r="A719" s="39" t="s">
        <v>1033</v>
      </c>
      <c r="B719" s="39" t="s">
        <v>1789</v>
      </c>
      <c r="C719" s="39">
        <v>3.1</v>
      </c>
      <c r="D719" s="39" t="s">
        <v>158</v>
      </c>
      <c r="E719" s="39">
        <v>99.5</v>
      </c>
      <c r="F719" s="39" t="s">
        <v>987</v>
      </c>
    </row>
    <row r="720" spans="1:6" x14ac:dyDescent="0.3">
      <c r="A720" s="39" t="s">
        <v>1515</v>
      </c>
      <c r="B720" s="39" t="s">
        <v>1941</v>
      </c>
      <c r="C720" s="39">
        <v>4</v>
      </c>
      <c r="D720" s="39" t="s">
        <v>114</v>
      </c>
      <c r="E720" s="39">
        <v>92</v>
      </c>
      <c r="F720" s="39" t="s">
        <v>1517</v>
      </c>
    </row>
    <row r="721" spans="1:6" x14ac:dyDescent="0.3">
      <c r="A721" s="39" t="s">
        <v>1035</v>
      </c>
      <c r="B721" s="39" t="s">
        <v>1790</v>
      </c>
      <c r="C721" s="39">
        <v>3.3</v>
      </c>
      <c r="D721" s="39" t="s">
        <v>108</v>
      </c>
      <c r="E721" s="39">
        <v>45.5</v>
      </c>
      <c r="F721" s="39" t="s">
        <v>1038</v>
      </c>
    </row>
    <row r="722" spans="1:6" x14ac:dyDescent="0.3">
      <c r="A722" s="39" t="s">
        <v>780</v>
      </c>
      <c r="B722" s="39" t="s">
        <v>1791</v>
      </c>
      <c r="C722" s="39">
        <v>4.5</v>
      </c>
      <c r="D722" s="39" t="s">
        <v>130</v>
      </c>
      <c r="E722" s="39">
        <v>122.5</v>
      </c>
      <c r="F722" s="39" t="s">
        <v>1040</v>
      </c>
    </row>
    <row r="723" spans="1:6" x14ac:dyDescent="0.3">
      <c r="A723" s="39" t="s">
        <v>947</v>
      </c>
      <c r="B723" s="39" t="s">
        <v>1890</v>
      </c>
      <c r="C723" s="39">
        <v>3</v>
      </c>
      <c r="D723" s="39" t="s">
        <v>100</v>
      </c>
      <c r="E723" s="39">
        <v>37.5</v>
      </c>
      <c r="F723" s="39" t="s">
        <v>1360</v>
      </c>
    </row>
    <row r="724" spans="1:6" x14ac:dyDescent="0.3">
      <c r="A724" s="39" t="s">
        <v>1357</v>
      </c>
      <c r="B724" s="39" t="s">
        <v>1889</v>
      </c>
      <c r="C724" s="39">
        <v>3.7</v>
      </c>
      <c r="D724" s="39" t="s">
        <v>223</v>
      </c>
      <c r="E724" s="39">
        <v>54</v>
      </c>
      <c r="F724" s="39" t="s">
        <v>224</v>
      </c>
    </row>
    <row r="725" spans="1:6" x14ac:dyDescent="0.3">
      <c r="A725" s="39" t="s">
        <v>1361</v>
      </c>
      <c r="B725" s="39" t="s">
        <v>1891</v>
      </c>
      <c r="C725" s="39">
        <v>3.8</v>
      </c>
      <c r="D725" s="39" t="s">
        <v>94</v>
      </c>
      <c r="E725" s="39">
        <v>53.5</v>
      </c>
      <c r="F725" s="39" t="s">
        <v>793</v>
      </c>
    </row>
    <row r="726" spans="1:6" x14ac:dyDescent="0.3">
      <c r="A726" s="39" t="s">
        <v>1041</v>
      </c>
      <c r="B726" s="39" t="s">
        <v>1792</v>
      </c>
      <c r="C726" s="39">
        <v>3.9</v>
      </c>
      <c r="D726" s="39" t="s">
        <v>120</v>
      </c>
      <c r="E726" s="39">
        <v>140</v>
      </c>
      <c r="F726" s="39" t="s">
        <v>436</v>
      </c>
    </row>
    <row r="727" spans="1:6" x14ac:dyDescent="0.3">
      <c r="A727" s="39" t="s">
        <v>1043</v>
      </c>
      <c r="B727" s="39" t="s">
        <v>1793</v>
      </c>
      <c r="C727" s="39">
        <v>3.2</v>
      </c>
      <c r="D727" s="39" t="s">
        <v>120</v>
      </c>
      <c r="E727" s="39">
        <v>77.5</v>
      </c>
      <c r="F727" s="39" t="s">
        <v>454</v>
      </c>
    </row>
    <row r="728" spans="1:6" x14ac:dyDescent="0.3">
      <c r="A728" s="39" t="s">
        <v>1046</v>
      </c>
      <c r="B728" s="39" t="s">
        <v>1794</v>
      </c>
      <c r="C728" s="39">
        <v>3.3</v>
      </c>
      <c r="D728" s="39" t="s">
        <v>114</v>
      </c>
      <c r="E728" s="39">
        <v>55</v>
      </c>
      <c r="F728" s="39" t="s">
        <v>1050</v>
      </c>
    </row>
    <row r="729" spans="1:6" x14ac:dyDescent="0.3">
      <c r="A729" s="39" t="s">
        <v>1051</v>
      </c>
      <c r="B729" s="39" t="s">
        <v>1795</v>
      </c>
      <c r="C729" s="39">
        <v>3.1</v>
      </c>
      <c r="D729" s="39" t="s">
        <v>158</v>
      </c>
      <c r="E729" s="39">
        <v>117.5</v>
      </c>
      <c r="F729" s="39" t="s">
        <v>987</v>
      </c>
    </row>
    <row r="730" spans="1:6" x14ac:dyDescent="0.3">
      <c r="A730" s="39" t="s">
        <v>1053</v>
      </c>
      <c r="B730" s="39" t="s">
        <v>1796</v>
      </c>
      <c r="C730" s="39">
        <v>2.4</v>
      </c>
      <c r="D730" s="39" t="s">
        <v>82</v>
      </c>
      <c r="E730" s="39">
        <v>70.5</v>
      </c>
      <c r="F730" s="39" t="s">
        <v>1055</v>
      </c>
    </row>
    <row r="731" spans="1:6" x14ac:dyDescent="0.3">
      <c r="A731" s="39" t="s">
        <v>1056</v>
      </c>
      <c r="B731" s="39" t="s">
        <v>1797</v>
      </c>
      <c r="C731" s="39">
        <v>4.8</v>
      </c>
      <c r="D731" s="39" t="s">
        <v>130</v>
      </c>
      <c r="E731" s="39">
        <v>61.5</v>
      </c>
      <c r="F731" s="39" t="s">
        <v>1058</v>
      </c>
    </row>
    <row r="732" spans="1:6" x14ac:dyDescent="0.3">
      <c r="A732" s="39" t="s">
        <v>1064</v>
      </c>
      <c r="B732" s="39" t="s">
        <v>1799</v>
      </c>
      <c r="C732" s="39">
        <v>2.9</v>
      </c>
      <c r="D732" s="39" t="s">
        <v>114</v>
      </c>
      <c r="E732" s="39">
        <v>80</v>
      </c>
      <c r="F732" s="39" t="s">
        <v>1063</v>
      </c>
    </row>
    <row r="733" spans="1:6" x14ac:dyDescent="0.3">
      <c r="A733" s="39" t="s">
        <v>1059</v>
      </c>
      <c r="B733" s="39" t="s">
        <v>1798</v>
      </c>
      <c r="C733" s="39">
        <v>2.9</v>
      </c>
      <c r="D733" s="39" t="s">
        <v>114</v>
      </c>
      <c r="E733" s="39">
        <v>70</v>
      </c>
      <c r="F733" s="39" t="s">
        <v>1063</v>
      </c>
    </row>
    <row r="734" spans="1:6" x14ac:dyDescent="0.3">
      <c r="A734" s="39" t="s">
        <v>1071</v>
      </c>
      <c r="B734" s="39" t="s">
        <v>1801</v>
      </c>
      <c r="C734" s="39">
        <v>-1</v>
      </c>
      <c r="D734" s="39" t="s">
        <v>114</v>
      </c>
      <c r="E734" s="39">
        <v>120</v>
      </c>
      <c r="F734" s="39" t="s">
        <v>1073</v>
      </c>
    </row>
    <row r="735" spans="1:6" x14ac:dyDescent="0.3">
      <c r="A735" s="39" t="s">
        <v>1067</v>
      </c>
      <c r="B735" s="39" t="s">
        <v>1800</v>
      </c>
      <c r="C735" s="39">
        <v>3.4</v>
      </c>
      <c r="D735" s="39" t="s">
        <v>100</v>
      </c>
      <c r="E735" s="39">
        <v>90</v>
      </c>
      <c r="F735" s="39" t="s">
        <v>1070</v>
      </c>
    </row>
    <row r="736" spans="1:6" x14ac:dyDescent="0.3">
      <c r="A736" s="39" t="s">
        <v>1518</v>
      </c>
      <c r="B736" s="39" t="s">
        <v>1942</v>
      </c>
      <c r="C736" s="39">
        <v>4.0999999999999996</v>
      </c>
      <c r="D736" s="39" t="s">
        <v>114</v>
      </c>
      <c r="E736" s="39">
        <v>111</v>
      </c>
      <c r="F736" s="39" t="s">
        <v>911</v>
      </c>
    </row>
    <row r="737" spans="1:6" x14ac:dyDescent="0.3">
      <c r="A737" s="39" t="s">
        <v>489</v>
      </c>
      <c r="B737" s="39" t="s">
        <v>1893</v>
      </c>
      <c r="C737" s="39">
        <v>3.9</v>
      </c>
      <c r="D737" s="39" t="s">
        <v>114</v>
      </c>
      <c r="E737" s="39">
        <v>138.5</v>
      </c>
      <c r="F737" s="39" t="s">
        <v>1367</v>
      </c>
    </row>
    <row r="738" spans="1:6" x14ac:dyDescent="0.3">
      <c r="A738" s="39" t="s">
        <v>1372</v>
      </c>
      <c r="B738" s="39" t="s">
        <v>1895</v>
      </c>
      <c r="C738" s="39">
        <v>3.6</v>
      </c>
      <c r="D738" s="39" t="s">
        <v>158</v>
      </c>
      <c r="E738" s="39">
        <v>68.5</v>
      </c>
      <c r="F738" s="39" t="s">
        <v>625</v>
      </c>
    </row>
    <row r="739" spans="1:6" x14ac:dyDescent="0.3">
      <c r="A739" s="39" t="s">
        <v>259</v>
      </c>
      <c r="B739" s="39" t="s">
        <v>1943</v>
      </c>
      <c r="C739" s="39">
        <v>3.9</v>
      </c>
      <c r="D739" s="39" t="s">
        <v>100</v>
      </c>
      <c r="E739" s="39">
        <v>87.5</v>
      </c>
      <c r="F739" s="39" t="s">
        <v>1521</v>
      </c>
    </row>
    <row r="740" spans="1:6" x14ac:dyDescent="0.3">
      <c r="A740" s="39" t="s">
        <v>1368</v>
      </c>
      <c r="B740" s="39" t="s">
        <v>1894</v>
      </c>
      <c r="C740" s="39">
        <v>3.6</v>
      </c>
      <c r="D740" s="39" t="s">
        <v>94</v>
      </c>
      <c r="E740" s="39">
        <v>111.5</v>
      </c>
      <c r="F740" s="39" t="s">
        <v>1371</v>
      </c>
    </row>
    <row r="741" spans="1:6" x14ac:dyDescent="0.3">
      <c r="A741" s="39" t="s">
        <v>1374</v>
      </c>
      <c r="B741" s="39" t="s">
        <v>1896</v>
      </c>
      <c r="C741" s="39">
        <v>3.9</v>
      </c>
      <c r="D741" s="39" t="s">
        <v>158</v>
      </c>
      <c r="E741" s="39">
        <v>84.5</v>
      </c>
      <c r="F741" s="39" t="s">
        <v>1337</v>
      </c>
    </row>
    <row r="742" spans="1:6" x14ac:dyDescent="0.3">
      <c r="A742" s="39" t="s">
        <v>521</v>
      </c>
      <c r="B742" s="39" t="s">
        <v>1897</v>
      </c>
      <c r="C742" s="39">
        <v>4.4000000000000004</v>
      </c>
      <c r="D742" s="39" t="s">
        <v>100</v>
      </c>
      <c r="E742" s="39">
        <v>102.5</v>
      </c>
      <c r="F742" s="39" t="s">
        <v>835</v>
      </c>
    </row>
    <row r="743" spans="1:6" x14ac:dyDescent="0.3">
      <c r="A743" s="39" t="s">
        <v>1074</v>
      </c>
      <c r="B743" s="39" t="s">
        <v>1802</v>
      </c>
      <c r="C743" s="39">
        <v>2.6</v>
      </c>
      <c r="D743" s="39" t="s">
        <v>114</v>
      </c>
      <c r="E743" s="39">
        <v>73.5</v>
      </c>
      <c r="F743" s="39" t="s">
        <v>599</v>
      </c>
    </row>
    <row r="744" spans="1:6" x14ac:dyDescent="0.3">
      <c r="A744" s="39" t="s">
        <v>1380</v>
      </c>
      <c r="B744" s="39" t="s">
        <v>1899</v>
      </c>
      <c r="C744" s="39">
        <v>3.2</v>
      </c>
      <c r="D744" s="39" t="s">
        <v>363</v>
      </c>
      <c r="E744" s="39">
        <v>127.5</v>
      </c>
      <c r="F744" s="39" t="s">
        <v>364</v>
      </c>
    </row>
    <row r="745" spans="1:6" x14ac:dyDescent="0.3">
      <c r="A745" s="39" t="s">
        <v>1377</v>
      </c>
      <c r="B745" s="39" t="s">
        <v>1898</v>
      </c>
      <c r="C745" s="39">
        <v>3.6</v>
      </c>
      <c r="D745" s="39" t="s">
        <v>82</v>
      </c>
      <c r="E745" s="39">
        <v>93.5</v>
      </c>
      <c r="F745" s="39" t="s">
        <v>1379</v>
      </c>
    </row>
  </sheetData>
  <conditionalFormatting sqref="B4:C745">
    <cfRule type="expression" dxfId="18" priority="1">
      <formula>AND($B4&gt;80,$C4&gt;3.8)</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3CE5-F4C7-4FD8-8B70-04850C4C9C19}">
  <sheetPr codeName="Sheet8"/>
  <dimension ref="A1:AC743"/>
  <sheetViews>
    <sheetView workbookViewId="0">
      <selection activeCell="F3" sqref="F3"/>
    </sheetView>
  </sheetViews>
  <sheetFormatPr defaultRowHeight="14.4" x14ac:dyDescent="0.3"/>
  <cols>
    <col min="1" max="1" width="8.88671875" style="43"/>
    <col min="2" max="2" width="26.5546875" style="43" bestFit="1" customWidth="1"/>
    <col min="3" max="3" width="16" style="43" bestFit="1" customWidth="1"/>
    <col min="4" max="4" width="3.21875" style="43" bestFit="1" customWidth="1"/>
    <col min="5" max="5" width="4" style="43" bestFit="1" customWidth="1"/>
    <col min="6" max="6" width="3.44140625" style="43" bestFit="1" customWidth="1"/>
    <col min="7" max="7" width="3.109375" style="43" bestFit="1" customWidth="1"/>
    <col min="8" max="8" width="3.33203125" style="43" bestFit="1" customWidth="1"/>
    <col min="9" max="9" width="3.21875" style="72" bestFit="1" customWidth="1"/>
    <col min="10" max="10" width="3" style="43" bestFit="1" customWidth="1"/>
    <col min="11" max="11" width="3.44140625" style="43" bestFit="1" customWidth="1"/>
    <col min="12" max="13" width="2.77734375" style="43" bestFit="1" customWidth="1"/>
    <col min="14" max="15" width="3" style="43" bestFit="1" customWidth="1"/>
    <col min="16" max="18" width="3.109375" style="43" bestFit="1" customWidth="1"/>
    <col min="19" max="20" width="4" style="43" bestFit="1" customWidth="1"/>
    <col min="21" max="21" width="3.33203125" style="43" bestFit="1" customWidth="1"/>
    <col min="22" max="23" width="4.109375" style="43" bestFit="1" customWidth="1"/>
    <col min="24" max="24" width="3.44140625" style="43" bestFit="1" customWidth="1"/>
    <col min="25" max="25" width="3.33203125" style="43" bestFit="1" customWidth="1"/>
    <col min="26" max="26" width="3" style="43" bestFit="1" customWidth="1"/>
    <col min="27" max="27" width="4.109375" style="43" bestFit="1" customWidth="1"/>
    <col min="28" max="28" width="3.33203125" style="43" bestFit="1" customWidth="1"/>
    <col min="29" max="29" width="3.5546875" style="43" bestFit="1" customWidth="1"/>
    <col min="30" max="30" width="3.44140625" style="43" bestFit="1" customWidth="1"/>
    <col min="31" max="31" width="3.33203125" style="43" bestFit="1" customWidth="1"/>
    <col min="32" max="32" width="2.6640625" style="43" bestFit="1" customWidth="1"/>
    <col min="33" max="33" width="3.109375" style="43" bestFit="1" customWidth="1"/>
    <col min="34" max="34" width="3.33203125" style="43" bestFit="1" customWidth="1"/>
    <col min="35" max="35" width="3.109375" style="43" bestFit="1" customWidth="1"/>
    <col min="36" max="36" width="3.33203125" style="43" bestFit="1" customWidth="1"/>
    <col min="37" max="37" width="3.44140625" style="43" bestFit="1" customWidth="1"/>
    <col min="38" max="38" width="4" style="43" bestFit="1" customWidth="1"/>
    <col min="39" max="39" width="3.33203125" style="43" bestFit="1" customWidth="1"/>
    <col min="40" max="40" width="10.77734375" style="43" bestFit="1" customWidth="1"/>
    <col min="41" max="710" width="15.5546875" style="43" bestFit="1" customWidth="1"/>
    <col min="711" max="711" width="10.77734375" style="43" bestFit="1" customWidth="1"/>
    <col min="712" max="16384" width="8.88671875" style="43"/>
  </cols>
  <sheetData>
    <row r="1" spans="1:29" s="75" customFormat="1" ht="18.600000000000001" thickBot="1" x14ac:dyDescent="0.4">
      <c r="A1" s="73" t="s">
        <v>1960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row>
    <row r="2" spans="1:29" x14ac:dyDescent="0.3">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row>
    <row r="3" spans="1:29" x14ac:dyDescent="0.3">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row>
    <row r="4" spans="1:29" x14ac:dyDescent="0.3">
      <c r="A4" s="70"/>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row>
    <row r="5" spans="1:29"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row>
    <row r="6" spans="1:29" x14ac:dyDescent="0.3">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row>
    <row r="7" spans="1:29" x14ac:dyDescent="0.3">
      <c r="A7" s="70"/>
      <c r="D7" s="70"/>
      <c r="E7" s="70"/>
      <c r="F7" s="70"/>
      <c r="G7" s="70"/>
      <c r="H7" s="70"/>
      <c r="I7" s="70"/>
      <c r="J7" s="70"/>
      <c r="K7" s="70"/>
      <c r="L7" s="70"/>
      <c r="M7" s="70"/>
      <c r="N7" s="70"/>
      <c r="O7" s="70"/>
      <c r="P7" s="70"/>
      <c r="Q7" s="70"/>
      <c r="R7" s="70"/>
      <c r="S7" s="70"/>
      <c r="T7" s="70"/>
      <c r="U7" s="70"/>
      <c r="V7" s="70"/>
      <c r="W7" s="70"/>
      <c r="X7" s="70"/>
      <c r="Y7" s="70"/>
      <c r="Z7" s="70"/>
      <c r="AA7" s="70"/>
      <c r="AB7" s="70"/>
      <c r="AC7" s="70"/>
    </row>
    <row r="8" spans="1:29" x14ac:dyDescent="0.3">
      <c r="A8" s="70"/>
      <c r="B8" s="70"/>
      <c r="C8" s="70"/>
      <c r="D8" s="70"/>
      <c r="E8" s="70"/>
      <c r="F8" s="70"/>
      <c r="G8" s="70"/>
      <c r="H8" s="70"/>
      <c r="I8" s="70"/>
      <c r="J8" s="70"/>
      <c r="K8" s="70"/>
      <c r="L8" s="70"/>
      <c r="M8" s="70"/>
      <c r="N8" s="70"/>
      <c r="O8" s="70"/>
      <c r="P8" s="70"/>
      <c r="Q8" s="70"/>
      <c r="R8" s="70"/>
      <c r="S8" s="70"/>
      <c r="T8" s="70"/>
      <c r="U8" s="70"/>
      <c r="V8" s="70"/>
      <c r="W8" s="70"/>
      <c r="X8" s="70"/>
      <c r="Y8" s="70"/>
      <c r="Z8" s="70"/>
      <c r="AA8" s="70"/>
      <c r="AB8" s="70"/>
      <c r="AC8" s="70"/>
    </row>
    <row r="9" spans="1:29" x14ac:dyDescent="0.3">
      <c r="A9" s="70"/>
      <c r="B9" s="44" t="s">
        <v>1976</v>
      </c>
      <c r="C9" s="44" t="s">
        <v>1959</v>
      </c>
      <c r="I9" s="43"/>
    </row>
    <row r="10" spans="1:29" x14ac:dyDescent="0.3">
      <c r="A10" s="70"/>
      <c r="B10" s="45" t="s">
        <v>1946</v>
      </c>
      <c r="C10" s="78">
        <v>3.6704663212435191</v>
      </c>
      <c r="I10" s="43"/>
    </row>
    <row r="11" spans="1:29" x14ac:dyDescent="0.3">
      <c r="A11" s="70"/>
      <c r="B11" s="45" t="s">
        <v>1945</v>
      </c>
      <c r="C11" s="78">
        <v>3.6482926829268334</v>
      </c>
      <c r="I11" s="43"/>
    </row>
    <row r="12" spans="1:29" x14ac:dyDescent="0.3">
      <c r="A12" s="70"/>
      <c r="B12" s="45" t="s">
        <v>171</v>
      </c>
      <c r="C12" s="78">
        <v>3.6441176470588239</v>
      </c>
      <c r="I12" s="43"/>
    </row>
    <row r="13" spans="1:29" x14ac:dyDescent="0.3">
      <c r="A13" s="70"/>
      <c r="B13" s="45" t="s">
        <v>105</v>
      </c>
      <c r="C13" s="78">
        <v>3.6266666666666656</v>
      </c>
      <c r="I13" s="43"/>
    </row>
    <row r="14" spans="1:29" x14ac:dyDescent="0.3">
      <c r="A14" s="70"/>
      <c r="B14" s="45" t="s">
        <v>189</v>
      </c>
      <c r="C14" s="78">
        <v>3.5709090909090895</v>
      </c>
      <c r="I14" s="43"/>
    </row>
    <row r="15" spans="1:29" x14ac:dyDescent="0.3">
      <c r="A15" s="70"/>
      <c r="B15" s="45" t="s">
        <v>135</v>
      </c>
      <c r="C15" s="78">
        <v>3.54</v>
      </c>
      <c r="I15" s="43"/>
    </row>
    <row r="16" spans="1:29" x14ac:dyDescent="0.3">
      <c r="A16" s="70"/>
      <c r="B16" s="45" t="s">
        <v>1287</v>
      </c>
      <c r="C16" s="78">
        <v>3.3</v>
      </c>
      <c r="I16" s="43"/>
    </row>
    <row r="17" spans="1:3" s="43" customFormat="1" x14ac:dyDescent="0.3">
      <c r="A17" s="70"/>
      <c r="B17" s="45" t="s">
        <v>597</v>
      </c>
      <c r="C17" s="78">
        <v>2.7692307692307696</v>
      </c>
    </row>
    <row r="18" spans="1:3" s="43" customFormat="1" x14ac:dyDescent="0.3">
      <c r="A18" s="70"/>
      <c r="B18" s="45" t="s">
        <v>91</v>
      </c>
      <c r="C18" s="78">
        <v>2.12</v>
      </c>
    </row>
    <row r="19" spans="1:3" s="43" customFormat="1" x14ac:dyDescent="0.3">
      <c r="A19" s="70"/>
      <c r="B19" s="45" t="s">
        <v>39</v>
      </c>
      <c r="C19" s="44">
        <v>3.6188679245283057</v>
      </c>
    </row>
    <row r="20" spans="1:3" s="43" customFormat="1" x14ac:dyDescent="0.3">
      <c r="A20" s="70"/>
    </row>
    <row r="21" spans="1:3" s="43" customFormat="1" x14ac:dyDescent="0.3">
      <c r="A21" s="70"/>
    </row>
    <row r="22" spans="1:3" s="43" customFormat="1" x14ac:dyDescent="0.3">
      <c r="A22" s="70"/>
    </row>
    <row r="23" spans="1:3" s="43" customFormat="1" x14ac:dyDescent="0.3">
      <c r="A23" s="70"/>
    </row>
    <row r="24" spans="1:3" s="43" customFormat="1" x14ac:dyDescent="0.3">
      <c r="A24" s="70"/>
    </row>
    <row r="25" spans="1:3" s="43" customFormat="1" x14ac:dyDescent="0.3">
      <c r="A25" s="70"/>
    </row>
    <row r="26" spans="1:3" s="43" customFormat="1" x14ac:dyDescent="0.3">
      <c r="A26" s="70"/>
    </row>
    <row r="27" spans="1:3" s="43" customFormat="1" x14ac:dyDescent="0.3">
      <c r="A27" s="70"/>
    </row>
    <row r="28" spans="1:3" s="43" customFormat="1" x14ac:dyDescent="0.3">
      <c r="A28" s="70"/>
    </row>
    <row r="29" spans="1:3" s="43" customFormat="1" x14ac:dyDescent="0.3">
      <c r="A29" s="70"/>
    </row>
    <row r="30" spans="1:3" s="43" customFormat="1" x14ac:dyDescent="0.3">
      <c r="A30" s="70"/>
    </row>
    <row r="31" spans="1:3" s="43" customFormat="1" x14ac:dyDescent="0.3">
      <c r="A31" s="70"/>
    </row>
    <row r="32" spans="1:3" s="43" customFormat="1" x14ac:dyDescent="0.3">
      <c r="A32" s="70"/>
    </row>
    <row r="33" spans="1:1" s="43" customFormat="1" x14ac:dyDescent="0.3">
      <c r="A33" s="70"/>
    </row>
    <row r="34" spans="1:1" s="43" customFormat="1" x14ac:dyDescent="0.3">
      <c r="A34" s="70"/>
    </row>
    <row r="35" spans="1:1" s="43" customFormat="1" x14ac:dyDescent="0.3">
      <c r="A35" s="70"/>
    </row>
    <row r="36" spans="1:1" s="43" customFormat="1" x14ac:dyDescent="0.3">
      <c r="A36" s="70"/>
    </row>
    <row r="37" spans="1:1" s="43" customFormat="1" x14ac:dyDescent="0.3">
      <c r="A37" s="70"/>
    </row>
    <row r="38" spans="1:1" s="43" customFormat="1" x14ac:dyDescent="0.3">
      <c r="A38" s="70"/>
    </row>
    <row r="39" spans="1:1" s="43" customFormat="1" x14ac:dyDescent="0.3">
      <c r="A39" s="70"/>
    </row>
    <row r="40" spans="1:1" s="43" customFormat="1" x14ac:dyDescent="0.3">
      <c r="A40" s="70"/>
    </row>
    <row r="41" spans="1:1" s="43" customFormat="1" x14ac:dyDescent="0.3">
      <c r="A41" s="70"/>
    </row>
    <row r="42" spans="1:1" s="43" customFormat="1" x14ac:dyDescent="0.3">
      <c r="A42" s="70"/>
    </row>
    <row r="43" spans="1:1" s="43" customFormat="1" x14ac:dyDescent="0.3">
      <c r="A43" s="70"/>
    </row>
    <row r="44" spans="1:1" s="43" customFormat="1" x14ac:dyDescent="0.3">
      <c r="A44" s="70"/>
    </row>
    <row r="45" spans="1:1" s="43" customFormat="1" x14ac:dyDescent="0.3">
      <c r="A45" s="70"/>
    </row>
    <row r="46" spans="1:1" s="43" customFormat="1" x14ac:dyDescent="0.3">
      <c r="A46" s="70"/>
    </row>
    <row r="47" spans="1:1" s="43" customFormat="1" x14ac:dyDescent="0.3">
      <c r="A47" s="70"/>
    </row>
    <row r="48" spans="1:1" s="43" customFormat="1" x14ac:dyDescent="0.3">
      <c r="A48" s="70"/>
    </row>
    <row r="49" spans="1:1" s="43" customFormat="1" x14ac:dyDescent="0.3">
      <c r="A49" s="70"/>
    </row>
    <row r="50" spans="1:1" s="43" customFormat="1" x14ac:dyDescent="0.3">
      <c r="A50" s="70"/>
    </row>
    <row r="51" spans="1:1" s="43" customFormat="1" x14ac:dyDescent="0.3">
      <c r="A51" s="70"/>
    </row>
    <row r="52" spans="1:1" s="43" customFormat="1" x14ac:dyDescent="0.3">
      <c r="A52" s="70"/>
    </row>
    <row r="53" spans="1:1" s="43" customFormat="1" x14ac:dyDescent="0.3">
      <c r="A53" s="70"/>
    </row>
    <row r="54" spans="1:1" s="43" customFormat="1" x14ac:dyDescent="0.3">
      <c r="A54" s="70"/>
    </row>
    <row r="55" spans="1:1" s="43" customFormat="1" x14ac:dyDescent="0.3">
      <c r="A55" s="70"/>
    </row>
    <row r="56" spans="1:1" s="43" customFormat="1" x14ac:dyDescent="0.3">
      <c r="A56" s="70"/>
    </row>
    <row r="57" spans="1:1" s="43" customFormat="1" x14ac:dyDescent="0.3">
      <c r="A57" s="70"/>
    </row>
    <row r="58" spans="1:1" s="43" customFormat="1" x14ac:dyDescent="0.3">
      <c r="A58" s="70"/>
    </row>
    <row r="59" spans="1:1" s="43" customFormat="1" x14ac:dyDescent="0.3">
      <c r="A59" s="70"/>
    </row>
    <row r="60" spans="1:1" s="43" customFormat="1" x14ac:dyDescent="0.3">
      <c r="A60" s="70"/>
    </row>
    <row r="61" spans="1:1" s="43" customFormat="1" x14ac:dyDescent="0.3">
      <c r="A61" s="70"/>
    </row>
    <row r="62" spans="1:1" s="43" customFormat="1" x14ac:dyDescent="0.3">
      <c r="A62" s="70"/>
    </row>
    <row r="63" spans="1:1" s="43" customFormat="1" x14ac:dyDescent="0.3">
      <c r="A63" s="70"/>
    </row>
    <row r="64" spans="1:1" s="43" customFormat="1" x14ac:dyDescent="0.3">
      <c r="A64" s="70"/>
    </row>
    <row r="65" spans="1:1" s="43" customFormat="1" x14ac:dyDescent="0.3">
      <c r="A65" s="70"/>
    </row>
    <row r="66" spans="1:1" s="43" customFormat="1" x14ac:dyDescent="0.3">
      <c r="A66" s="70"/>
    </row>
    <row r="67" spans="1:1" s="43" customFormat="1" x14ac:dyDescent="0.3">
      <c r="A67" s="70"/>
    </row>
    <row r="68" spans="1:1" s="43" customFormat="1" x14ac:dyDescent="0.3">
      <c r="A68" s="70"/>
    </row>
    <row r="69" spans="1:1" s="43" customFormat="1" x14ac:dyDescent="0.3">
      <c r="A69" s="70"/>
    </row>
    <row r="70" spans="1:1" s="43" customFormat="1" x14ac:dyDescent="0.3">
      <c r="A70" s="70"/>
    </row>
    <row r="71" spans="1:1" s="43" customFormat="1" x14ac:dyDescent="0.3">
      <c r="A71" s="70"/>
    </row>
    <row r="72" spans="1:1" s="43" customFormat="1" x14ac:dyDescent="0.3">
      <c r="A72" s="70"/>
    </row>
    <row r="73" spans="1:1" s="43" customFormat="1" x14ac:dyDescent="0.3">
      <c r="A73" s="70"/>
    </row>
    <row r="74" spans="1:1" s="43" customFormat="1" x14ac:dyDescent="0.3">
      <c r="A74" s="70"/>
    </row>
    <row r="75" spans="1:1" s="43" customFormat="1" x14ac:dyDescent="0.3">
      <c r="A75" s="70"/>
    </row>
    <row r="76" spans="1:1" s="43" customFormat="1" x14ac:dyDescent="0.3">
      <c r="A76" s="70"/>
    </row>
    <row r="77" spans="1:1" s="43" customFormat="1" x14ac:dyDescent="0.3">
      <c r="A77" s="70"/>
    </row>
    <row r="78" spans="1:1" s="43" customFormat="1" x14ac:dyDescent="0.3">
      <c r="A78" s="70"/>
    </row>
    <row r="79" spans="1:1" s="43" customFormat="1" x14ac:dyDescent="0.3">
      <c r="A79" s="70"/>
    </row>
    <row r="80" spans="1:1" s="43" customFormat="1" x14ac:dyDescent="0.3">
      <c r="A80" s="70"/>
    </row>
    <row r="81" spans="1:1" s="43" customFormat="1" x14ac:dyDescent="0.3">
      <c r="A81" s="70"/>
    </row>
    <row r="82" spans="1:1" s="43" customFormat="1" x14ac:dyDescent="0.3">
      <c r="A82" s="70"/>
    </row>
    <row r="83" spans="1:1" s="43" customFormat="1" x14ac:dyDescent="0.3">
      <c r="A83" s="70"/>
    </row>
    <row r="84" spans="1:1" s="43" customFormat="1" x14ac:dyDescent="0.3">
      <c r="A84" s="70"/>
    </row>
    <row r="85" spans="1:1" s="43" customFormat="1" x14ac:dyDescent="0.3">
      <c r="A85" s="70"/>
    </row>
    <row r="86" spans="1:1" s="43" customFormat="1" x14ac:dyDescent="0.3">
      <c r="A86" s="70"/>
    </row>
    <row r="87" spans="1:1" s="43" customFormat="1" x14ac:dyDescent="0.3">
      <c r="A87" s="70"/>
    </row>
    <row r="88" spans="1:1" s="43" customFormat="1" x14ac:dyDescent="0.3">
      <c r="A88" s="70"/>
    </row>
    <row r="89" spans="1:1" s="43" customFormat="1" x14ac:dyDescent="0.3">
      <c r="A89" s="70"/>
    </row>
    <row r="90" spans="1:1" s="43" customFormat="1" x14ac:dyDescent="0.3">
      <c r="A90" s="70"/>
    </row>
    <row r="91" spans="1:1" s="43" customFormat="1" x14ac:dyDescent="0.3">
      <c r="A91" s="70"/>
    </row>
    <row r="92" spans="1:1" s="43" customFormat="1" x14ac:dyDescent="0.3">
      <c r="A92" s="70"/>
    </row>
    <row r="93" spans="1:1" s="43" customFormat="1" x14ac:dyDescent="0.3">
      <c r="A93" s="70"/>
    </row>
    <row r="94" spans="1:1" s="43" customFormat="1" x14ac:dyDescent="0.3">
      <c r="A94" s="70"/>
    </row>
    <row r="95" spans="1:1" s="43" customFormat="1" x14ac:dyDescent="0.3">
      <c r="A95" s="70"/>
    </row>
    <row r="96" spans="1:1" s="43" customFormat="1" x14ac:dyDescent="0.3">
      <c r="A96" s="70"/>
    </row>
    <row r="97" spans="1:1" s="43" customFormat="1" x14ac:dyDescent="0.3">
      <c r="A97" s="70"/>
    </row>
    <row r="98" spans="1:1" s="43" customFormat="1" x14ac:dyDescent="0.3">
      <c r="A98" s="70"/>
    </row>
    <row r="99" spans="1:1" s="43" customFormat="1" x14ac:dyDescent="0.3">
      <c r="A99" s="70"/>
    </row>
    <row r="100" spans="1:1" s="43" customFormat="1" x14ac:dyDescent="0.3">
      <c r="A100" s="70"/>
    </row>
    <row r="101" spans="1:1" s="43" customFormat="1" x14ac:dyDescent="0.3">
      <c r="A101" s="70"/>
    </row>
    <row r="102" spans="1:1" s="43" customFormat="1" x14ac:dyDescent="0.3">
      <c r="A102" s="70"/>
    </row>
    <row r="103" spans="1:1" s="43" customFormat="1" x14ac:dyDescent="0.3">
      <c r="A103" s="70"/>
    </row>
    <row r="104" spans="1:1" s="43" customFormat="1" x14ac:dyDescent="0.3">
      <c r="A104" s="70"/>
    </row>
    <row r="105" spans="1:1" s="43" customFormat="1" x14ac:dyDescent="0.3">
      <c r="A105" s="70"/>
    </row>
    <row r="106" spans="1:1" s="43" customFormat="1" x14ac:dyDescent="0.3">
      <c r="A106" s="70"/>
    </row>
    <row r="107" spans="1:1" s="43" customFormat="1" x14ac:dyDescent="0.3">
      <c r="A107" s="70"/>
    </row>
    <row r="108" spans="1:1" s="43" customFormat="1" x14ac:dyDescent="0.3">
      <c r="A108" s="70"/>
    </row>
    <row r="109" spans="1:1" s="43" customFormat="1" x14ac:dyDescent="0.3">
      <c r="A109" s="70"/>
    </row>
    <row r="110" spans="1:1" s="43" customFormat="1" x14ac:dyDescent="0.3">
      <c r="A110" s="70"/>
    </row>
    <row r="111" spans="1:1" s="43" customFormat="1" x14ac:dyDescent="0.3">
      <c r="A111" s="70"/>
    </row>
    <row r="112" spans="1:1" s="43" customFormat="1" x14ac:dyDescent="0.3">
      <c r="A112" s="70"/>
    </row>
    <row r="113" spans="1:1" s="43" customFormat="1" x14ac:dyDescent="0.3">
      <c r="A113" s="70"/>
    </row>
    <row r="114" spans="1:1" s="43" customFormat="1" x14ac:dyDescent="0.3">
      <c r="A114" s="70"/>
    </row>
    <row r="115" spans="1:1" s="43" customFormat="1" x14ac:dyDescent="0.3">
      <c r="A115" s="70"/>
    </row>
    <row r="116" spans="1:1" s="43" customFormat="1" x14ac:dyDescent="0.3">
      <c r="A116" s="70"/>
    </row>
    <row r="117" spans="1:1" s="43" customFormat="1" x14ac:dyDescent="0.3">
      <c r="A117" s="70"/>
    </row>
    <row r="118" spans="1:1" s="43" customFormat="1" x14ac:dyDescent="0.3">
      <c r="A118" s="70"/>
    </row>
    <row r="119" spans="1:1" s="43" customFormat="1" x14ac:dyDescent="0.3">
      <c r="A119" s="70"/>
    </row>
    <row r="120" spans="1:1" s="43" customFormat="1" x14ac:dyDescent="0.3">
      <c r="A120" s="70"/>
    </row>
    <row r="121" spans="1:1" s="43" customFormat="1" x14ac:dyDescent="0.3">
      <c r="A121" s="70"/>
    </row>
    <row r="122" spans="1:1" s="43" customFormat="1" x14ac:dyDescent="0.3">
      <c r="A122" s="70"/>
    </row>
    <row r="123" spans="1:1" s="43" customFormat="1" x14ac:dyDescent="0.3">
      <c r="A123" s="70"/>
    </row>
    <row r="124" spans="1:1" s="43" customFormat="1" x14ac:dyDescent="0.3">
      <c r="A124" s="70"/>
    </row>
    <row r="125" spans="1:1" s="43" customFormat="1" x14ac:dyDescent="0.3">
      <c r="A125" s="70"/>
    </row>
    <row r="126" spans="1:1" s="43" customFormat="1" x14ac:dyDescent="0.3">
      <c r="A126" s="70"/>
    </row>
    <row r="127" spans="1:1" s="43" customFormat="1" x14ac:dyDescent="0.3">
      <c r="A127" s="70"/>
    </row>
    <row r="128" spans="1:1" s="43" customFormat="1" x14ac:dyDescent="0.3">
      <c r="A128" s="70"/>
    </row>
    <row r="129" spans="1:1" s="43" customFormat="1" x14ac:dyDescent="0.3">
      <c r="A129" s="70"/>
    </row>
    <row r="130" spans="1:1" s="43" customFormat="1" x14ac:dyDescent="0.3">
      <c r="A130" s="70"/>
    </row>
    <row r="131" spans="1:1" s="43" customFormat="1" x14ac:dyDescent="0.3">
      <c r="A131" s="70"/>
    </row>
    <row r="132" spans="1:1" s="43" customFormat="1" x14ac:dyDescent="0.3">
      <c r="A132" s="70"/>
    </row>
    <row r="133" spans="1:1" s="43" customFormat="1" x14ac:dyDescent="0.3">
      <c r="A133" s="70"/>
    </row>
    <row r="134" spans="1:1" s="43" customFormat="1" x14ac:dyDescent="0.3">
      <c r="A134" s="70"/>
    </row>
    <row r="135" spans="1:1" s="43" customFormat="1" x14ac:dyDescent="0.3">
      <c r="A135" s="70"/>
    </row>
    <row r="136" spans="1:1" s="43" customFormat="1" x14ac:dyDescent="0.3">
      <c r="A136" s="70"/>
    </row>
    <row r="137" spans="1:1" s="43" customFormat="1" x14ac:dyDescent="0.3">
      <c r="A137" s="70"/>
    </row>
    <row r="138" spans="1:1" s="43" customFormat="1" x14ac:dyDescent="0.3">
      <c r="A138" s="70"/>
    </row>
    <row r="139" spans="1:1" s="43" customFormat="1" x14ac:dyDescent="0.3">
      <c r="A139" s="70"/>
    </row>
    <row r="140" spans="1:1" s="43" customFormat="1" x14ac:dyDescent="0.3">
      <c r="A140" s="70"/>
    </row>
    <row r="141" spans="1:1" s="43" customFormat="1" x14ac:dyDescent="0.3">
      <c r="A141" s="70"/>
    </row>
    <row r="142" spans="1:1" s="43" customFormat="1" x14ac:dyDescent="0.3">
      <c r="A142" s="70"/>
    </row>
    <row r="143" spans="1:1" s="43" customFormat="1" x14ac:dyDescent="0.3">
      <c r="A143" s="70"/>
    </row>
    <row r="144" spans="1:1" s="43" customFormat="1" x14ac:dyDescent="0.3">
      <c r="A144" s="70"/>
    </row>
    <row r="145" spans="1:1" s="43" customFormat="1" x14ac:dyDescent="0.3">
      <c r="A145" s="70"/>
    </row>
    <row r="146" spans="1:1" s="43" customFormat="1" x14ac:dyDescent="0.3">
      <c r="A146" s="70"/>
    </row>
    <row r="147" spans="1:1" s="43" customFormat="1" x14ac:dyDescent="0.3">
      <c r="A147" s="70"/>
    </row>
    <row r="148" spans="1:1" s="43" customFormat="1" x14ac:dyDescent="0.3">
      <c r="A148" s="70"/>
    </row>
    <row r="149" spans="1:1" s="43" customFormat="1" x14ac:dyDescent="0.3">
      <c r="A149" s="70"/>
    </row>
    <row r="150" spans="1:1" s="43" customFormat="1" x14ac:dyDescent="0.3">
      <c r="A150" s="70"/>
    </row>
    <row r="151" spans="1:1" s="43" customFormat="1" x14ac:dyDescent="0.3">
      <c r="A151" s="70"/>
    </row>
    <row r="152" spans="1:1" s="43" customFormat="1" x14ac:dyDescent="0.3">
      <c r="A152" s="70"/>
    </row>
    <row r="153" spans="1:1" s="43" customFormat="1" x14ac:dyDescent="0.3">
      <c r="A153" s="70"/>
    </row>
    <row r="154" spans="1:1" s="43" customFormat="1" x14ac:dyDescent="0.3">
      <c r="A154" s="70"/>
    </row>
    <row r="155" spans="1:1" s="43" customFormat="1" x14ac:dyDescent="0.3">
      <c r="A155" s="70"/>
    </row>
    <row r="156" spans="1:1" s="43" customFormat="1" x14ac:dyDescent="0.3">
      <c r="A156" s="70"/>
    </row>
    <row r="157" spans="1:1" s="43" customFormat="1" x14ac:dyDescent="0.3">
      <c r="A157" s="70"/>
    </row>
    <row r="158" spans="1:1" s="43" customFormat="1" x14ac:dyDescent="0.3">
      <c r="A158" s="70"/>
    </row>
    <row r="159" spans="1:1" s="43" customFormat="1" x14ac:dyDescent="0.3">
      <c r="A159" s="70"/>
    </row>
    <row r="160" spans="1:1" s="43" customFormat="1" x14ac:dyDescent="0.3">
      <c r="A160" s="70"/>
    </row>
    <row r="161" spans="1:1" s="43" customFormat="1" x14ac:dyDescent="0.3">
      <c r="A161" s="70"/>
    </row>
    <row r="162" spans="1:1" s="43" customFormat="1" x14ac:dyDescent="0.3">
      <c r="A162" s="70"/>
    </row>
    <row r="163" spans="1:1" s="43" customFormat="1" x14ac:dyDescent="0.3">
      <c r="A163" s="70"/>
    </row>
    <row r="164" spans="1:1" s="43" customFormat="1" x14ac:dyDescent="0.3">
      <c r="A164" s="70"/>
    </row>
    <row r="165" spans="1:1" s="43" customFormat="1" x14ac:dyDescent="0.3">
      <c r="A165" s="70"/>
    </row>
    <row r="166" spans="1:1" s="43" customFormat="1" x14ac:dyDescent="0.3">
      <c r="A166" s="70"/>
    </row>
    <row r="167" spans="1:1" s="43" customFormat="1" x14ac:dyDescent="0.3">
      <c r="A167" s="70"/>
    </row>
    <row r="168" spans="1:1" s="43" customFormat="1" x14ac:dyDescent="0.3">
      <c r="A168" s="70"/>
    </row>
    <row r="169" spans="1:1" s="43" customFormat="1" x14ac:dyDescent="0.3">
      <c r="A169" s="70"/>
    </row>
    <row r="170" spans="1:1" s="43" customFormat="1" x14ac:dyDescent="0.3">
      <c r="A170" s="70"/>
    </row>
    <row r="171" spans="1:1" s="43" customFormat="1" x14ac:dyDescent="0.3">
      <c r="A171" s="70"/>
    </row>
    <row r="172" spans="1:1" s="43" customFormat="1" x14ac:dyDescent="0.3">
      <c r="A172" s="70"/>
    </row>
    <row r="173" spans="1:1" s="43" customFormat="1" x14ac:dyDescent="0.3">
      <c r="A173" s="70"/>
    </row>
    <row r="174" spans="1:1" s="43" customFormat="1" x14ac:dyDescent="0.3">
      <c r="A174" s="70"/>
    </row>
    <row r="175" spans="1:1" s="43" customFormat="1" x14ac:dyDescent="0.3">
      <c r="A175" s="70"/>
    </row>
    <row r="176" spans="1:1" s="43" customFormat="1" x14ac:dyDescent="0.3">
      <c r="A176" s="70"/>
    </row>
    <row r="177" spans="1:1" s="43" customFormat="1" x14ac:dyDescent="0.3">
      <c r="A177" s="70"/>
    </row>
    <row r="178" spans="1:1" s="43" customFormat="1" x14ac:dyDescent="0.3">
      <c r="A178" s="70"/>
    </row>
    <row r="179" spans="1:1" s="43" customFormat="1" x14ac:dyDescent="0.3">
      <c r="A179" s="70"/>
    </row>
    <row r="180" spans="1:1" s="43" customFormat="1" x14ac:dyDescent="0.3">
      <c r="A180" s="70"/>
    </row>
    <row r="181" spans="1:1" s="43" customFormat="1" x14ac:dyDescent="0.3">
      <c r="A181" s="70"/>
    </row>
    <row r="182" spans="1:1" s="43" customFormat="1" x14ac:dyDescent="0.3">
      <c r="A182" s="70"/>
    </row>
    <row r="183" spans="1:1" s="43" customFormat="1" x14ac:dyDescent="0.3">
      <c r="A183" s="70"/>
    </row>
    <row r="184" spans="1:1" s="43" customFormat="1" x14ac:dyDescent="0.3">
      <c r="A184" s="70"/>
    </row>
    <row r="185" spans="1:1" s="43" customFormat="1" x14ac:dyDescent="0.3">
      <c r="A185" s="70"/>
    </row>
    <row r="186" spans="1:1" s="43" customFormat="1" x14ac:dyDescent="0.3">
      <c r="A186" s="70"/>
    </row>
    <row r="187" spans="1:1" s="43" customFormat="1" x14ac:dyDescent="0.3">
      <c r="A187" s="70"/>
    </row>
    <row r="188" spans="1:1" s="43" customFormat="1" x14ac:dyDescent="0.3">
      <c r="A188" s="70"/>
    </row>
    <row r="189" spans="1:1" s="43" customFormat="1" x14ac:dyDescent="0.3">
      <c r="A189" s="70"/>
    </row>
    <row r="190" spans="1:1" s="43" customFormat="1" x14ac:dyDescent="0.3">
      <c r="A190" s="70"/>
    </row>
    <row r="191" spans="1:1" s="43" customFormat="1" x14ac:dyDescent="0.3">
      <c r="A191" s="70"/>
    </row>
    <row r="192" spans="1:1" s="43" customFormat="1" x14ac:dyDescent="0.3">
      <c r="A192" s="70"/>
    </row>
    <row r="193" spans="1:1" s="43" customFormat="1" x14ac:dyDescent="0.3">
      <c r="A193" s="70"/>
    </row>
    <row r="194" spans="1:1" s="43" customFormat="1" x14ac:dyDescent="0.3">
      <c r="A194" s="70"/>
    </row>
    <row r="195" spans="1:1" s="43" customFormat="1" x14ac:dyDescent="0.3">
      <c r="A195" s="70"/>
    </row>
    <row r="196" spans="1:1" s="43" customFormat="1" x14ac:dyDescent="0.3">
      <c r="A196" s="70"/>
    </row>
    <row r="197" spans="1:1" s="43" customFormat="1" x14ac:dyDescent="0.3">
      <c r="A197" s="70"/>
    </row>
    <row r="198" spans="1:1" s="43" customFormat="1" x14ac:dyDescent="0.3">
      <c r="A198" s="70"/>
    </row>
    <row r="199" spans="1:1" s="43" customFormat="1" x14ac:dyDescent="0.3">
      <c r="A199" s="70"/>
    </row>
    <row r="200" spans="1:1" s="43" customFormat="1" x14ac:dyDescent="0.3">
      <c r="A200" s="70"/>
    </row>
    <row r="201" spans="1:1" s="43" customFormat="1" x14ac:dyDescent="0.3">
      <c r="A201" s="70"/>
    </row>
    <row r="202" spans="1:1" s="43" customFormat="1" x14ac:dyDescent="0.3">
      <c r="A202" s="70"/>
    </row>
    <row r="203" spans="1:1" s="43" customFormat="1" x14ac:dyDescent="0.3">
      <c r="A203" s="70"/>
    </row>
    <row r="204" spans="1:1" s="43" customFormat="1" x14ac:dyDescent="0.3">
      <c r="A204" s="70"/>
    </row>
    <row r="205" spans="1:1" s="43" customFormat="1" x14ac:dyDescent="0.3">
      <c r="A205" s="70"/>
    </row>
    <row r="206" spans="1:1" s="43" customFormat="1" x14ac:dyDescent="0.3">
      <c r="A206" s="70"/>
    </row>
    <row r="207" spans="1:1" s="43" customFormat="1" x14ac:dyDescent="0.3">
      <c r="A207" s="70"/>
    </row>
    <row r="208" spans="1:1" s="43" customFormat="1" x14ac:dyDescent="0.3">
      <c r="A208" s="70"/>
    </row>
    <row r="209" spans="1:1" s="43" customFormat="1" x14ac:dyDescent="0.3">
      <c r="A209" s="70"/>
    </row>
    <row r="210" spans="1:1" s="43" customFormat="1" x14ac:dyDescent="0.3">
      <c r="A210" s="70"/>
    </row>
    <row r="211" spans="1:1" s="43" customFormat="1" x14ac:dyDescent="0.3">
      <c r="A211" s="70"/>
    </row>
    <row r="212" spans="1:1" s="43" customFormat="1" x14ac:dyDescent="0.3">
      <c r="A212" s="70"/>
    </row>
    <row r="213" spans="1:1" s="43" customFormat="1" x14ac:dyDescent="0.3">
      <c r="A213" s="70"/>
    </row>
    <row r="214" spans="1:1" s="43" customFormat="1" x14ac:dyDescent="0.3">
      <c r="A214" s="70"/>
    </row>
    <row r="215" spans="1:1" s="43" customFormat="1" x14ac:dyDescent="0.3">
      <c r="A215" s="70"/>
    </row>
    <row r="216" spans="1:1" s="43" customFormat="1" x14ac:dyDescent="0.3">
      <c r="A216" s="70"/>
    </row>
    <row r="217" spans="1:1" s="43" customFormat="1" x14ac:dyDescent="0.3">
      <c r="A217" s="70"/>
    </row>
    <row r="218" spans="1:1" s="43" customFormat="1" x14ac:dyDescent="0.3">
      <c r="A218" s="70"/>
    </row>
    <row r="219" spans="1:1" s="43" customFormat="1" x14ac:dyDescent="0.3">
      <c r="A219" s="70"/>
    </row>
    <row r="220" spans="1:1" s="43" customFormat="1" x14ac:dyDescent="0.3">
      <c r="A220" s="70"/>
    </row>
    <row r="221" spans="1:1" s="43" customFormat="1" x14ac:dyDescent="0.3">
      <c r="A221" s="70"/>
    </row>
    <row r="222" spans="1:1" s="43" customFormat="1" x14ac:dyDescent="0.3">
      <c r="A222" s="70"/>
    </row>
    <row r="223" spans="1:1" s="43" customFormat="1" x14ac:dyDescent="0.3">
      <c r="A223" s="70"/>
    </row>
    <row r="224" spans="1:1" s="43" customFormat="1" x14ac:dyDescent="0.3">
      <c r="A224" s="70"/>
    </row>
    <row r="225" spans="1:1" s="43" customFormat="1" x14ac:dyDescent="0.3">
      <c r="A225" s="70"/>
    </row>
    <row r="226" spans="1:1" s="43" customFormat="1" x14ac:dyDescent="0.3">
      <c r="A226" s="70"/>
    </row>
    <row r="227" spans="1:1" s="43" customFormat="1" x14ac:dyDescent="0.3">
      <c r="A227" s="70"/>
    </row>
    <row r="228" spans="1:1" s="43" customFormat="1" x14ac:dyDescent="0.3">
      <c r="A228" s="70"/>
    </row>
    <row r="229" spans="1:1" s="43" customFormat="1" x14ac:dyDescent="0.3">
      <c r="A229" s="70"/>
    </row>
    <row r="230" spans="1:1" s="43" customFormat="1" x14ac:dyDescent="0.3">
      <c r="A230" s="70"/>
    </row>
    <row r="231" spans="1:1" s="43" customFormat="1" x14ac:dyDescent="0.3">
      <c r="A231" s="70"/>
    </row>
    <row r="232" spans="1:1" s="43" customFormat="1" x14ac:dyDescent="0.3">
      <c r="A232" s="70"/>
    </row>
    <row r="233" spans="1:1" s="43" customFormat="1" x14ac:dyDescent="0.3">
      <c r="A233" s="70"/>
    </row>
    <row r="234" spans="1:1" s="43" customFormat="1" x14ac:dyDescent="0.3">
      <c r="A234" s="70"/>
    </row>
    <row r="235" spans="1:1" s="43" customFormat="1" x14ac:dyDescent="0.3">
      <c r="A235" s="70"/>
    </row>
    <row r="236" spans="1:1" s="43" customFormat="1" x14ac:dyDescent="0.3">
      <c r="A236" s="70"/>
    </row>
    <row r="237" spans="1:1" s="43" customFormat="1" x14ac:dyDescent="0.3">
      <c r="A237" s="70"/>
    </row>
    <row r="238" spans="1:1" s="43" customFormat="1" x14ac:dyDescent="0.3">
      <c r="A238" s="70"/>
    </row>
    <row r="239" spans="1:1" s="43" customFormat="1" x14ac:dyDescent="0.3">
      <c r="A239" s="70"/>
    </row>
    <row r="240" spans="1:1" s="43" customFormat="1" x14ac:dyDescent="0.3">
      <c r="A240" s="70"/>
    </row>
    <row r="241" spans="1:1" s="43" customFormat="1" x14ac:dyDescent="0.3">
      <c r="A241" s="70"/>
    </row>
    <row r="242" spans="1:1" s="43" customFormat="1" x14ac:dyDescent="0.3">
      <c r="A242" s="70"/>
    </row>
    <row r="243" spans="1:1" s="43" customFormat="1" x14ac:dyDescent="0.3">
      <c r="A243" s="70"/>
    </row>
    <row r="244" spans="1:1" s="43" customFormat="1" x14ac:dyDescent="0.3">
      <c r="A244" s="70"/>
    </row>
    <row r="245" spans="1:1" s="43" customFormat="1" x14ac:dyDescent="0.3">
      <c r="A245" s="70"/>
    </row>
    <row r="246" spans="1:1" s="43" customFormat="1" x14ac:dyDescent="0.3">
      <c r="A246" s="70"/>
    </row>
    <row r="247" spans="1:1" s="43" customFormat="1" x14ac:dyDescent="0.3">
      <c r="A247" s="70"/>
    </row>
    <row r="248" spans="1:1" s="43" customFormat="1" x14ac:dyDescent="0.3">
      <c r="A248" s="70"/>
    </row>
    <row r="249" spans="1:1" s="43" customFormat="1" x14ac:dyDescent="0.3">
      <c r="A249" s="70"/>
    </row>
    <row r="250" spans="1:1" s="43" customFormat="1" x14ac:dyDescent="0.3">
      <c r="A250" s="70"/>
    </row>
    <row r="251" spans="1:1" s="43" customFormat="1" x14ac:dyDescent="0.3">
      <c r="A251" s="70"/>
    </row>
    <row r="252" spans="1:1" s="43" customFormat="1" x14ac:dyDescent="0.3">
      <c r="A252" s="70"/>
    </row>
    <row r="253" spans="1:1" s="43" customFormat="1" x14ac:dyDescent="0.3">
      <c r="A253" s="70"/>
    </row>
    <row r="254" spans="1:1" s="43" customFormat="1" x14ac:dyDescent="0.3">
      <c r="A254" s="70"/>
    </row>
    <row r="255" spans="1:1" s="43" customFormat="1" x14ac:dyDescent="0.3">
      <c r="A255" s="70"/>
    </row>
    <row r="256" spans="1:1" s="43" customFormat="1" x14ac:dyDescent="0.3">
      <c r="A256" s="70"/>
    </row>
    <row r="257" spans="1:1" s="43" customFormat="1" x14ac:dyDescent="0.3">
      <c r="A257" s="70"/>
    </row>
    <row r="258" spans="1:1" s="43" customFormat="1" x14ac:dyDescent="0.3">
      <c r="A258" s="70"/>
    </row>
    <row r="259" spans="1:1" s="43" customFormat="1" x14ac:dyDescent="0.3">
      <c r="A259" s="70"/>
    </row>
    <row r="260" spans="1:1" s="43" customFormat="1" x14ac:dyDescent="0.3">
      <c r="A260" s="70"/>
    </row>
    <row r="261" spans="1:1" s="43" customFormat="1" x14ac:dyDescent="0.3">
      <c r="A261" s="70"/>
    </row>
    <row r="262" spans="1:1" s="43" customFormat="1" x14ac:dyDescent="0.3">
      <c r="A262" s="70"/>
    </row>
    <row r="263" spans="1:1" s="43" customFormat="1" x14ac:dyDescent="0.3">
      <c r="A263" s="70"/>
    </row>
    <row r="264" spans="1:1" s="43" customFormat="1" x14ac:dyDescent="0.3">
      <c r="A264" s="70"/>
    </row>
    <row r="265" spans="1:1" s="43" customFormat="1" x14ac:dyDescent="0.3">
      <c r="A265" s="70"/>
    </row>
    <row r="266" spans="1:1" s="43" customFormat="1" x14ac:dyDescent="0.3">
      <c r="A266" s="70"/>
    </row>
    <row r="267" spans="1:1" s="43" customFormat="1" x14ac:dyDescent="0.3">
      <c r="A267" s="70"/>
    </row>
    <row r="268" spans="1:1" s="43" customFormat="1" x14ac:dyDescent="0.3">
      <c r="A268" s="70"/>
    </row>
    <row r="269" spans="1:1" s="43" customFormat="1" x14ac:dyDescent="0.3">
      <c r="A269" s="70"/>
    </row>
    <row r="270" spans="1:1" s="43" customFormat="1" x14ac:dyDescent="0.3">
      <c r="A270" s="70"/>
    </row>
    <row r="271" spans="1:1" s="43" customFormat="1" x14ac:dyDescent="0.3">
      <c r="A271" s="70"/>
    </row>
    <row r="272" spans="1:1" s="43" customFormat="1" x14ac:dyDescent="0.3">
      <c r="A272" s="70"/>
    </row>
    <row r="273" spans="1:1" s="43" customFormat="1" x14ac:dyDescent="0.3">
      <c r="A273" s="70"/>
    </row>
    <row r="274" spans="1:1" s="43" customFormat="1" x14ac:dyDescent="0.3">
      <c r="A274" s="70"/>
    </row>
    <row r="275" spans="1:1" s="43" customFormat="1" x14ac:dyDescent="0.3">
      <c r="A275" s="70"/>
    </row>
    <row r="276" spans="1:1" s="43" customFormat="1" x14ac:dyDescent="0.3">
      <c r="A276" s="70"/>
    </row>
    <row r="277" spans="1:1" s="43" customFormat="1" x14ac:dyDescent="0.3">
      <c r="A277" s="70"/>
    </row>
    <row r="278" spans="1:1" s="43" customFormat="1" x14ac:dyDescent="0.3">
      <c r="A278" s="70"/>
    </row>
    <row r="279" spans="1:1" s="43" customFormat="1" x14ac:dyDescent="0.3">
      <c r="A279" s="70"/>
    </row>
    <row r="280" spans="1:1" s="43" customFormat="1" x14ac:dyDescent="0.3">
      <c r="A280" s="70"/>
    </row>
    <row r="281" spans="1:1" s="43" customFormat="1" x14ac:dyDescent="0.3">
      <c r="A281" s="70"/>
    </row>
    <row r="282" spans="1:1" s="43" customFormat="1" x14ac:dyDescent="0.3">
      <c r="A282" s="70"/>
    </row>
    <row r="283" spans="1:1" s="43" customFormat="1" x14ac:dyDescent="0.3">
      <c r="A283" s="70"/>
    </row>
    <row r="284" spans="1:1" s="43" customFormat="1" x14ac:dyDescent="0.3">
      <c r="A284" s="70"/>
    </row>
    <row r="285" spans="1:1" s="43" customFormat="1" x14ac:dyDescent="0.3">
      <c r="A285" s="70"/>
    </row>
    <row r="286" spans="1:1" s="43" customFormat="1" x14ac:dyDescent="0.3">
      <c r="A286" s="70"/>
    </row>
    <row r="287" spans="1:1" s="43" customFormat="1" x14ac:dyDescent="0.3">
      <c r="A287" s="70"/>
    </row>
    <row r="288" spans="1:1" s="43" customFormat="1" x14ac:dyDescent="0.3">
      <c r="A288" s="70"/>
    </row>
    <row r="289" spans="1:1" s="43" customFormat="1" x14ac:dyDescent="0.3">
      <c r="A289" s="70"/>
    </row>
    <row r="290" spans="1:1" s="43" customFormat="1" x14ac:dyDescent="0.3">
      <c r="A290" s="70"/>
    </row>
    <row r="291" spans="1:1" s="43" customFormat="1" x14ac:dyDescent="0.3">
      <c r="A291" s="70"/>
    </row>
    <row r="292" spans="1:1" s="43" customFormat="1" x14ac:dyDescent="0.3">
      <c r="A292" s="70"/>
    </row>
    <row r="293" spans="1:1" s="43" customFormat="1" x14ac:dyDescent="0.3">
      <c r="A293" s="70"/>
    </row>
    <row r="294" spans="1:1" s="43" customFormat="1" x14ac:dyDescent="0.3">
      <c r="A294" s="70"/>
    </row>
    <row r="295" spans="1:1" s="43" customFormat="1" x14ac:dyDescent="0.3">
      <c r="A295" s="70"/>
    </row>
    <row r="296" spans="1:1" s="43" customFormat="1" x14ac:dyDescent="0.3">
      <c r="A296" s="70"/>
    </row>
    <row r="297" spans="1:1" s="43" customFormat="1" x14ac:dyDescent="0.3">
      <c r="A297" s="70"/>
    </row>
    <row r="298" spans="1:1" s="43" customFormat="1" x14ac:dyDescent="0.3">
      <c r="A298" s="70"/>
    </row>
    <row r="299" spans="1:1" s="43" customFormat="1" x14ac:dyDescent="0.3">
      <c r="A299" s="70"/>
    </row>
    <row r="300" spans="1:1" s="43" customFormat="1" x14ac:dyDescent="0.3">
      <c r="A300" s="70"/>
    </row>
    <row r="301" spans="1:1" s="43" customFormat="1" x14ac:dyDescent="0.3">
      <c r="A301" s="70"/>
    </row>
    <row r="302" spans="1:1" s="43" customFormat="1" x14ac:dyDescent="0.3">
      <c r="A302" s="70"/>
    </row>
    <row r="303" spans="1:1" s="43" customFormat="1" x14ac:dyDescent="0.3">
      <c r="A303" s="70"/>
    </row>
    <row r="304" spans="1:1" s="43" customFormat="1" x14ac:dyDescent="0.3">
      <c r="A304" s="70"/>
    </row>
    <row r="305" spans="1:1" s="43" customFormat="1" x14ac:dyDescent="0.3">
      <c r="A305" s="70"/>
    </row>
    <row r="306" spans="1:1" s="43" customFormat="1" x14ac:dyDescent="0.3">
      <c r="A306" s="70"/>
    </row>
    <row r="307" spans="1:1" s="43" customFormat="1" x14ac:dyDescent="0.3">
      <c r="A307" s="70"/>
    </row>
    <row r="308" spans="1:1" s="43" customFormat="1" x14ac:dyDescent="0.3">
      <c r="A308" s="70"/>
    </row>
    <row r="309" spans="1:1" s="43" customFormat="1" x14ac:dyDescent="0.3">
      <c r="A309" s="70"/>
    </row>
    <row r="310" spans="1:1" s="43" customFormat="1" x14ac:dyDescent="0.3">
      <c r="A310" s="70"/>
    </row>
    <row r="311" spans="1:1" s="43" customFormat="1" x14ac:dyDescent="0.3">
      <c r="A311" s="70"/>
    </row>
    <row r="312" spans="1:1" s="43" customFormat="1" x14ac:dyDescent="0.3">
      <c r="A312" s="70"/>
    </row>
    <row r="313" spans="1:1" s="43" customFormat="1" x14ac:dyDescent="0.3">
      <c r="A313" s="70"/>
    </row>
    <row r="314" spans="1:1" s="43" customFormat="1" x14ac:dyDescent="0.3">
      <c r="A314" s="70"/>
    </row>
    <row r="315" spans="1:1" s="43" customFormat="1" x14ac:dyDescent="0.3">
      <c r="A315" s="70"/>
    </row>
    <row r="316" spans="1:1" s="43" customFormat="1" x14ac:dyDescent="0.3">
      <c r="A316" s="70"/>
    </row>
    <row r="317" spans="1:1" s="43" customFormat="1" x14ac:dyDescent="0.3">
      <c r="A317" s="70"/>
    </row>
    <row r="318" spans="1:1" s="43" customFormat="1" x14ac:dyDescent="0.3">
      <c r="A318" s="70"/>
    </row>
    <row r="319" spans="1:1" s="43" customFormat="1" x14ac:dyDescent="0.3">
      <c r="A319" s="70"/>
    </row>
    <row r="320" spans="1:1" s="43" customFormat="1" x14ac:dyDescent="0.3">
      <c r="A320" s="70"/>
    </row>
    <row r="321" spans="1:1" s="43" customFormat="1" x14ac:dyDescent="0.3">
      <c r="A321" s="70"/>
    </row>
    <row r="322" spans="1:1" s="43" customFormat="1" x14ac:dyDescent="0.3">
      <c r="A322" s="70"/>
    </row>
    <row r="323" spans="1:1" s="43" customFormat="1" x14ac:dyDescent="0.3">
      <c r="A323" s="70"/>
    </row>
    <row r="324" spans="1:1" s="43" customFormat="1" x14ac:dyDescent="0.3">
      <c r="A324" s="70"/>
    </row>
    <row r="325" spans="1:1" s="43" customFormat="1" x14ac:dyDescent="0.3">
      <c r="A325" s="70"/>
    </row>
    <row r="326" spans="1:1" s="43" customFormat="1" x14ac:dyDescent="0.3">
      <c r="A326" s="70"/>
    </row>
    <row r="327" spans="1:1" s="43" customFormat="1" x14ac:dyDescent="0.3">
      <c r="A327" s="70"/>
    </row>
    <row r="328" spans="1:1" s="43" customFormat="1" x14ac:dyDescent="0.3">
      <c r="A328" s="70"/>
    </row>
    <row r="329" spans="1:1" s="43" customFormat="1" x14ac:dyDescent="0.3">
      <c r="A329" s="70"/>
    </row>
    <row r="330" spans="1:1" s="43" customFormat="1" x14ac:dyDescent="0.3">
      <c r="A330" s="70"/>
    </row>
    <row r="331" spans="1:1" s="43" customFormat="1" x14ac:dyDescent="0.3">
      <c r="A331" s="70"/>
    </row>
    <row r="332" spans="1:1" s="43" customFormat="1" x14ac:dyDescent="0.3">
      <c r="A332" s="70"/>
    </row>
    <row r="333" spans="1:1" s="43" customFormat="1" x14ac:dyDescent="0.3">
      <c r="A333" s="70"/>
    </row>
    <row r="334" spans="1:1" s="43" customFormat="1" x14ac:dyDescent="0.3">
      <c r="A334" s="70"/>
    </row>
    <row r="335" spans="1:1" s="43" customFormat="1" x14ac:dyDescent="0.3">
      <c r="A335" s="70"/>
    </row>
    <row r="336" spans="1:1" s="43" customFormat="1" x14ac:dyDescent="0.3">
      <c r="A336" s="70"/>
    </row>
    <row r="337" spans="1:1" s="43" customFormat="1" x14ac:dyDescent="0.3">
      <c r="A337" s="70"/>
    </row>
    <row r="338" spans="1:1" s="43" customFormat="1" x14ac:dyDescent="0.3">
      <c r="A338" s="70"/>
    </row>
    <row r="339" spans="1:1" s="43" customFormat="1" x14ac:dyDescent="0.3">
      <c r="A339" s="70"/>
    </row>
    <row r="340" spans="1:1" s="43" customFormat="1" x14ac:dyDescent="0.3">
      <c r="A340" s="70"/>
    </row>
    <row r="341" spans="1:1" s="43" customFormat="1" x14ac:dyDescent="0.3">
      <c r="A341" s="70"/>
    </row>
    <row r="342" spans="1:1" s="43" customFormat="1" x14ac:dyDescent="0.3">
      <c r="A342" s="70"/>
    </row>
    <row r="343" spans="1:1" s="43" customFormat="1" x14ac:dyDescent="0.3">
      <c r="A343" s="70"/>
    </row>
    <row r="344" spans="1:1" s="43" customFormat="1" x14ac:dyDescent="0.3">
      <c r="A344" s="70"/>
    </row>
    <row r="345" spans="1:1" s="43" customFormat="1" x14ac:dyDescent="0.3">
      <c r="A345" s="70"/>
    </row>
    <row r="346" spans="1:1" s="43" customFormat="1" x14ac:dyDescent="0.3">
      <c r="A346" s="70"/>
    </row>
    <row r="347" spans="1:1" s="43" customFormat="1" x14ac:dyDescent="0.3">
      <c r="A347" s="70"/>
    </row>
    <row r="348" spans="1:1" s="43" customFormat="1" x14ac:dyDescent="0.3">
      <c r="A348" s="70"/>
    </row>
    <row r="349" spans="1:1" s="43" customFormat="1" x14ac:dyDescent="0.3">
      <c r="A349" s="70"/>
    </row>
    <row r="350" spans="1:1" s="43" customFormat="1" x14ac:dyDescent="0.3">
      <c r="A350" s="70"/>
    </row>
    <row r="351" spans="1:1" s="43" customFormat="1" x14ac:dyDescent="0.3">
      <c r="A351" s="70"/>
    </row>
    <row r="352" spans="1:1" s="43" customFormat="1" x14ac:dyDescent="0.3">
      <c r="A352" s="70"/>
    </row>
    <row r="353" spans="1:29" x14ac:dyDescent="0.3">
      <c r="A353" s="70"/>
      <c r="I353" s="43"/>
    </row>
    <row r="354" spans="1:29" x14ac:dyDescent="0.3">
      <c r="A354" s="70"/>
      <c r="I354" s="43"/>
    </row>
    <row r="355" spans="1:29" x14ac:dyDescent="0.3">
      <c r="A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c r="AC355" s="70"/>
    </row>
    <row r="356" spans="1:29" x14ac:dyDescent="0.3">
      <c r="A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row>
    <row r="357" spans="1:29" x14ac:dyDescent="0.3">
      <c r="A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c r="AC357" s="70"/>
    </row>
    <row r="358" spans="1:29" x14ac:dyDescent="0.3">
      <c r="A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c r="AC358" s="70"/>
    </row>
    <row r="359" spans="1:29" x14ac:dyDescent="0.3">
      <c r="A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row>
    <row r="360" spans="1:29" x14ac:dyDescent="0.3">
      <c r="A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c r="AC360" s="70"/>
    </row>
    <row r="361" spans="1:29" x14ac:dyDescent="0.3">
      <c r="A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row>
    <row r="362" spans="1:29" x14ac:dyDescent="0.3">
      <c r="A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c r="AC362" s="70"/>
    </row>
    <row r="363" spans="1:29" x14ac:dyDescent="0.3">
      <c r="A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c r="AC363" s="70"/>
    </row>
    <row r="364" spans="1:29" x14ac:dyDescent="0.3">
      <c r="A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c r="AC364" s="70"/>
    </row>
    <row r="365" spans="1:29" x14ac:dyDescent="0.3">
      <c r="A365" s="70"/>
      <c r="D365" s="70"/>
      <c r="E365" s="70"/>
      <c r="F365" s="71"/>
      <c r="G365" s="70"/>
      <c r="H365" s="70"/>
      <c r="I365" s="70"/>
      <c r="J365" s="70"/>
      <c r="K365" s="70"/>
      <c r="L365" s="70"/>
      <c r="M365" s="70"/>
      <c r="N365" s="70"/>
      <c r="O365" s="70"/>
      <c r="P365" s="70"/>
      <c r="Q365" s="70"/>
      <c r="R365" s="70"/>
      <c r="S365" s="70"/>
      <c r="T365" s="70"/>
      <c r="U365" s="70"/>
      <c r="V365" s="70"/>
      <c r="W365" s="70"/>
      <c r="X365" s="70"/>
      <c r="Y365" s="70"/>
      <c r="Z365" s="70"/>
      <c r="AA365" s="70"/>
      <c r="AB365" s="70"/>
      <c r="AC365" s="70"/>
    </row>
    <row r="366" spans="1:29" x14ac:dyDescent="0.3">
      <c r="A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c r="AC366" s="70"/>
    </row>
    <row r="367" spans="1:29" x14ac:dyDescent="0.3">
      <c r="A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c r="AC367" s="70"/>
    </row>
    <row r="368" spans="1:29" x14ac:dyDescent="0.3">
      <c r="A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c r="AC368" s="70"/>
    </row>
    <row r="369" spans="1:29" x14ac:dyDescent="0.3">
      <c r="A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c r="AC369" s="70"/>
    </row>
    <row r="370" spans="1:29" x14ac:dyDescent="0.3">
      <c r="A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c r="AC370" s="70"/>
    </row>
    <row r="371" spans="1:29" x14ac:dyDescent="0.3">
      <c r="A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c r="AC371" s="70"/>
    </row>
    <row r="372" spans="1:29" x14ac:dyDescent="0.3">
      <c r="A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row>
    <row r="373" spans="1:29" x14ac:dyDescent="0.3">
      <c r="A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c r="AC373" s="70"/>
    </row>
    <row r="374" spans="1:29" x14ac:dyDescent="0.3">
      <c r="A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c r="AC374" s="70"/>
    </row>
    <row r="375" spans="1:29" x14ac:dyDescent="0.3">
      <c r="A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c r="AC375" s="70"/>
    </row>
    <row r="376" spans="1:29" x14ac:dyDescent="0.3">
      <c r="A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c r="AC376" s="70"/>
    </row>
    <row r="377" spans="1:29" x14ac:dyDescent="0.3">
      <c r="A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c r="AC377" s="70"/>
    </row>
    <row r="378" spans="1:29" x14ac:dyDescent="0.3">
      <c r="A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c r="AC378" s="70"/>
    </row>
    <row r="379" spans="1:29" x14ac:dyDescent="0.3">
      <c r="A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c r="AC379" s="70"/>
    </row>
    <row r="380" spans="1:29" x14ac:dyDescent="0.3">
      <c r="A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c r="AC380" s="70"/>
    </row>
    <row r="381" spans="1:29" x14ac:dyDescent="0.3">
      <c r="A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c r="AC381" s="70"/>
    </row>
    <row r="382" spans="1:29" x14ac:dyDescent="0.3">
      <c r="A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c r="AC382" s="70"/>
    </row>
    <row r="383" spans="1:29" x14ac:dyDescent="0.3">
      <c r="A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c r="AC383" s="70"/>
    </row>
    <row r="384" spans="1:29" x14ac:dyDescent="0.3">
      <c r="A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c r="AC384" s="70"/>
    </row>
    <row r="385" spans="1:29" x14ac:dyDescent="0.3">
      <c r="A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c r="AC385" s="70"/>
    </row>
    <row r="386" spans="1:29" x14ac:dyDescent="0.3">
      <c r="A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c r="AC386" s="70"/>
    </row>
    <row r="387" spans="1:29" x14ac:dyDescent="0.3">
      <c r="A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c r="AC387" s="70"/>
    </row>
    <row r="388" spans="1:29" x14ac:dyDescent="0.3">
      <c r="A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row>
    <row r="389" spans="1:29" x14ac:dyDescent="0.3">
      <c r="A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c r="AC389" s="70"/>
    </row>
    <row r="390" spans="1:29" x14ac:dyDescent="0.3">
      <c r="A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c r="AC390" s="70"/>
    </row>
    <row r="391" spans="1:29" x14ac:dyDescent="0.3">
      <c r="A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c r="AC391" s="70"/>
    </row>
    <row r="392" spans="1:29" x14ac:dyDescent="0.3">
      <c r="A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c r="AC392" s="70"/>
    </row>
    <row r="393" spans="1:29" x14ac:dyDescent="0.3">
      <c r="A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c r="AC393" s="70"/>
    </row>
    <row r="394" spans="1:29" x14ac:dyDescent="0.3">
      <c r="A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c r="AC394" s="70"/>
    </row>
    <row r="395" spans="1:29" x14ac:dyDescent="0.3">
      <c r="A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c r="AC395" s="70"/>
    </row>
    <row r="396" spans="1:29" x14ac:dyDescent="0.3">
      <c r="A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row>
    <row r="397" spans="1:29" x14ac:dyDescent="0.3">
      <c r="A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c r="AC397" s="70"/>
    </row>
    <row r="398" spans="1:29" x14ac:dyDescent="0.3">
      <c r="A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row>
    <row r="399" spans="1:29" x14ac:dyDescent="0.3">
      <c r="A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c r="AC399" s="70"/>
    </row>
    <row r="400" spans="1:29" x14ac:dyDescent="0.3">
      <c r="A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c r="AC400" s="70"/>
    </row>
    <row r="401" spans="1:29" x14ac:dyDescent="0.3">
      <c r="A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c r="AC401" s="70"/>
    </row>
    <row r="402" spans="1:29" x14ac:dyDescent="0.3">
      <c r="A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c r="AC402" s="70"/>
    </row>
    <row r="403" spans="1:29" x14ac:dyDescent="0.3">
      <c r="A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c r="AC403" s="70"/>
    </row>
    <row r="404" spans="1:29" x14ac:dyDescent="0.3">
      <c r="A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row>
    <row r="405" spans="1:29" x14ac:dyDescent="0.3">
      <c r="A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row>
    <row r="406" spans="1:29" x14ac:dyDescent="0.3">
      <c r="A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row>
    <row r="407" spans="1:29" x14ac:dyDescent="0.3">
      <c r="A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c r="AC407" s="70"/>
    </row>
    <row r="408" spans="1:29" x14ac:dyDescent="0.3">
      <c r="A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row>
    <row r="409" spans="1:29" x14ac:dyDescent="0.3">
      <c r="A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c r="AC409" s="70"/>
    </row>
    <row r="410" spans="1:29" x14ac:dyDescent="0.3">
      <c r="A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c r="AC410" s="70"/>
    </row>
    <row r="411" spans="1:29" x14ac:dyDescent="0.3">
      <c r="A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c r="AC411" s="70"/>
    </row>
    <row r="412" spans="1:29" x14ac:dyDescent="0.3">
      <c r="A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row>
    <row r="413" spans="1:29" x14ac:dyDescent="0.3">
      <c r="A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row>
    <row r="414" spans="1:29" x14ac:dyDescent="0.3">
      <c r="A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c r="AC414" s="70"/>
    </row>
    <row r="415" spans="1:29" x14ac:dyDescent="0.3">
      <c r="A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c r="AC415" s="70"/>
    </row>
    <row r="416" spans="1:29" x14ac:dyDescent="0.3">
      <c r="A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c r="AC416" s="70"/>
    </row>
    <row r="417" spans="1:29" x14ac:dyDescent="0.3">
      <c r="A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c r="AC417" s="70"/>
    </row>
    <row r="418" spans="1:29" x14ac:dyDescent="0.3">
      <c r="A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c r="AC418" s="70"/>
    </row>
    <row r="419" spans="1:29" x14ac:dyDescent="0.3">
      <c r="A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c r="AC419" s="70"/>
    </row>
    <row r="420" spans="1:29" x14ac:dyDescent="0.3">
      <c r="A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row>
    <row r="421" spans="1:29" x14ac:dyDescent="0.3">
      <c r="A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c r="AC421" s="70"/>
    </row>
    <row r="422" spans="1:29" x14ac:dyDescent="0.3">
      <c r="A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c r="AC422" s="70"/>
    </row>
    <row r="423" spans="1:29" x14ac:dyDescent="0.3">
      <c r="A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c r="AC423" s="70"/>
    </row>
    <row r="424" spans="1:29" x14ac:dyDescent="0.3">
      <c r="A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row>
    <row r="425" spans="1:29" x14ac:dyDescent="0.3">
      <c r="A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c r="AC425" s="70"/>
    </row>
    <row r="426" spans="1:29" x14ac:dyDescent="0.3">
      <c r="A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c r="AC426" s="70"/>
    </row>
    <row r="427" spans="1:29" x14ac:dyDescent="0.3">
      <c r="A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c r="AC427" s="70"/>
    </row>
    <row r="428" spans="1:29" x14ac:dyDescent="0.3">
      <c r="A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row>
    <row r="429" spans="1:29" x14ac:dyDescent="0.3">
      <c r="A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c r="AC429" s="70"/>
    </row>
    <row r="430" spans="1:29" x14ac:dyDescent="0.3">
      <c r="A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c r="AC430" s="70"/>
    </row>
    <row r="431" spans="1:29" x14ac:dyDescent="0.3">
      <c r="A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c r="AC431" s="70"/>
    </row>
    <row r="432" spans="1:29" x14ac:dyDescent="0.3">
      <c r="A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c r="AC432" s="70"/>
    </row>
    <row r="433" spans="1:29" x14ac:dyDescent="0.3">
      <c r="A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row>
    <row r="434" spans="1:29" x14ac:dyDescent="0.3">
      <c r="A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c r="AC434" s="70"/>
    </row>
    <row r="435" spans="1:29" x14ac:dyDescent="0.3">
      <c r="A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c r="AC435" s="70"/>
    </row>
    <row r="436" spans="1:29" x14ac:dyDescent="0.3">
      <c r="A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row>
    <row r="437" spans="1:29" x14ac:dyDescent="0.3">
      <c r="A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c r="AC437" s="70"/>
    </row>
    <row r="438" spans="1:29" x14ac:dyDescent="0.3">
      <c r="A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c r="AC438" s="70"/>
    </row>
    <row r="439" spans="1:29" x14ac:dyDescent="0.3">
      <c r="A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c r="AC439" s="70"/>
    </row>
    <row r="440" spans="1:29" x14ac:dyDescent="0.3">
      <c r="A440" s="70"/>
      <c r="D440" s="70"/>
      <c r="E440" s="70"/>
      <c r="F440" s="71"/>
      <c r="G440" s="70"/>
      <c r="H440" s="70"/>
      <c r="I440" s="70"/>
      <c r="J440" s="70"/>
      <c r="K440" s="70"/>
      <c r="L440" s="70"/>
      <c r="M440" s="70"/>
      <c r="N440" s="70"/>
      <c r="O440" s="70"/>
      <c r="P440" s="70"/>
      <c r="Q440" s="70"/>
      <c r="R440" s="70"/>
      <c r="S440" s="70"/>
      <c r="T440" s="70"/>
      <c r="U440" s="70"/>
      <c r="V440" s="70"/>
      <c r="W440" s="70"/>
      <c r="X440" s="70"/>
      <c r="Y440" s="70"/>
      <c r="Z440" s="70"/>
      <c r="AA440" s="70"/>
      <c r="AB440" s="70"/>
      <c r="AC440" s="70"/>
    </row>
    <row r="441" spans="1:29" x14ac:dyDescent="0.3">
      <c r="A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c r="AC441" s="70"/>
    </row>
    <row r="442" spans="1:29" x14ac:dyDescent="0.3">
      <c r="A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c r="AC442" s="70"/>
    </row>
    <row r="443" spans="1:29" x14ac:dyDescent="0.3">
      <c r="A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c r="AC443" s="70"/>
    </row>
    <row r="444" spans="1:29" x14ac:dyDescent="0.3">
      <c r="A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c r="AC444" s="70"/>
    </row>
    <row r="445" spans="1:29" x14ac:dyDescent="0.3">
      <c r="A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c r="AC445" s="70"/>
    </row>
    <row r="446" spans="1:29" x14ac:dyDescent="0.3">
      <c r="A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c r="AC446" s="70"/>
    </row>
    <row r="447" spans="1:29" x14ac:dyDescent="0.3">
      <c r="A447" s="70"/>
      <c r="D447" s="70"/>
      <c r="E447" s="70"/>
      <c r="F447" s="71"/>
      <c r="G447" s="70"/>
      <c r="H447" s="70"/>
      <c r="I447" s="70"/>
      <c r="J447" s="70"/>
      <c r="K447" s="70"/>
      <c r="L447" s="70"/>
      <c r="M447" s="70"/>
      <c r="N447" s="70"/>
      <c r="O447" s="70"/>
      <c r="P447" s="70"/>
      <c r="Q447" s="70"/>
      <c r="R447" s="70"/>
      <c r="S447" s="70"/>
      <c r="T447" s="70"/>
      <c r="U447" s="70"/>
      <c r="V447" s="70"/>
      <c r="W447" s="70"/>
      <c r="X447" s="70"/>
      <c r="Y447" s="70"/>
      <c r="Z447" s="70"/>
      <c r="AA447" s="70"/>
      <c r="AB447" s="70"/>
      <c r="AC447" s="70"/>
    </row>
    <row r="448" spans="1:29" x14ac:dyDescent="0.3">
      <c r="A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c r="AC448" s="70"/>
    </row>
    <row r="449" spans="1:29" x14ac:dyDescent="0.3">
      <c r="A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c r="AC449" s="70"/>
    </row>
    <row r="450" spans="1:29" x14ac:dyDescent="0.3">
      <c r="A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row>
    <row r="451" spans="1:29" x14ac:dyDescent="0.3">
      <c r="A451" s="70"/>
      <c r="D451" s="70"/>
      <c r="E451" s="70"/>
      <c r="F451" s="71"/>
      <c r="G451" s="70"/>
      <c r="H451" s="70"/>
      <c r="I451" s="70"/>
      <c r="J451" s="70"/>
      <c r="K451" s="70"/>
      <c r="L451" s="70"/>
      <c r="M451" s="70"/>
      <c r="N451" s="70"/>
      <c r="O451" s="70"/>
      <c r="P451" s="70"/>
      <c r="Q451" s="70"/>
      <c r="R451" s="70"/>
      <c r="S451" s="70"/>
      <c r="T451" s="70"/>
      <c r="U451" s="70"/>
      <c r="V451" s="70"/>
      <c r="W451" s="70"/>
      <c r="X451" s="70"/>
      <c r="Y451" s="70"/>
      <c r="Z451" s="70"/>
      <c r="AA451" s="70"/>
      <c r="AB451" s="70"/>
      <c r="AC451" s="70"/>
    </row>
    <row r="452" spans="1:29" x14ac:dyDescent="0.3">
      <c r="A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c r="AC452" s="70"/>
    </row>
    <row r="453" spans="1:29" x14ac:dyDescent="0.3">
      <c r="A453" s="70"/>
      <c r="D453" s="70"/>
      <c r="E453" s="70"/>
      <c r="F453" s="71"/>
      <c r="G453" s="70"/>
      <c r="H453" s="70"/>
      <c r="I453" s="70"/>
      <c r="J453" s="70"/>
      <c r="K453" s="70"/>
      <c r="L453" s="70"/>
      <c r="M453" s="70"/>
      <c r="N453" s="70"/>
      <c r="O453" s="70"/>
      <c r="P453" s="70"/>
      <c r="Q453" s="70"/>
      <c r="R453" s="70"/>
      <c r="S453" s="70"/>
      <c r="T453" s="70"/>
      <c r="U453" s="70"/>
      <c r="V453" s="70"/>
      <c r="W453" s="70"/>
      <c r="X453" s="70"/>
      <c r="Y453" s="70"/>
      <c r="Z453" s="70"/>
      <c r="AA453" s="70"/>
      <c r="AB453" s="70"/>
      <c r="AC453" s="70"/>
    </row>
    <row r="454" spans="1:29" x14ac:dyDescent="0.3">
      <c r="A454" s="70"/>
      <c r="D454" s="70"/>
      <c r="E454" s="70"/>
      <c r="F454" s="71"/>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row>
    <row r="455" spans="1:29" x14ac:dyDescent="0.3">
      <c r="A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c r="AC455" s="70"/>
    </row>
    <row r="456" spans="1:29" x14ac:dyDescent="0.3">
      <c r="A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row>
    <row r="457" spans="1:29" x14ac:dyDescent="0.3">
      <c r="A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row>
    <row r="458" spans="1:29" x14ac:dyDescent="0.3">
      <c r="A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row>
    <row r="459" spans="1:29" x14ac:dyDescent="0.3">
      <c r="A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c r="AC459" s="70"/>
    </row>
    <row r="460" spans="1:29" x14ac:dyDescent="0.3">
      <c r="A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row>
    <row r="461" spans="1:29" x14ac:dyDescent="0.3">
      <c r="A461" s="70"/>
      <c r="D461" s="70"/>
      <c r="E461" s="70"/>
      <c r="F461" s="71"/>
      <c r="G461" s="70"/>
      <c r="H461" s="70"/>
      <c r="I461" s="70"/>
      <c r="J461" s="70"/>
      <c r="K461" s="70"/>
      <c r="L461" s="70"/>
      <c r="M461" s="70"/>
      <c r="N461" s="70"/>
      <c r="O461" s="70"/>
      <c r="P461" s="70"/>
      <c r="Q461" s="70"/>
      <c r="R461" s="70"/>
      <c r="S461" s="70"/>
      <c r="T461" s="70"/>
      <c r="U461" s="70"/>
      <c r="V461" s="70"/>
      <c r="W461" s="70"/>
      <c r="X461" s="70"/>
      <c r="Y461" s="70"/>
      <c r="Z461" s="70"/>
      <c r="AA461" s="70"/>
      <c r="AB461" s="70"/>
      <c r="AC461" s="70"/>
    </row>
    <row r="462" spans="1:29" x14ac:dyDescent="0.3">
      <c r="A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row>
    <row r="463" spans="1:29" x14ac:dyDescent="0.3">
      <c r="A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c r="AC463" s="70"/>
    </row>
    <row r="464" spans="1:29" x14ac:dyDescent="0.3">
      <c r="A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row>
    <row r="465" spans="1:29" x14ac:dyDescent="0.3">
      <c r="A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row>
    <row r="466" spans="1:29" x14ac:dyDescent="0.3">
      <c r="A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c r="AC466" s="70"/>
    </row>
    <row r="467" spans="1:29" x14ac:dyDescent="0.3">
      <c r="A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row>
    <row r="468" spans="1:29" x14ac:dyDescent="0.3">
      <c r="A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row>
    <row r="469" spans="1:29" x14ac:dyDescent="0.3">
      <c r="A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c r="AC469" s="70"/>
    </row>
    <row r="470" spans="1:29" x14ac:dyDescent="0.3">
      <c r="A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c r="AC470" s="70"/>
    </row>
    <row r="471" spans="1:29" x14ac:dyDescent="0.3">
      <c r="A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c r="AC471" s="70"/>
    </row>
    <row r="472" spans="1:29" x14ac:dyDescent="0.3">
      <c r="A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row>
    <row r="473" spans="1:29" x14ac:dyDescent="0.3">
      <c r="A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c r="AC473" s="70"/>
    </row>
    <row r="474" spans="1:29" x14ac:dyDescent="0.3">
      <c r="A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c r="AC474" s="70"/>
    </row>
    <row r="475" spans="1:29" x14ac:dyDescent="0.3">
      <c r="A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c r="AC475" s="70"/>
    </row>
    <row r="476" spans="1:29" x14ac:dyDescent="0.3">
      <c r="A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c r="AC476" s="70"/>
    </row>
    <row r="477" spans="1:29" x14ac:dyDescent="0.3">
      <c r="A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c r="AC477" s="70"/>
    </row>
    <row r="478" spans="1:29" x14ac:dyDescent="0.3">
      <c r="A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c r="AC478" s="70"/>
    </row>
    <row r="479" spans="1:29" x14ac:dyDescent="0.3">
      <c r="A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c r="AC479" s="70"/>
    </row>
    <row r="480" spans="1:29" x14ac:dyDescent="0.3">
      <c r="A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row>
    <row r="481" spans="1:29" x14ac:dyDescent="0.3">
      <c r="A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c r="AC481" s="70"/>
    </row>
    <row r="482" spans="1:29" x14ac:dyDescent="0.3">
      <c r="A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c r="AC482" s="70"/>
    </row>
    <row r="483" spans="1:29" x14ac:dyDescent="0.3">
      <c r="A483" s="70"/>
      <c r="D483" s="70"/>
      <c r="E483" s="70"/>
      <c r="F483" s="71"/>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row>
    <row r="484" spans="1:29" x14ac:dyDescent="0.3">
      <c r="A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c r="AC484" s="70"/>
    </row>
    <row r="485" spans="1:29" x14ac:dyDescent="0.3">
      <c r="A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c r="AC485" s="70"/>
    </row>
    <row r="486" spans="1:29" x14ac:dyDescent="0.3">
      <c r="A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row>
    <row r="487" spans="1:29" x14ac:dyDescent="0.3">
      <c r="A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c r="AC487" s="70"/>
    </row>
    <row r="488" spans="1:29" x14ac:dyDescent="0.3">
      <c r="A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row>
    <row r="489" spans="1:29" x14ac:dyDescent="0.3">
      <c r="A489" s="70"/>
      <c r="D489" s="70"/>
      <c r="E489" s="70"/>
      <c r="F489" s="71"/>
      <c r="G489" s="70"/>
      <c r="H489" s="70"/>
      <c r="I489" s="70"/>
      <c r="J489" s="70"/>
      <c r="K489" s="70"/>
      <c r="L489" s="70"/>
      <c r="M489" s="70"/>
      <c r="N489" s="70"/>
      <c r="O489" s="70"/>
      <c r="P489" s="70"/>
      <c r="Q489" s="70"/>
      <c r="R489" s="70"/>
      <c r="S489" s="70"/>
      <c r="T489" s="70"/>
      <c r="U489" s="70"/>
      <c r="V489" s="70"/>
      <c r="W489" s="70"/>
      <c r="X489" s="70"/>
      <c r="Y489" s="70"/>
      <c r="Z489" s="70"/>
      <c r="AA489" s="70"/>
      <c r="AB489" s="70"/>
      <c r="AC489" s="70"/>
    </row>
    <row r="490" spans="1:29" x14ac:dyDescent="0.3">
      <c r="A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c r="AC490" s="70"/>
    </row>
    <row r="491" spans="1:29" x14ac:dyDescent="0.3">
      <c r="A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c r="AC491" s="70"/>
    </row>
    <row r="492" spans="1:29" x14ac:dyDescent="0.3">
      <c r="A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row>
    <row r="493" spans="1:29" x14ac:dyDescent="0.3">
      <c r="A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c r="AC493" s="70"/>
    </row>
    <row r="494" spans="1:29" x14ac:dyDescent="0.3">
      <c r="A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c r="AC494" s="70"/>
    </row>
    <row r="495" spans="1:29" x14ac:dyDescent="0.3">
      <c r="A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c r="AC495" s="70"/>
    </row>
    <row r="496" spans="1:29" x14ac:dyDescent="0.3">
      <c r="A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c r="AC496" s="70"/>
    </row>
    <row r="497" spans="1:29" x14ac:dyDescent="0.3">
      <c r="A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c r="AC497" s="70"/>
    </row>
    <row r="498" spans="1:29" x14ac:dyDescent="0.3">
      <c r="A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c r="AC498" s="70"/>
    </row>
    <row r="499" spans="1:29" x14ac:dyDescent="0.3">
      <c r="A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c r="AC499" s="70"/>
    </row>
    <row r="500" spans="1:29" x14ac:dyDescent="0.3">
      <c r="A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c r="AC500" s="70"/>
    </row>
    <row r="501" spans="1:29" x14ac:dyDescent="0.3">
      <c r="A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c r="AC501" s="70"/>
    </row>
    <row r="502" spans="1:29" x14ac:dyDescent="0.3">
      <c r="A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c r="AC502" s="70"/>
    </row>
    <row r="503" spans="1:29" x14ac:dyDescent="0.3">
      <c r="A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c r="AC503" s="70"/>
    </row>
    <row r="504" spans="1:29" x14ac:dyDescent="0.3">
      <c r="A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row>
    <row r="505" spans="1:29" x14ac:dyDescent="0.3">
      <c r="A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row>
    <row r="506" spans="1:29" x14ac:dyDescent="0.3">
      <c r="A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c r="AC506" s="70"/>
    </row>
    <row r="507" spans="1:29" x14ac:dyDescent="0.3">
      <c r="A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row>
    <row r="508" spans="1:29" x14ac:dyDescent="0.3">
      <c r="A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c r="AC508" s="70"/>
    </row>
    <row r="509" spans="1:29" x14ac:dyDescent="0.3">
      <c r="A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c r="AC509" s="70"/>
    </row>
    <row r="510" spans="1:29" x14ac:dyDescent="0.3">
      <c r="A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c r="AC510" s="70"/>
    </row>
    <row r="511" spans="1:29" x14ac:dyDescent="0.3">
      <c r="A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row>
    <row r="512" spans="1:29" x14ac:dyDescent="0.3">
      <c r="A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c r="AC512" s="70"/>
    </row>
    <row r="513" spans="1:29" x14ac:dyDescent="0.3">
      <c r="A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c r="AC513" s="70"/>
    </row>
    <row r="514" spans="1:29" x14ac:dyDescent="0.3">
      <c r="A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c r="AC514" s="70"/>
    </row>
    <row r="515" spans="1:29" x14ac:dyDescent="0.3">
      <c r="A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row>
    <row r="516" spans="1:29" x14ac:dyDescent="0.3">
      <c r="A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row>
    <row r="517" spans="1:29" x14ac:dyDescent="0.3">
      <c r="A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row>
    <row r="518" spans="1:29" x14ac:dyDescent="0.3">
      <c r="A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row>
    <row r="519" spans="1:29" x14ac:dyDescent="0.3">
      <c r="A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c r="AC519" s="70"/>
    </row>
    <row r="520" spans="1:29" x14ac:dyDescent="0.3">
      <c r="A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c r="AC520" s="70"/>
    </row>
    <row r="521" spans="1:29" x14ac:dyDescent="0.3">
      <c r="A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c r="AC521" s="70"/>
    </row>
    <row r="522" spans="1:29" x14ac:dyDescent="0.3">
      <c r="A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c r="AC522" s="70"/>
    </row>
    <row r="523" spans="1:29" x14ac:dyDescent="0.3">
      <c r="A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c r="AC523" s="70"/>
    </row>
    <row r="524" spans="1:29" x14ac:dyDescent="0.3">
      <c r="A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c r="AC524" s="70"/>
    </row>
    <row r="525" spans="1:29" x14ac:dyDescent="0.3">
      <c r="A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c r="AC525" s="70"/>
    </row>
    <row r="526" spans="1:29" x14ac:dyDescent="0.3">
      <c r="A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c r="AC526" s="70"/>
    </row>
    <row r="527" spans="1:29" x14ac:dyDescent="0.3">
      <c r="A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c r="AC527" s="70"/>
    </row>
    <row r="528" spans="1:29" x14ac:dyDescent="0.3">
      <c r="A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c r="AC528" s="70"/>
    </row>
    <row r="529" spans="1:29" x14ac:dyDescent="0.3">
      <c r="A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c r="AC529" s="70"/>
    </row>
    <row r="530" spans="1:29" x14ac:dyDescent="0.3">
      <c r="A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c r="AC530" s="70"/>
    </row>
    <row r="531" spans="1:29" x14ac:dyDescent="0.3">
      <c r="A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c r="AC531" s="70"/>
    </row>
    <row r="532" spans="1:29" x14ac:dyDescent="0.3">
      <c r="A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c r="AC532" s="70"/>
    </row>
    <row r="533" spans="1:29" x14ac:dyDescent="0.3">
      <c r="A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c r="AC533" s="70"/>
    </row>
    <row r="534" spans="1:29" x14ac:dyDescent="0.3">
      <c r="A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c r="AC534" s="70"/>
    </row>
    <row r="535" spans="1:29" x14ac:dyDescent="0.3">
      <c r="A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c r="AC535" s="70"/>
    </row>
    <row r="536" spans="1:29" x14ac:dyDescent="0.3">
      <c r="A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c r="AC536" s="70"/>
    </row>
    <row r="537" spans="1:29" x14ac:dyDescent="0.3">
      <c r="A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c r="AC537" s="70"/>
    </row>
    <row r="538" spans="1:29" x14ac:dyDescent="0.3">
      <c r="A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c r="AC538" s="70"/>
    </row>
    <row r="539" spans="1:29" x14ac:dyDescent="0.3">
      <c r="A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c r="AC539" s="70"/>
    </row>
    <row r="540" spans="1:29" x14ac:dyDescent="0.3">
      <c r="A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c r="AC540" s="70"/>
    </row>
    <row r="541" spans="1:29" x14ac:dyDescent="0.3">
      <c r="A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70"/>
    </row>
    <row r="542" spans="1:29" x14ac:dyDescent="0.3">
      <c r="A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c r="AC542" s="70"/>
    </row>
    <row r="543" spans="1:29" x14ac:dyDescent="0.3">
      <c r="A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row>
    <row r="544" spans="1:29" x14ac:dyDescent="0.3">
      <c r="A544" s="70"/>
      <c r="D544" s="70"/>
      <c r="E544" s="70"/>
      <c r="F544" s="71"/>
      <c r="G544" s="70"/>
      <c r="H544" s="70"/>
      <c r="I544" s="70"/>
      <c r="J544" s="70"/>
      <c r="K544" s="70"/>
      <c r="L544" s="70"/>
      <c r="M544" s="70"/>
      <c r="N544" s="70"/>
      <c r="O544" s="70"/>
      <c r="P544" s="70"/>
      <c r="Q544" s="70"/>
      <c r="R544" s="70"/>
      <c r="S544" s="70"/>
      <c r="T544" s="70"/>
      <c r="U544" s="70"/>
      <c r="V544" s="70"/>
      <c r="W544" s="70"/>
      <c r="X544" s="70"/>
      <c r="Y544" s="70"/>
      <c r="Z544" s="70"/>
      <c r="AA544" s="70"/>
      <c r="AB544" s="70"/>
      <c r="AC544" s="70"/>
    </row>
    <row r="545" spans="1:29" x14ac:dyDescent="0.3">
      <c r="A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c r="AC545" s="70"/>
    </row>
    <row r="546" spans="1:29" x14ac:dyDescent="0.3">
      <c r="A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c r="AC546" s="70"/>
    </row>
    <row r="547" spans="1:29" x14ac:dyDescent="0.3">
      <c r="A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c r="AC547" s="70"/>
    </row>
    <row r="548" spans="1:29" x14ac:dyDescent="0.3">
      <c r="A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c r="AC548" s="70"/>
    </row>
    <row r="549" spans="1:29" x14ac:dyDescent="0.3">
      <c r="A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c r="AC549" s="70"/>
    </row>
    <row r="550" spans="1:29" x14ac:dyDescent="0.3">
      <c r="A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row>
    <row r="551" spans="1:29" x14ac:dyDescent="0.3">
      <c r="A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c r="AC551" s="70"/>
    </row>
    <row r="552" spans="1:29" x14ac:dyDescent="0.3">
      <c r="A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c r="AC552" s="70"/>
    </row>
    <row r="553" spans="1:29" x14ac:dyDescent="0.3">
      <c r="A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c r="AC553" s="70"/>
    </row>
    <row r="554" spans="1:29" x14ac:dyDescent="0.3">
      <c r="A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c r="AC554" s="70"/>
    </row>
    <row r="555" spans="1:29" x14ac:dyDescent="0.3">
      <c r="A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c r="AC555" s="70"/>
    </row>
    <row r="556" spans="1:29" x14ac:dyDescent="0.3">
      <c r="A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c r="AC556" s="70"/>
    </row>
    <row r="557" spans="1:29" x14ac:dyDescent="0.3">
      <c r="A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c r="AC557" s="70"/>
    </row>
    <row r="558" spans="1:29" x14ac:dyDescent="0.3">
      <c r="A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c r="AC558" s="70"/>
    </row>
    <row r="559" spans="1:29" x14ac:dyDescent="0.3">
      <c r="A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c r="AC559" s="70"/>
    </row>
    <row r="560" spans="1:29" x14ac:dyDescent="0.3">
      <c r="A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c r="AC560" s="70"/>
    </row>
    <row r="561" spans="1:29" x14ac:dyDescent="0.3">
      <c r="A561" s="70"/>
      <c r="D561" s="70"/>
      <c r="E561" s="70"/>
      <c r="F561" s="71"/>
      <c r="G561" s="70"/>
      <c r="H561" s="70"/>
      <c r="I561" s="70"/>
      <c r="J561" s="70"/>
      <c r="K561" s="70"/>
      <c r="L561" s="70"/>
      <c r="M561" s="70"/>
      <c r="N561" s="70"/>
      <c r="O561" s="70"/>
      <c r="P561" s="70"/>
      <c r="Q561" s="70"/>
      <c r="R561" s="70"/>
      <c r="S561" s="70"/>
      <c r="T561" s="70"/>
      <c r="U561" s="70"/>
      <c r="V561" s="70"/>
      <c r="W561" s="70"/>
      <c r="X561" s="70"/>
      <c r="Y561" s="70"/>
      <c r="Z561" s="70"/>
      <c r="AA561" s="70"/>
      <c r="AB561" s="70"/>
      <c r="AC561" s="70"/>
    </row>
    <row r="562" spans="1:29" x14ac:dyDescent="0.3">
      <c r="A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c r="AC562" s="70"/>
    </row>
    <row r="563" spans="1:29" x14ac:dyDescent="0.3">
      <c r="A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c r="AC563" s="70"/>
    </row>
    <row r="564" spans="1:29" x14ac:dyDescent="0.3">
      <c r="A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c r="AC564" s="70"/>
    </row>
    <row r="565" spans="1:29" x14ac:dyDescent="0.3">
      <c r="A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c r="AC565" s="70"/>
    </row>
    <row r="566" spans="1:29" x14ac:dyDescent="0.3">
      <c r="A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c r="AC566" s="70"/>
    </row>
    <row r="567" spans="1:29" x14ac:dyDescent="0.3">
      <c r="A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c r="AC567" s="70"/>
    </row>
    <row r="568" spans="1:29" x14ac:dyDescent="0.3">
      <c r="A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c r="AC568" s="70"/>
    </row>
    <row r="569" spans="1:29" x14ac:dyDescent="0.3">
      <c r="A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c r="AC569" s="70"/>
    </row>
    <row r="570" spans="1:29" x14ac:dyDescent="0.3">
      <c r="A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c r="AC570" s="70"/>
    </row>
    <row r="571" spans="1:29" x14ac:dyDescent="0.3">
      <c r="A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c r="AC571" s="70"/>
    </row>
    <row r="572" spans="1:29" x14ac:dyDescent="0.3">
      <c r="A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c r="AC572" s="70"/>
    </row>
    <row r="573" spans="1:29" x14ac:dyDescent="0.3">
      <c r="A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c r="AC573" s="70"/>
    </row>
    <row r="574" spans="1:29" x14ac:dyDescent="0.3">
      <c r="A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c r="AC574" s="70"/>
    </row>
    <row r="575" spans="1:29" x14ac:dyDescent="0.3">
      <c r="A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row>
    <row r="576" spans="1:29" x14ac:dyDescent="0.3">
      <c r="A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c r="AC576" s="70"/>
    </row>
    <row r="577" spans="1:29" x14ac:dyDescent="0.3">
      <c r="A577" s="70"/>
      <c r="D577" s="70"/>
      <c r="E577" s="70"/>
      <c r="F577" s="71"/>
      <c r="G577" s="70"/>
      <c r="H577" s="70"/>
      <c r="I577" s="70"/>
      <c r="J577" s="70"/>
      <c r="K577" s="70"/>
      <c r="L577" s="70"/>
      <c r="M577" s="70"/>
      <c r="N577" s="70"/>
      <c r="O577" s="70"/>
      <c r="P577" s="70"/>
      <c r="Q577" s="70"/>
      <c r="R577" s="70"/>
      <c r="S577" s="70"/>
      <c r="T577" s="70"/>
      <c r="U577" s="70"/>
      <c r="V577" s="70"/>
      <c r="W577" s="70"/>
      <c r="X577" s="70"/>
      <c r="Y577" s="70"/>
      <c r="Z577" s="70"/>
      <c r="AA577" s="70"/>
      <c r="AB577" s="70"/>
      <c r="AC577" s="70"/>
    </row>
    <row r="578" spans="1:29" x14ac:dyDescent="0.3">
      <c r="A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c r="AC578" s="70"/>
    </row>
    <row r="579" spans="1:29" x14ac:dyDescent="0.3">
      <c r="A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c r="AC579" s="70"/>
    </row>
    <row r="580" spans="1:29" x14ac:dyDescent="0.3">
      <c r="A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c r="AC580" s="70"/>
    </row>
    <row r="581" spans="1:29" x14ac:dyDescent="0.3">
      <c r="A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c r="AC581" s="70"/>
    </row>
    <row r="582" spans="1:29" x14ac:dyDescent="0.3">
      <c r="A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c r="AC582" s="70"/>
    </row>
    <row r="583" spans="1:29" x14ac:dyDescent="0.3">
      <c r="A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c r="AC583" s="70"/>
    </row>
    <row r="584" spans="1:29" x14ac:dyDescent="0.3">
      <c r="A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c r="AC584" s="70"/>
    </row>
    <row r="585" spans="1:29" x14ac:dyDescent="0.3">
      <c r="A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c r="AC585" s="70"/>
    </row>
    <row r="586" spans="1:29" x14ac:dyDescent="0.3">
      <c r="A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c r="AC586" s="70"/>
    </row>
    <row r="587" spans="1:29" x14ac:dyDescent="0.3">
      <c r="A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c r="AC587" s="70"/>
    </row>
    <row r="588" spans="1:29" x14ac:dyDescent="0.3">
      <c r="A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c r="AC588" s="70"/>
    </row>
    <row r="589" spans="1:29" x14ac:dyDescent="0.3">
      <c r="A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c r="AC589" s="70"/>
    </row>
    <row r="590" spans="1:29" x14ac:dyDescent="0.3">
      <c r="A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c r="AC590" s="70"/>
    </row>
    <row r="591" spans="1:29" x14ac:dyDescent="0.3">
      <c r="A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c r="AC591" s="70"/>
    </row>
    <row r="592" spans="1:29" x14ac:dyDescent="0.3">
      <c r="A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c r="AC592" s="70"/>
    </row>
    <row r="593" spans="1:29" x14ac:dyDescent="0.3">
      <c r="A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c r="AC593" s="70"/>
    </row>
    <row r="594" spans="1:29" x14ac:dyDescent="0.3">
      <c r="A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c r="AC594" s="70"/>
    </row>
    <row r="595" spans="1:29" x14ac:dyDescent="0.3">
      <c r="A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c r="AC595" s="70"/>
    </row>
    <row r="596" spans="1:29" x14ac:dyDescent="0.3">
      <c r="A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c r="AC596" s="70"/>
    </row>
    <row r="597" spans="1:29" x14ac:dyDescent="0.3">
      <c r="A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c r="AC597" s="70"/>
    </row>
    <row r="598" spans="1:29" x14ac:dyDescent="0.3">
      <c r="A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c r="AC598" s="70"/>
    </row>
    <row r="599" spans="1:29" x14ac:dyDescent="0.3">
      <c r="A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c r="AC599" s="70"/>
    </row>
    <row r="600" spans="1:29" x14ac:dyDescent="0.3">
      <c r="A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c r="AC600" s="70"/>
    </row>
    <row r="601" spans="1:29" x14ac:dyDescent="0.3">
      <c r="A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c r="AC601" s="70"/>
    </row>
    <row r="602" spans="1:29" x14ac:dyDescent="0.3">
      <c r="A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c r="AC602" s="70"/>
    </row>
    <row r="603" spans="1:29" x14ac:dyDescent="0.3">
      <c r="A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c r="AC603" s="70"/>
    </row>
    <row r="604" spans="1:29" x14ac:dyDescent="0.3">
      <c r="A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c r="AC604" s="70"/>
    </row>
    <row r="605" spans="1:29" x14ac:dyDescent="0.3">
      <c r="A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c r="AC605" s="70"/>
    </row>
    <row r="606" spans="1:29" x14ac:dyDescent="0.3">
      <c r="A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c r="AC606" s="70"/>
    </row>
    <row r="607" spans="1:29" x14ac:dyDescent="0.3">
      <c r="A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row>
    <row r="608" spans="1:29" x14ac:dyDescent="0.3">
      <c r="A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c r="AC608" s="70"/>
    </row>
    <row r="609" spans="1:29" x14ac:dyDescent="0.3">
      <c r="A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c r="AC609" s="70"/>
    </row>
    <row r="610" spans="1:29" x14ac:dyDescent="0.3">
      <c r="A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c r="AC610" s="70"/>
    </row>
    <row r="611" spans="1:29" x14ac:dyDescent="0.3">
      <c r="A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c r="AC611" s="70"/>
    </row>
    <row r="612" spans="1:29" x14ac:dyDescent="0.3">
      <c r="A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c r="AC612" s="70"/>
    </row>
    <row r="613" spans="1:29" x14ac:dyDescent="0.3">
      <c r="A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c r="AC613" s="70"/>
    </row>
    <row r="614" spans="1:29" x14ac:dyDescent="0.3">
      <c r="A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c r="AC614" s="70"/>
    </row>
    <row r="615" spans="1:29" x14ac:dyDescent="0.3">
      <c r="A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c r="AC615" s="70"/>
    </row>
    <row r="616" spans="1:29" x14ac:dyDescent="0.3">
      <c r="A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c r="AC616" s="70"/>
    </row>
    <row r="617" spans="1:29" x14ac:dyDescent="0.3">
      <c r="A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c r="AC617" s="70"/>
    </row>
    <row r="618" spans="1:29" x14ac:dyDescent="0.3">
      <c r="A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c r="AC618" s="70"/>
    </row>
    <row r="619" spans="1:29" x14ac:dyDescent="0.3">
      <c r="A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c r="AC619" s="70"/>
    </row>
    <row r="620" spans="1:29" x14ac:dyDescent="0.3">
      <c r="A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c r="AC620" s="70"/>
    </row>
    <row r="621" spans="1:29" x14ac:dyDescent="0.3">
      <c r="A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c r="AC621" s="70"/>
    </row>
    <row r="622" spans="1:29" x14ac:dyDescent="0.3">
      <c r="A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c r="AC622" s="70"/>
    </row>
    <row r="623" spans="1:29" x14ac:dyDescent="0.3">
      <c r="A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c r="AC623" s="70"/>
    </row>
    <row r="624" spans="1:29" x14ac:dyDescent="0.3">
      <c r="A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c r="AC624" s="70"/>
    </row>
    <row r="625" spans="1:29" x14ac:dyDescent="0.3">
      <c r="A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c r="AC625" s="70"/>
    </row>
    <row r="626" spans="1:29" x14ac:dyDescent="0.3">
      <c r="A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c r="AC626" s="70"/>
    </row>
    <row r="627" spans="1:29" x14ac:dyDescent="0.3">
      <c r="A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c r="AC627" s="70"/>
    </row>
    <row r="628" spans="1:29" x14ac:dyDescent="0.3">
      <c r="A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c r="AC628" s="70"/>
    </row>
    <row r="629" spans="1:29" x14ac:dyDescent="0.3">
      <c r="A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c r="AC629" s="70"/>
    </row>
    <row r="630" spans="1:29" x14ac:dyDescent="0.3">
      <c r="A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c r="AC630" s="70"/>
    </row>
    <row r="631" spans="1:29" x14ac:dyDescent="0.3">
      <c r="A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c r="AC631" s="70"/>
    </row>
    <row r="632" spans="1:29" x14ac:dyDescent="0.3">
      <c r="A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c r="AC632" s="70"/>
    </row>
    <row r="633" spans="1:29" x14ac:dyDescent="0.3">
      <c r="A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c r="AC633" s="70"/>
    </row>
    <row r="634" spans="1:29" x14ac:dyDescent="0.3">
      <c r="A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c r="AC634" s="70"/>
    </row>
    <row r="635" spans="1:29" x14ac:dyDescent="0.3">
      <c r="A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c r="AC635" s="70"/>
    </row>
    <row r="636" spans="1:29" x14ac:dyDescent="0.3">
      <c r="A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c r="AC636" s="70"/>
    </row>
    <row r="637" spans="1:29" x14ac:dyDescent="0.3">
      <c r="A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c r="AC637" s="70"/>
    </row>
    <row r="638" spans="1:29" x14ac:dyDescent="0.3">
      <c r="A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c r="AC638" s="70"/>
    </row>
    <row r="639" spans="1:29" x14ac:dyDescent="0.3">
      <c r="A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c r="AC639" s="70"/>
    </row>
    <row r="640" spans="1:29" x14ac:dyDescent="0.3">
      <c r="A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c r="AC640" s="70"/>
    </row>
    <row r="641" spans="1:29" x14ac:dyDescent="0.3">
      <c r="A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c r="AC641" s="70"/>
    </row>
    <row r="642" spans="1:29" x14ac:dyDescent="0.3">
      <c r="A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c r="AC642" s="70"/>
    </row>
    <row r="643" spans="1:29" x14ac:dyDescent="0.3">
      <c r="A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c r="AC643" s="70"/>
    </row>
    <row r="644" spans="1:29" x14ac:dyDescent="0.3">
      <c r="A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c r="AC644" s="70"/>
    </row>
    <row r="645" spans="1:29" x14ac:dyDescent="0.3">
      <c r="A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c r="AC645" s="70"/>
    </row>
    <row r="646" spans="1:29" x14ac:dyDescent="0.3">
      <c r="A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c r="AC646" s="70"/>
    </row>
    <row r="647" spans="1:29" x14ac:dyDescent="0.3">
      <c r="A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c r="AC647" s="70"/>
    </row>
    <row r="648" spans="1:29" x14ac:dyDescent="0.3">
      <c r="A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c r="AC648" s="70"/>
    </row>
    <row r="649" spans="1:29" x14ac:dyDescent="0.3">
      <c r="A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c r="AC649" s="70"/>
    </row>
    <row r="650" spans="1:29" x14ac:dyDescent="0.3">
      <c r="A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c r="AC650" s="70"/>
    </row>
    <row r="651" spans="1:29" x14ac:dyDescent="0.3">
      <c r="A651" s="70"/>
      <c r="D651" s="70"/>
      <c r="E651" s="70"/>
      <c r="F651" s="71"/>
      <c r="G651" s="70"/>
      <c r="H651" s="70"/>
      <c r="I651" s="70"/>
      <c r="J651" s="70"/>
      <c r="K651" s="70"/>
      <c r="L651" s="70"/>
      <c r="M651" s="70"/>
      <c r="N651" s="70"/>
      <c r="O651" s="70"/>
      <c r="P651" s="70"/>
      <c r="Q651" s="70"/>
      <c r="R651" s="70"/>
      <c r="S651" s="70"/>
      <c r="T651" s="70"/>
      <c r="U651" s="70"/>
      <c r="V651" s="70"/>
      <c r="W651" s="70"/>
      <c r="X651" s="70"/>
      <c r="Y651" s="70"/>
      <c r="Z651" s="70"/>
      <c r="AA651" s="70"/>
      <c r="AB651" s="70"/>
      <c r="AC651" s="70"/>
    </row>
    <row r="652" spans="1:29" x14ac:dyDescent="0.3">
      <c r="A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c r="AC652" s="70"/>
    </row>
    <row r="653" spans="1:29" x14ac:dyDescent="0.3">
      <c r="A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c r="AC653" s="70"/>
    </row>
    <row r="654" spans="1:29" x14ac:dyDescent="0.3">
      <c r="A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c r="AC654" s="70"/>
    </row>
    <row r="655" spans="1:29" x14ac:dyDescent="0.3">
      <c r="A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c r="AC655" s="70"/>
    </row>
    <row r="656" spans="1:29" x14ac:dyDescent="0.3">
      <c r="A656" s="70"/>
      <c r="D656" s="70"/>
      <c r="E656" s="70"/>
      <c r="F656" s="71"/>
      <c r="G656" s="70"/>
      <c r="H656" s="70"/>
      <c r="I656" s="70"/>
      <c r="J656" s="70"/>
      <c r="K656" s="70"/>
      <c r="L656" s="70"/>
      <c r="M656" s="70"/>
      <c r="N656" s="70"/>
      <c r="O656" s="70"/>
      <c r="P656" s="70"/>
      <c r="Q656" s="70"/>
      <c r="R656" s="70"/>
      <c r="S656" s="70"/>
      <c r="T656" s="70"/>
      <c r="U656" s="70"/>
      <c r="V656" s="70"/>
      <c r="W656" s="70"/>
      <c r="X656" s="70"/>
      <c r="Y656" s="70"/>
      <c r="Z656" s="70"/>
      <c r="AA656" s="70"/>
      <c r="AB656" s="70"/>
      <c r="AC656" s="70"/>
    </row>
    <row r="657" spans="1:29" x14ac:dyDescent="0.3">
      <c r="A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c r="AC657" s="70"/>
    </row>
    <row r="658" spans="1:29" x14ac:dyDescent="0.3">
      <c r="A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c r="AC658" s="70"/>
    </row>
    <row r="659" spans="1:29" x14ac:dyDescent="0.3">
      <c r="A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c r="AC659" s="70"/>
    </row>
    <row r="660" spans="1:29" x14ac:dyDescent="0.3">
      <c r="A660" s="70"/>
      <c r="D660" s="70"/>
      <c r="E660" s="70"/>
      <c r="F660" s="71"/>
      <c r="G660" s="70"/>
      <c r="H660" s="70"/>
      <c r="I660" s="70"/>
      <c r="J660" s="70"/>
      <c r="K660" s="70"/>
      <c r="L660" s="70"/>
      <c r="M660" s="70"/>
      <c r="N660" s="70"/>
      <c r="O660" s="70"/>
      <c r="P660" s="70"/>
      <c r="Q660" s="70"/>
      <c r="R660" s="70"/>
      <c r="S660" s="70"/>
      <c r="T660" s="70"/>
      <c r="U660" s="70"/>
      <c r="V660" s="70"/>
      <c r="W660" s="70"/>
      <c r="X660" s="70"/>
      <c r="Y660" s="70"/>
      <c r="Z660" s="70"/>
      <c r="AA660" s="70"/>
      <c r="AB660" s="70"/>
      <c r="AC660" s="70"/>
    </row>
    <row r="661" spans="1:29" x14ac:dyDescent="0.3">
      <c r="A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c r="AC661" s="70"/>
    </row>
    <row r="662" spans="1:29" x14ac:dyDescent="0.3">
      <c r="A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c r="AC662" s="70"/>
    </row>
    <row r="663" spans="1:29" x14ac:dyDescent="0.3">
      <c r="A663" s="70"/>
      <c r="D663" s="70"/>
      <c r="E663" s="70"/>
      <c r="F663" s="71"/>
      <c r="G663" s="70"/>
      <c r="H663" s="70"/>
      <c r="I663" s="70"/>
      <c r="J663" s="70"/>
      <c r="K663" s="70"/>
      <c r="L663" s="70"/>
      <c r="M663" s="70"/>
      <c r="N663" s="70"/>
      <c r="O663" s="70"/>
      <c r="P663" s="70"/>
      <c r="Q663" s="70"/>
      <c r="R663" s="70"/>
      <c r="S663" s="70"/>
      <c r="T663" s="70"/>
      <c r="U663" s="70"/>
      <c r="V663" s="70"/>
      <c r="W663" s="70"/>
      <c r="X663" s="70"/>
      <c r="Y663" s="70"/>
      <c r="Z663" s="70"/>
      <c r="AA663" s="70"/>
      <c r="AB663" s="70"/>
      <c r="AC663" s="70"/>
    </row>
    <row r="664" spans="1:29" x14ac:dyDescent="0.3">
      <c r="A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c r="AC664" s="70"/>
    </row>
    <row r="665" spans="1:29" x14ac:dyDescent="0.3">
      <c r="A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c r="AC665" s="70"/>
    </row>
    <row r="666" spans="1:29" x14ac:dyDescent="0.3">
      <c r="A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c r="AC666" s="70"/>
    </row>
    <row r="667" spans="1:29" x14ac:dyDescent="0.3">
      <c r="A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c r="AC667" s="70"/>
    </row>
    <row r="668" spans="1:29" x14ac:dyDescent="0.3">
      <c r="A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c r="AC668" s="70"/>
    </row>
    <row r="669" spans="1:29" x14ac:dyDescent="0.3">
      <c r="A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c r="AC669" s="70"/>
    </row>
    <row r="670" spans="1:29" x14ac:dyDescent="0.3">
      <c r="A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c r="AC670" s="70"/>
    </row>
    <row r="671" spans="1:29" x14ac:dyDescent="0.3">
      <c r="A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c r="AC671" s="70"/>
    </row>
    <row r="672" spans="1:29" x14ac:dyDescent="0.3">
      <c r="A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c r="AC672" s="70"/>
    </row>
    <row r="673" spans="1:29" x14ac:dyDescent="0.3">
      <c r="A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c r="AC673" s="70"/>
    </row>
    <row r="674" spans="1:29" x14ac:dyDescent="0.3">
      <c r="A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c r="AC674" s="70"/>
    </row>
    <row r="675" spans="1:29" x14ac:dyDescent="0.3">
      <c r="A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c r="AC675" s="70"/>
    </row>
    <row r="676" spans="1:29" x14ac:dyDescent="0.3">
      <c r="A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c r="AC676" s="70"/>
    </row>
    <row r="677" spans="1:29" x14ac:dyDescent="0.3">
      <c r="A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c r="AC677" s="70"/>
    </row>
    <row r="678" spans="1:29" x14ac:dyDescent="0.3">
      <c r="A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c r="AC678" s="70"/>
    </row>
    <row r="679" spans="1:29" x14ac:dyDescent="0.3">
      <c r="A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c r="AC679" s="70"/>
    </row>
    <row r="680" spans="1:29" x14ac:dyDescent="0.3">
      <c r="A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c r="AC680" s="70"/>
    </row>
    <row r="681" spans="1:29" x14ac:dyDescent="0.3">
      <c r="A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c r="AC681" s="70"/>
    </row>
    <row r="682" spans="1:29" x14ac:dyDescent="0.3">
      <c r="A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c r="AC682" s="70"/>
    </row>
    <row r="683" spans="1:29" x14ac:dyDescent="0.3">
      <c r="A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c r="AC683" s="70"/>
    </row>
    <row r="684" spans="1:29" x14ac:dyDescent="0.3">
      <c r="A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c r="AC684" s="70"/>
    </row>
    <row r="685" spans="1:29" x14ac:dyDescent="0.3">
      <c r="A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c r="AC685" s="70"/>
    </row>
    <row r="686" spans="1:29" x14ac:dyDescent="0.3">
      <c r="A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c r="AC686" s="70"/>
    </row>
    <row r="687" spans="1:29" x14ac:dyDescent="0.3">
      <c r="A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c r="AC687" s="70"/>
    </row>
    <row r="688" spans="1:29" x14ac:dyDescent="0.3">
      <c r="A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c r="AC688" s="70"/>
    </row>
    <row r="689" spans="1:29" x14ac:dyDescent="0.3">
      <c r="A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c r="AC689" s="70"/>
    </row>
    <row r="690" spans="1:29" x14ac:dyDescent="0.3">
      <c r="A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c r="AC690" s="70"/>
    </row>
    <row r="691" spans="1:29" x14ac:dyDescent="0.3">
      <c r="A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c r="AC691" s="70"/>
    </row>
    <row r="692" spans="1:29" x14ac:dyDescent="0.3">
      <c r="A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c r="AC692" s="70"/>
    </row>
    <row r="693" spans="1:29" x14ac:dyDescent="0.3">
      <c r="A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c r="AC693" s="70"/>
    </row>
    <row r="694" spans="1:29" x14ac:dyDescent="0.3">
      <c r="A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c r="AC694" s="70"/>
    </row>
    <row r="695" spans="1:29" x14ac:dyDescent="0.3">
      <c r="A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c r="AC695" s="70"/>
    </row>
    <row r="696" spans="1:29" x14ac:dyDescent="0.3">
      <c r="A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c r="AC696" s="70"/>
    </row>
    <row r="697" spans="1:29" x14ac:dyDescent="0.3">
      <c r="A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c r="AC697" s="70"/>
    </row>
    <row r="698" spans="1:29" x14ac:dyDescent="0.3">
      <c r="A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c r="AC698" s="70"/>
    </row>
    <row r="699" spans="1:29" x14ac:dyDescent="0.3">
      <c r="A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c r="AC699" s="70"/>
    </row>
    <row r="700" spans="1:29" x14ac:dyDescent="0.3">
      <c r="A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c r="AC700" s="70"/>
    </row>
    <row r="701" spans="1:29" x14ac:dyDescent="0.3">
      <c r="A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c r="AC701" s="70"/>
    </row>
    <row r="702" spans="1:29" x14ac:dyDescent="0.3">
      <c r="A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c r="AC702" s="70"/>
    </row>
    <row r="703" spans="1:29" x14ac:dyDescent="0.3">
      <c r="A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c r="AC703" s="70"/>
    </row>
    <row r="704" spans="1:29" x14ac:dyDescent="0.3">
      <c r="A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c r="AC704" s="70"/>
    </row>
    <row r="705" spans="1:29" x14ac:dyDescent="0.3">
      <c r="A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c r="AC705" s="70"/>
    </row>
    <row r="706" spans="1:29" x14ac:dyDescent="0.3">
      <c r="A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c r="AC706" s="70"/>
    </row>
    <row r="707" spans="1:29" x14ac:dyDescent="0.3">
      <c r="A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c r="AC707" s="70"/>
    </row>
    <row r="708" spans="1:29" x14ac:dyDescent="0.3">
      <c r="A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c r="AC708" s="70"/>
    </row>
    <row r="709" spans="1:29" x14ac:dyDescent="0.3">
      <c r="A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c r="AC709" s="70"/>
    </row>
    <row r="710" spans="1:29" x14ac:dyDescent="0.3">
      <c r="A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c r="AC710" s="70"/>
    </row>
    <row r="711" spans="1:29" x14ac:dyDescent="0.3">
      <c r="A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c r="AC711" s="70"/>
    </row>
    <row r="712" spans="1:29" x14ac:dyDescent="0.3">
      <c r="A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c r="AC712" s="70"/>
    </row>
    <row r="713" spans="1:29" x14ac:dyDescent="0.3">
      <c r="A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c r="AC713" s="70"/>
    </row>
    <row r="714" spans="1:29" x14ac:dyDescent="0.3">
      <c r="A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c r="AC714" s="70"/>
    </row>
    <row r="715" spans="1:29" x14ac:dyDescent="0.3">
      <c r="A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c r="AC715" s="70"/>
    </row>
    <row r="716" spans="1:29" x14ac:dyDescent="0.3">
      <c r="A716" s="70"/>
      <c r="D716" s="70"/>
      <c r="E716" s="70"/>
      <c r="F716" s="71"/>
      <c r="G716" s="70"/>
      <c r="H716" s="70"/>
      <c r="I716" s="70"/>
      <c r="J716" s="70"/>
      <c r="K716" s="70"/>
      <c r="L716" s="70"/>
      <c r="M716" s="70"/>
      <c r="N716" s="70"/>
      <c r="O716" s="70"/>
      <c r="P716" s="70"/>
      <c r="Q716" s="70"/>
      <c r="R716" s="70"/>
      <c r="S716" s="70"/>
      <c r="T716" s="70"/>
      <c r="U716" s="70"/>
      <c r="V716" s="70"/>
      <c r="W716" s="70"/>
      <c r="X716" s="70"/>
      <c r="Y716" s="70"/>
      <c r="Z716" s="70"/>
      <c r="AA716" s="70"/>
      <c r="AB716" s="70"/>
      <c r="AC716" s="70"/>
    </row>
    <row r="717" spans="1:29" x14ac:dyDescent="0.3">
      <c r="A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c r="AC717" s="70"/>
    </row>
    <row r="718" spans="1:29" x14ac:dyDescent="0.3">
      <c r="A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c r="AC718" s="70"/>
    </row>
    <row r="719" spans="1:29" x14ac:dyDescent="0.3">
      <c r="A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c r="AC719" s="70"/>
    </row>
    <row r="720" spans="1:29" x14ac:dyDescent="0.3">
      <c r="A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c r="AC720" s="70"/>
    </row>
    <row r="721" spans="1:29" x14ac:dyDescent="0.3">
      <c r="A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c r="AC721" s="70"/>
    </row>
    <row r="722" spans="1:29" x14ac:dyDescent="0.3">
      <c r="A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c r="AC722" s="70"/>
    </row>
    <row r="723" spans="1:29" x14ac:dyDescent="0.3">
      <c r="A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c r="AC723" s="70"/>
    </row>
    <row r="724" spans="1:29" x14ac:dyDescent="0.3">
      <c r="A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c r="AC724" s="70"/>
    </row>
    <row r="725" spans="1:29" x14ac:dyDescent="0.3">
      <c r="A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c r="AC725" s="70"/>
    </row>
    <row r="726" spans="1:29" x14ac:dyDescent="0.3">
      <c r="A726" s="70"/>
      <c r="D726" s="70"/>
      <c r="E726" s="70"/>
      <c r="F726" s="71"/>
      <c r="G726" s="70"/>
      <c r="H726" s="70"/>
      <c r="I726" s="70"/>
      <c r="J726" s="70"/>
      <c r="K726" s="70"/>
      <c r="L726" s="70"/>
      <c r="M726" s="70"/>
      <c r="N726" s="70"/>
      <c r="O726" s="70"/>
      <c r="P726" s="70"/>
      <c r="Q726" s="70"/>
      <c r="R726" s="70"/>
      <c r="S726" s="70"/>
      <c r="T726" s="70"/>
      <c r="U726" s="70"/>
      <c r="V726" s="70"/>
      <c r="W726" s="70"/>
      <c r="X726" s="70"/>
      <c r="Y726" s="70"/>
      <c r="Z726" s="70"/>
      <c r="AA726" s="70"/>
      <c r="AB726" s="70"/>
      <c r="AC726" s="70"/>
    </row>
    <row r="727" spans="1:29" x14ac:dyDescent="0.3">
      <c r="A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c r="AC727" s="70"/>
    </row>
    <row r="728" spans="1:29" x14ac:dyDescent="0.3">
      <c r="A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c r="AC728" s="70"/>
    </row>
    <row r="729" spans="1:29" x14ac:dyDescent="0.3">
      <c r="A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c r="AC729" s="70"/>
    </row>
    <row r="730" spans="1:29" x14ac:dyDescent="0.3">
      <c r="A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c r="AC730" s="70"/>
    </row>
    <row r="731" spans="1:29" x14ac:dyDescent="0.3">
      <c r="A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c r="AC731" s="70"/>
    </row>
    <row r="732" spans="1:29" x14ac:dyDescent="0.3">
      <c r="A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c r="AC732" s="70"/>
    </row>
    <row r="733" spans="1:29" x14ac:dyDescent="0.3">
      <c r="A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c r="AC733" s="70"/>
    </row>
    <row r="734" spans="1:29" x14ac:dyDescent="0.3">
      <c r="A734" s="70"/>
      <c r="D734" s="70"/>
      <c r="E734" s="70"/>
      <c r="F734" s="71"/>
      <c r="G734" s="70"/>
      <c r="H734" s="70"/>
      <c r="I734" s="70"/>
      <c r="J734" s="70"/>
      <c r="K734" s="70"/>
      <c r="L734" s="70"/>
      <c r="M734" s="70"/>
      <c r="N734" s="70"/>
      <c r="O734" s="70"/>
      <c r="P734" s="70"/>
      <c r="Q734" s="70"/>
      <c r="R734" s="70"/>
      <c r="S734" s="70"/>
      <c r="T734" s="70"/>
      <c r="U734" s="70"/>
      <c r="V734" s="70"/>
      <c r="W734" s="70"/>
      <c r="X734" s="70"/>
      <c r="Y734" s="70"/>
      <c r="Z734" s="70"/>
      <c r="AA734" s="70"/>
      <c r="AB734" s="70"/>
      <c r="AC734" s="70"/>
    </row>
    <row r="735" spans="1:29" x14ac:dyDescent="0.3">
      <c r="A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c r="AC735" s="70"/>
    </row>
    <row r="736" spans="1:29" x14ac:dyDescent="0.3">
      <c r="A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c r="AC736" s="70"/>
    </row>
    <row r="737" spans="1:29" x14ac:dyDescent="0.3">
      <c r="A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c r="AC737" s="70"/>
    </row>
    <row r="738" spans="1:29" x14ac:dyDescent="0.3">
      <c r="A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c r="AC738" s="70"/>
    </row>
    <row r="739" spans="1:29" x14ac:dyDescent="0.3">
      <c r="A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c r="AC739" s="70"/>
    </row>
    <row r="740" spans="1:29" x14ac:dyDescent="0.3">
      <c r="A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c r="AC740" s="70"/>
    </row>
    <row r="741" spans="1:29" x14ac:dyDescent="0.3">
      <c r="A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c r="AC741" s="70"/>
    </row>
    <row r="742" spans="1:29" x14ac:dyDescent="0.3">
      <c r="A742" s="70"/>
      <c r="D742" s="70"/>
      <c r="E742" s="70"/>
      <c r="F742" s="71"/>
      <c r="G742" s="70"/>
      <c r="H742" s="70"/>
      <c r="I742" s="70"/>
      <c r="J742" s="70"/>
      <c r="K742" s="70"/>
      <c r="L742" s="70"/>
      <c r="M742" s="70"/>
      <c r="N742" s="70"/>
      <c r="O742" s="70"/>
      <c r="P742" s="70"/>
      <c r="Q742" s="70"/>
      <c r="R742" s="70"/>
      <c r="S742" s="70"/>
      <c r="T742" s="70"/>
      <c r="U742" s="70"/>
      <c r="V742" s="70"/>
      <c r="W742" s="70"/>
      <c r="X742" s="70"/>
      <c r="Y742" s="70"/>
      <c r="Z742" s="70"/>
      <c r="AA742" s="70"/>
      <c r="AB742" s="70"/>
      <c r="AC742" s="70"/>
    </row>
    <row r="743" spans="1:29" x14ac:dyDescent="0.3">
      <c r="A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c r="AC743" s="70"/>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FC750-7400-4BCF-8E87-B89ED72AD707}">
  <sheetPr codeName="Sheet9"/>
  <dimension ref="A1:G76"/>
  <sheetViews>
    <sheetView topLeftCell="A61" workbookViewId="0">
      <selection activeCell="G76" sqref="G76"/>
    </sheetView>
  </sheetViews>
  <sheetFormatPr defaultRowHeight="14.4" x14ac:dyDescent="0.3"/>
  <cols>
    <col min="1" max="5" width="8.88671875" style="43"/>
    <col min="6" max="6" width="35.33203125" style="43" bestFit="1" customWidth="1"/>
    <col min="7" max="7" width="33.109375" style="43" bestFit="1" customWidth="1"/>
    <col min="8" max="8" width="15.44140625" style="43" bestFit="1" customWidth="1"/>
    <col min="9" max="9" width="23.77734375" style="43" bestFit="1" customWidth="1"/>
    <col min="10" max="10" width="19.109375" style="43" bestFit="1" customWidth="1"/>
    <col min="11" max="13" width="12" style="43" bestFit="1" customWidth="1"/>
    <col min="14" max="14" width="11" style="43" bestFit="1" customWidth="1"/>
    <col min="15" max="15" width="22.88671875" style="43" bestFit="1" customWidth="1"/>
    <col min="16" max="16" width="13.6640625" style="43" bestFit="1" customWidth="1"/>
    <col min="17" max="19" width="12" style="43" bestFit="1" customWidth="1"/>
    <col min="20" max="20" width="23.109375" style="43" bestFit="1" customWidth="1"/>
    <col min="21" max="21" width="18.6640625" style="43" bestFit="1" customWidth="1"/>
    <col min="22" max="22" width="19.5546875" style="43" bestFit="1" customWidth="1"/>
    <col min="23" max="23" width="15" style="43" bestFit="1" customWidth="1"/>
    <col min="24" max="25" width="12" style="43" bestFit="1" customWidth="1"/>
    <col min="26" max="26" width="15.33203125" style="43" bestFit="1" customWidth="1"/>
    <col min="27" max="27" width="16.88671875" style="43" bestFit="1" customWidth="1"/>
    <col min="28" max="28" width="29.21875" style="43" bestFit="1" customWidth="1"/>
    <col min="29" max="29" width="32.109375" style="43" bestFit="1" customWidth="1"/>
    <col min="30" max="30" width="17.44140625" style="43" bestFit="1" customWidth="1"/>
    <col min="31" max="31" width="12" style="43" bestFit="1" customWidth="1"/>
    <col min="32" max="16384" width="8.88671875" style="43"/>
  </cols>
  <sheetData>
    <row r="1" spans="1:7" s="77" customFormat="1" ht="32.4" customHeight="1" thickBot="1" x14ac:dyDescent="0.35">
      <c r="A1" s="76" t="s">
        <v>1957</v>
      </c>
    </row>
    <row r="15" spans="1:7" x14ac:dyDescent="0.3">
      <c r="F15" s="44" t="s">
        <v>0</v>
      </c>
      <c r="G15" s="44" t="s">
        <v>1958</v>
      </c>
    </row>
    <row r="16" spans="1:7" x14ac:dyDescent="0.3">
      <c r="F16" s="45" t="s">
        <v>245</v>
      </c>
      <c r="G16" s="44">
        <v>9666508.6694551371</v>
      </c>
    </row>
    <row r="17" spans="6:7" x14ac:dyDescent="0.3">
      <c r="F17" s="45" t="s">
        <v>182</v>
      </c>
      <c r="G17" s="44">
        <v>7330033.6487757089</v>
      </c>
    </row>
    <row r="18" spans="6:7" x14ac:dyDescent="0.3">
      <c r="F18" s="45" t="s">
        <v>166</v>
      </c>
      <c r="G18" s="44">
        <v>7098152.0001956942</v>
      </c>
    </row>
    <row r="19" spans="6:7" x14ac:dyDescent="0.3">
      <c r="F19" s="45" t="s">
        <v>249</v>
      </c>
      <c r="G19" s="44">
        <v>5547738.8168381704</v>
      </c>
    </row>
    <row r="20" spans="6:7" x14ac:dyDescent="0.3">
      <c r="F20" s="45" t="s">
        <v>81</v>
      </c>
      <c r="G20" s="44">
        <v>3975027.3783028773</v>
      </c>
    </row>
    <row r="21" spans="6:7" x14ac:dyDescent="0.3">
      <c r="F21" s="45" t="s">
        <v>129</v>
      </c>
      <c r="G21" s="44">
        <v>3641212.0544011444</v>
      </c>
    </row>
    <row r="22" spans="6:7" x14ac:dyDescent="0.3">
      <c r="F22" s="45" t="s">
        <v>190</v>
      </c>
      <c r="G22" s="44">
        <v>2950375.318718893</v>
      </c>
    </row>
    <row r="23" spans="6:7" x14ac:dyDescent="0.3">
      <c r="F23" s="45" t="s">
        <v>113</v>
      </c>
      <c r="G23" s="44">
        <v>2822800.4494843604</v>
      </c>
    </row>
    <row r="24" spans="6:7" x14ac:dyDescent="0.3">
      <c r="F24" s="45" t="s">
        <v>92</v>
      </c>
      <c r="G24" s="44">
        <v>2582036.090166186</v>
      </c>
    </row>
    <row r="25" spans="6:7" x14ac:dyDescent="0.3">
      <c r="F25" s="45" t="s">
        <v>151</v>
      </c>
      <c r="G25" s="44">
        <v>2534493.8030761336</v>
      </c>
    </row>
    <row r="26" spans="6:7" x14ac:dyDescent="0.3">
      <c r="F26" s="45" t="s">
        <v>139</v>
      </c>
      <c r="G26" s="44">
        <v>2415624.5839758189</v>
      </c>
    </row>
    <row r="27" spans="6:7" x14ac:dyDescent="0.3">
      <c r="F27" s="45" t="s">
        <v>119</v>
      </c>
      <c r="G27" s="44">
        <v>2316582.8103986708</v>
      </c>
    </row>
    <row r="28" spans="6:7" x14ac:dyDescent="0.3">
      <c r="F28" s="45" t="s">
        <v>106</v>
      </c>
      <c r="G28" s="44">
        <v>2113962.308513457</v>
      </c>
    </row>
    <row r="29" spans="6:7" x14ac:dyDescent="0.3">
      <c r="F29" s="45" t="s">
        <v>123</v>
      </c>
      <c r="G29" s="44">
        <v>1346607.2822013695</v>
      </c>
    </row>
    <row r="30" spans="6:7" x14ac:dyDescent="0.3">
      <c r="F30" s="45" t="s">
        <v>377</v>
      </c>
      <c r="G30" s="44">
        <v>1251793.8015438917</v>
      </c>
    </row>
    <row r="31" spans="6:7" x14ac:dyDescent="0.3">
      <c r="F31" s="45" t="s">
        <v>98</v>
      </c>
      <c r="G31" s="44">
        <v>1175459.5337235923</v>
      </c>
    </row>
    <row r="32" spans="6:7" x14ac:dyDescent="0.3">
      <c r="F32" s="45" t="s">
        <v>276</v>
      </c>
      <c r="G32" s="44">
        <v>888044.95104999992</v>
      </c>
    </row>
    <row r="33" spans="6:7" x14ac:dyDescent="0.3">
      <c r="F33" s="45" t="s">
        <v>197</v>
      </c>
      <c r="G33" s="44">
        <v>886364.20820849296</v>
      </c>
    </row>
    <row r="34" spans="6:7" x14ac:dyDescent="0.3">
      <c r="F34" s="45" t="s">
        <v>589</v>
      </c>
      <c r="G34" s="44">
        <v>844580.00599999994</v>
      </c>
    </row>
    <row r="35" spans="6:7" x14ac:dyDescent="0.3">
      <c r="F35" s="45" t="s">
        <v>471</v>
      </c>
      <c r="G35" s="44">
        <v>773211.74775329989</v>
      </c>
    </row>
    <row r="36" spans="6:7" x14ac:dyDescent="0.3">
      <c r="F36" s="45" t="s">
        <v>157</v>
      </c>
      <c r="G36" s="44">
        <v>770503.32757460163</v>
      </c>
    </row>
    <row r="37" spans="6:7" x14ac:dyDescent="0.3">
      <c r="F37" s="45" t="s">
        <v>508</v>
      </c>
      <c r="G37" s="44">
        <v>744391.04202430265</v>
      </c>
    </row>
    <row r="38" spans="6:7" x14ac:dyDescent="0.3">
      <c r="F38" s="45" t="s">
        <v>453</v>
      </c>
      <c r="G38" s="44">
        <v>730153.09616711282</v>
      </c>
    </row>
    <row r="39" spans="6:7" x14ac:dyDescent="0.3">
      <c r="F39" s="45" t="s">
        <v>237</v>
      </c>
      <c r="G39" s="44">
        <v>725541.21038646006</v>
      </c>
    </row>
    <row r="40" spans="6:7" x14ac:dyDescent="0.3">
      <c r="F40" s="45" t="s">
        <v>203</v>
      </c>
      <c r="G40" s="44">
        <v>702307.39753993507</v>
      </c>
    </row>
    <row r="41" spans="6:7" x14ac:dyDescent="0.3">
      <c r="F41" s="45" t="s">
        <v>348</v>
      </c>
      <c r="G41" s="44">
        <v>700422.42960852198</v>
      </c>
    </row>
    <row r="42" spans="6:7" x14ac:dyDescent="0.3">
      <c r="F42" s="45" t="s">
        <v>435</v>
      </c>
      <c r="G42" s="44">
        <v>693601.6939792136</v>
      </c>
    </row>
    <row r="43" spans="6:7" x14ac:dyDescent="0.3">
      <c r="F43" s="45" t="s">
        <v>362</v>
      </c>
      <c r="G43" s="44">
        <v>691201.07583911053</v>
      </c>
    </row>
    <row r="44" spans="6:7" x14ac:dyDescent="0.3">
      <c r="F44" s="45" t="s">
        <v>528</v>
      </c>
      <c r="G44" s="44">
        <v>637672.17726354033</v>
      </c>
    </row>
    <row r="45" spans="6:7" x14ac:dyDescent="0.3">
      <c r="F45" s="45" t="s">
        <v>598</v>
      </c>
      <c r="G45" s="44">
        <v>529016.13990000007</v>
      </c>
    </row>
    <row r="46" spans="6:7" x14ac:dyDescent="0.3">
      <c r="F46" s="45" t="s">
        <v>303</v>
      </c>
      <c r="G46" s="44">
        <v>526960.5095188627</v>
      </c>
    </row>
    <row r="47" spans="6:7" x14ac:dyDescent="0.3">
      <c r="F47" s="45" t="s">
        <v>341</v>
      </c>
      <c r="G47" s="44">
        <v>509134.81174292677</v>
      </c>
    </row>
    <row r="48" spans="6:7" x14ac:dyDescent="0.3">
      <c r="F48" s="45" t="s">
        <v>390</v>
      </c>
      <c r="G48" s="44">
        <v>448951.82251825416</v>
      </c>
    </row>
    <row r="49" spans="6:7" x14ac:dyDescent="0.3">
      <c r="F49" s="45" t="s">
        <v>482</v>
      </c>
      <c r="G49" s="44">
        <v>406164.01789228106</v>
      </c>
    </row>
    <row r="50" spans="6:7" x14ac:dyDescent="0.3">
      <c r="F50" s="45" t="s">
        <v>582</v>
      </c>
      <c r="G50" s="44">
        <v>404712.27499999991</v>
      </c>
    </row>
    <row r="51" spans="6:7" x14ac:dyDescent="0.3">
      <c r="F51" s="45" t="s">
        <v>333</v>
      </c>
      <c r="G51" s="44">
        <v>285000.12046622456</v>
      </c>
    </row>
    <row r="52" spans="6:7" x14ac:dyDescent="0.3">
      <c r="F52" s="45" t="s">
        <v>557</v>
      </c>
      <c r="G52" s="44">
        <v>245147.8175</v>
      </c>
    </row>
    <row r="53" spans="6:7" x14ac:dyDescent="0.3">
      <c r="F53" s="45" t="s">
        <v>758</v>
      </c>
      <c r="G53" s="44">
        <v>178536.89989999999</v>
      </c>
    </row>
    <row r="54" spans="6:7" x14ac:dyDescent="0.3">
      <c r="F54" s="45" t="s">
        <v>704</v>
      </c>
      <c r="G54" s="44">
        <v>162100.12285000001</v>
      </c>
    </row>
    <row r="55" spans="6:7" x14ac:dyDescent="0.3">
      <c r="F55" s="45" t="s">
        <v>656</v>
      </c>
      <c r="G55" s="44">
        <v>137741.76000000001</v>
      </c>
    </row>
    <row r="56" spans="6:7" x14ac:dyDescent="0.3">
      <c r="F56" s="45">
        <v>-1</v>
      </c>
      <c r="G56" s="44">
        <v>135236.78010000003</v>
      </c>
    </row>
    <row r="57" spans="6:7" x14ac:dyDescent="0.3">
      <c r="F57" s="45" t="s">
        <v>769</v>
      </c>
      <c r="G57" s="44">
        <v>70440.33219999999</v>
      </c>
    </row>
    <row r="58" spans="6:7" x14ac:dyDescent="0.3">
      <c r="F58" s="45" t="s">
        <v>539</v>
      </c>
      <c r="G58" s="44">
        <v>69131.98</v>
      </c>
    </row>
    <row r="59" spans="6:7" x14ac:dyDescent="0.3">
      <c r="F59" s="45" t="s">
        <v>782</v>
      </c>
      <c r="G59" s="44">
        <v>67850.87</v>
      </c>
    </row>
    <row r="60" spans="6:7" x14ac:dyDescent="0.3">
      <c r="F60" s="45" t="s">
        <v>910</v>
      </c>
      <c r="G60" s="44">
        <v>62814.407500000001</v>
      </c>
    </row>
    <row r="61" spans="6:7" x14ac:dyDescent="0.3">
      <c r="F61" s="45" t="s">
        <v>746</v>
      </c>
      <c r="G61" s="44">
        <v>61971.9905</v>
      </c>
    </row>
    <row r="62" spans="6:7" x14ac:dyDescent="0.3">
      <c r="F62" s="45" t="s">
        <v>1048</v>
      </c>
      <c r="G62" s="44">
        <v>61745.241599999994</v>
      </c>
    </row>
    <row r="63" spans="6:7" x14ac:dyDescent="0.3">
      <c r="F63" s="45" t="s">
        <v>1003</v>
      </c>
      <c r="G63" s="44">
        <v>57660.641499999998</v>
      </c>
    </row>
    <row r="64" spans="6:7" x14ac:dyDescent="0.3">
      <c r="F64" s="45" t="s">
        <v>816</v>
      </c>
      <c r="G64" s="44">
        <v>55388.083200000001</v>
      </c>
    </row>
    <row r="65" spans="6:7" x14ac:dyDescent="0.3">
      <c r="F65" s="45" t="s">
        <v>960</v>
      </c>
      <c r="G65" s="44">
        <v>52461.01</v>
      </c>
    </row>
    <row r="66" spans="6:7" x14ac:dyDescent="0.3">
      <c r="F66" s="45" t="s">
        <v>804</v>
      </c>
      <c r="G66" s="44">
        <v>50582.611400000002</v>
      </c>
    </row>
    <row r="67" spans="6:7" x14ac:dyDescent="0.3">
      <c r="F67" s="45" t="s">
        <v>1319</v>
      </c>
      <c r="G67" s="44">
        <v>43440.343500000003</v>
      </c>
    </row>
    <row r="68" spans="6:7" x14ac:dyDescent="0.3">
      <c r="F68" s="45" t="s">
        <v>1236</v>
      </c>
      <c r="G68" s="44">
        <v>28035.55</v>
      </c>
    </row>
    <row r="69" spans="6:7" x14ac:dyDescent="0.3">
      <c r="F69" s="45" t="s">
        <v>1258</v>
      </c>
      <c r="G69" s="44">
        <v>24397.05</v>
      </c>
    </row>
    <row r="70" spans="6:7" x14ac:dyDescent="0.3">
      <c r="F70" s="45" t="s">
        <v>811</v>
      </c>
      <c r="G70" s="44">
        <v>23079.45</v>
      </c>
    </row>
    <row r="71" spans="6:7" x14ac:dyDescent="0.3">
      <c r="F71" s="45" t="s">
        <v>903</v>
      </c>
      <c r="G71" s="44">
        <v>22034.1</v>
      </c>
    </row>
    <row r="72" spans="6:7" x14ac:dyDescent="0.3">
      <c r="F72" s="45" t="s">
        <v>1249</v>
      </c>
      <c r="G72" s="44">
        <v>20857.86</v>
      </c>
    </row>
    <row r="73" spans="6:7" x14ac:dyDescent="0.3">
      <c r="F73" s="45" t="s">
        <v>1453</v>
      </c>
      <c r="G73" s="44">
        <v>4976.2782999999999</v>
      </c>
    </row>
    <row r="74" spans="6:7" x14ac:dyDescent="0.3">
      <c r="F74" s="45" t="s">
        <v>172</v>
      </c>
      <c r="G74" s="44">
        <v>585</v>
      </c>
    </row>
    <row r="75" spans="6:7" x14ac:dyDescent="0.3">
      <c r="F75" s="45" t="s">
        <v>144</v>
      </c>
      <c r="G75" s="44">
        <v>54</v>
      </c>
    </row>
    <row r="76" spans="6:7" x14ac:dyDescent="0.3">
      <c r="F76" s="45" t="s">
        <v>39</v>
      </c>
      <c r="G76" s="44">
        <v>73302612.790254235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Q1</vt:lpstr>
      <vt:lpstr>Q5</vt:lpstr>
      <vt:lpstr>Q3</vt:lpstr>
      <vt:lpstr>Q2</vt:lpstr>
      <vt:lpstr>Q4</vt:lpstr>
      <vt:lpstr>Q6</vt:lpstr>
      <vt:lpstr>Q7</vt:lpstr>
      <vt:lpstr>Q8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ESHNA</dc:creator>
  <cp:lastModifiedBy>ESHNA</cp:lastModifiedBy>
  <dcterms:created xsi:type="dcterms:W3CDTF">2022-07-22T20:51:44Z</dcterms:created>
  <dcterms:modified xsi:type="dcterms:W3CDTF">2023-03-29T06:28:39Z</dcterms:modified>
</cp:coreProperties>
</file>