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令和2年度　会計管理 - コピー\"/>
    </mc:Choice>
  </mc:AlternateContent>
  <xr:revisionPtr revIDLastSave="0" documentId="13_ncr:1_{3758066C-6D09-4E52-80F4-7D32DF5994D5}" xr6:coauthVersionLast="45" xr6:coauthVersionMax="45" xr10:uidLastSave="{00000000-0000-0000-0000-000000000000}"/>
  <bookViews>
    <workbookView xWindow="-108" yWindow="-108" windowWidth="23256" windowHeight="12576" tabRatio="882" firstSheet="3" activeTab="11" xr2:uid="{00000000-000D-0000-FFFF-FFFF00000000}"/>
  </bookViews>
  <sheets>
    <sheet name="2年4月度帳簿" sheetId="1" r:id="rId1"/>
    <sheet name="2年5月度帳簿  " sheetId="2" r:id="rId2"/>
    <sheet name="2年6月度帳簿 " sheetId="3" r:id="rId3"/>
    <sheet name="2年7月度帳簿  " sheetId="4" r:id="rId4"/>
    <sheet name="2年8月度帳簿 " sheetId="5" r:id="rId5"/>
    <sheet name="2年9月度帳簿  " sheetId="6" r:id="rId6"/>
    <sheet name="2年10月度帳簿" sheetId="7" r:id="rId7"/>
    <sheet name="2年11月度帳簿 " sheetId="9" r:id="rId8"/>
    <sheet name="2年12月度帳簿 " sheetId="8" r:id="rId9"/>
    <sheet name="3年1月度帳簿" sheetId="10" r:id="rId10"/>
    <sheet name="3年2月度帳簿 " sheetId="11" r:id="rId11"/>
    <sheet name="3年3月度帳簿  " sheetId="12" r:id="rId12"/>
    <sheet name="４月引継ぎデータ" sheetId="13" r:id="rId13"/>
  </sheets>
  <definedNames>
    <definedName name="_xlnm.Print_Area" localSheetId="0">'2年4月度帳簿'!$A$1:$M$55</definedName>
    <definedName name="_xlnm.Print_Area" localSheetId="1">'2年5月度帳簿  '!$A$1:$M$55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0" l="1"/>
  <c r="I5" i="8"/>
  <c r="I5" i="9"/>
  <c r="F46" i="13" l="1"/>
  <c r="E46" i="13"/>
  <c r="B22" i="13"/>
  <c r="K9" i="13"/>
  <c r="K10" i="13" s="1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K39" i="13" s="1"/>
  <c r="K40" i="13" s="1"/>
  <c r="K41" i="13" s="1"/>
  <c r="K42" i="13" s="1"/>
  <c r="K43" i="13" s="1"/>
  <c r="K44" i="13" s="1"/>
  <c r="I5" i="13"/>
  <c r="K18" i="10" l="1"/>
  <c r="K19" i="10"/>
  <c r="K20" i="10" s="1"/>
  <c r="K21" i="10" s="1"/>
  <c r="K22" i="10" s="1"/>
  <c r="K23" i="10" s="1"/>
  <c r="K24" i="10" s="1"/>
  <c r="B22" i="12"/>
  <c r="B22" i="11"/>
  <c r="B22" i="10" l="1"/>
  <c r="B22" i="8"/>
  <c r="B22" i="9"/>
  <c r="B22" i="7"/>
  <c r="K29" i="3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19" i="3"/>
  <c r="K20" i="3" s="1"/>
  <c r="K21" i="3" s="1"/>
  <c r="K22" i="3" s="1"/>
  <c r="K23" i="3" s="1"/>
  <c r="K24" i="3" s="1"/>
  <c r="K25" i="3" s="1"/>
  <c r="K26" i="3" s="1"/>
  <c r="K27" i="3" s="1"/>
  <c r="K28" i="3" s="1"/>
  <c r="K11" i="3"/>
  <c r="K12" i="3"/>
  <c r="K13" i="3"/>
  <c r="K14" i="3"/>
  <c r="K15" i="3"/>
  <c r="K16" i="3"/>
  <c r="K17" i="3" s="1"/>
  <c r="K18" i="3" s="1"/>
  <c r="B22" i="2"/>
  <c r="B22" i="1"/>
  <c r="B22" i="6" l="1"/>
  <c r="B22" i="5"/>
  <c r="B22" i="4"/>
  <c r="B46" i="3"/>
  <c r="B22" i="3"/>
  <c r="P26" i="3" l="1"/>
  <c r="P25" i="3"/>
  <c r="Q23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K9" i="2"/>
  <c r="I5" i="2"/>
  <c r="K9" i="1"/>
  <c r="K10" i="1" s="1"/>
  <c r="K11" i="1" s="1"/>
  <c r="K12" i="1" s="1"/>
  <c r="K13" i="1" s="1"/>
  <c r="K14" i="1" s="1"/>
  <c r="K15" i="1" s="1"/>
  <c r="F47" i="1" l="1"/>
  <c r="E47" i="1"/>
  <c r="K9" i="3"/>
  <c r="K10" i="3" s="1"/>
  <c r="F55" i="1"/>
  <c r="K43" i="3" l="1"/>
  <c r="I5" i="1"/>
  <c r="K16" i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F46" i="12"/>
  <c r="E46" i="12"/>
  <c r="K9" i="12"/>
  <c r="K10" i="12" s="1"/>
  <c r="K11" i="12" s="1"/>
  <c r="K12" i="12" s="1"/>
  <c r="K13" i="12" s="1"/>
  <c r="K14" i="12" s="1"/>
  <c r="K15" i="12" s="1"/>
  <c r="K16" i="12" s="1"/>
  <c r="K17" i="12" s="1"/>
  <c r="K18" i="12" s="1"/>
  <c r="K19" i="12" s="1"/>
  <c r="K20" i="12" s="1"/>
  <c r="K21" i="12" s="1"/>
  <c r="K22" i="12" s="1"/>
  <c r="K23" i="12" s="1"/>
  <c r="K24" i="12" s="1"/>
  <c r="K25" i="12" s="1"/>
  <c r="K26" i="12" s="1"/>
  <c r="K27" i="12" s="1"/>
  <c r="K28" i="12" s="1"/>
  <c r="K29" i="12" s="1"/>
  <c r="K30" i="12" s="1"/>
  <c r="K31" i="12" s="1"/>
  <c r="K32" i="12" s="1"/>
  <c r="K33" i="12" s="1"/>
  <c r="K34" i="12" s="1"/>
  <c r="K35" i="12" s="1"/>
  <c r="K36" i="12" s="1"/>
  <c r="K37" i="12" s="1"/>
  <c r="K38" i="12" s="1"/>
  <c r="K39" i="12" s="1"/>
  <c r="K40" i="12" s="1"/>
  <c r="K41" i="12" s="1"/>
  <c r="K42" i="12" s="1"/>
  <c r="K43" i="12" s="1"/>
  <c r="K44" i="12" s="1"/>
  <c r="I5" i="12"/>
  <c r="F46" i="11"/>
  <c r="E46" i="11"/>
  <c r="K9" i="11"/>
  <c r="K10" i="11" s="1"/>
  <c r="K11" i="11" s="1"/>
  <c r="K12" i="11" s="1"/>
  <c r="K13" i="11" s="1"/>
  <c r="K14" i="11" s="1"/>
  <c r="K15" i="11" s="1"/>
  <c r="K16" i="11" s="1"/>
  <c r="K17" i="11" s="1"/>
  <c r="K18" i="11" s="1"/>
  <c r="K19" i="11" s="1"/>
  <c r="K20" i="11" s="1"/>
  <c r="K21" i="11" s="1"/>
  <c r="K22" i="11" s="1"/>
  <c r="K23" i="11" s="1"/>
  <c r="K24" i="11" s="1"/>
  <c r="K25" i="11" s="1"/>
  <c r="K26" i="11" s="1"/>
  <c r="K27" i="11" s="1"/>
  <c r="K28" i="11" s="1"/>
  <c r="K29" i="11" s="1"/>
  <c r="K30" i="11" s="1"/>
  <c r="K31" i="11" s="1"/>
  <c r="K32" i="11" s="1"/>
  <c r="K33" i="11" s="1"/>
  <c r="K34" i="11" s="1"/>
  <c r="K35" i="11" s="1"/>
  <c r="K36" i="11" s="1"/>
  <c r="K37" i="11" s="1"/>
  <c r="K38" i="11" s="1"/>
  <c r="K39" i="11" s="1"/>
  <c r="K40" i="11" s="1"/>
  <c r="K41" i="11" s="1"/>
  <c r="K42" i="11" s="1"/>
  <c r="K43" i="11" s="1"/>
  <c r="K44" i="11" s="1"/>
  <c r="I5" i="11"/>
  <c r="F46" i="10"/>
  <c r="E46" i="10"/>
  <c r="K9" i="10"/>
  <c r="K10" i="10" s="1"/>
  <c r="K11" i="10" s="1"/>
  <c r="K12" i="10" s="1"/>
  <c r="K13" i="10" s="1"/>
  <c r="K14" i="10" s="1"/>
  <c r="K15" i="10" s="1"/>
  <c r="K16" i="10" s="1"/>
  <c r="K17" i="10" s="1"/>
  <c r="K25" i="10" s="1"/>
  <c r="K26" i="10" s="1"/>
  <c r="K27" i="10" s="1"/>
  <c r="K28" i="10" s="1"/>
  <c r="K29" i="10" s="1"/>
  <c r="K30" i="10" s="1"/>
  <c r="K31" i="10" s="1"/>
  <c r="K32" i="10" s="1"/>
  <c r="K33" i="10" s="1"/>
  <c r="K34" i="10" s="1"/>
  <c r="K35" i="10" s="1"/>
  <c r="K36" i="10" s="1"/>
  <c r="K37" i="10" s="1"/>
  <c r="K38" i="10" s="1"/>
  <c r="K39" i="10" s="1"/>
  <c r="K40" i="10" s="1"/>
  <c r="K41" i="10" s="1"/>
  <c r="K42" i="10" s="1"/>
  <c r="K43" i="10" s="1"/>
  <c r="K44" i="10" s="1"/>
  <c r="F46" i="9"/>
  <c r="E46" i="9"/>
  <c r="K9" i="9"/>
  <c r="K10" i="9" s="1"/>
  <c r="K11" i="9" s="1"/>
  <c r="K12" i="9" s="1"/>
  <c r="K13" i="9" s="1"/>
  <c r="K14" i="9" s="1"/>
  <c r="K15" i="9" s="1"/>
  <c r="K16" i="9" s="1"/>
  <c r="K17" i="9" s="1"/>
  <c r="K18" i="9" s="1"/>
  <c r="K19" i="9" s="1"/>
  <c r="K20" i="9" s="1"/>
  <c r="K21" i="9" s="1"/>
  <c r="K22" i="9" s="1"/>
  <c r="K23" i="9" s="1"/>
  <c r="K24" i="9" s="1"/>
  <c r="K25" i="9" s="1"/>
  <c r="K26" i="9" s="1"/>
  <c r="K27" i="9" s="1"/>
  <c r="K28" i="9" s="1"/>
  <c r="K29" i="9" s="1"/>
  <c r="K30" i="9" s="1"/>
  <c r="K31" i="9" s="1"/>
  <c r="K32" i="9" s="1"/>
  <c r="K33" i="9" s="1"/>
  <c r="K34" i="9" s="1"/>
  <c r="K35" i="9" s="1"/>
  <c r="K36" i="9" s="1"/>
  <c r="K37" i="9" s="1"/>
  <c r="K38" i="9" s="1"/>
  <c r="K39" i="9" s="1"/>
  <c r="K40" i="9" s="1"/>
  <c r="K41" i="9" s="1"/>
  <c r="K42" i="9" s="1"/>
  <c r="K43" i="9" s="1"/>
  <c r="K44" i="9" s="1"/>
  <c r="F46" i="8"/>
  <c r="E46" i="8"/>
  <c r="K10" i="8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F46" i="7"/>
  <c r="E46" i="7"/>
  <c r="K9" i="7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I5" i="7"/>
  <c r="F46" i="6"/>
  <c r="E46" i="6"/>
  <c r="K9" i="6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I5" i="6"/>
  <c r="F46" i="5"/>
  <c r="E46" i="5"/>
  <c r="K9" i="5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I5" i="5"/>
  <c r="F46" i="4"/>
  <c r="E46" i="4"/>
  <c r="K9" i="4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I5" i="4"/>
  <c r="F46" i="3"/>
  <c r="E46" i="3"/>
  <c r="I5" i="3"/>
  <c r="F46" i="2"/>
  <c r="E46" i="2"/>
  <c r="K10" i="2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F46" i="1"/>
  <c r="E46" i="1"/>
  <c r="K46" i="12" l="1"/>
  <c r="K4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石井好一</author>
    <author>81904</author>
  </authors>
  <commentList>
    <comment ref="I2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3月末　照合済</t>
        </r>
      </text>
    </comment>
    <comment ref="F3" authorId="0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大竹さんが、管理していた
</t>
        </r>
      </text>
    </comment>
    <comment ref="I3" authorId="0" shapeId="0" xr:uid="{00000000-0006-0000-0000-000003000000}">
      <text>
        <r>
          <rPr>
            <b/>
            <sz val="9"/>
            <color indexed="81"/>
            <rFont val="ＭＳ Ｐゴシック"/>
            <family val="3"/>
            <charset val="128"/>
          </rPr>
          <t>3月末　照合済</t>
        </r>
      </text>
    </comment>
    <comment ref="F4" authorId="0" shapeId="0" xr:uid="{00000000-0006-0000-0000-000004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大野さん　引出
会長に渡した
</t>
        </r>
      </text>
    </comment>
    <comment ref="I4" authorId="0" shapeId="0" xr:uid="{00000000-0006-0000-0000-000005000000}">
      <text>
        <r>
          <rPr>
            <b/>
            <sz val="9"/>
            <color indexed="81"/>
            <rFont val="ＭＳ Ｐゴシック"/>
            <family val="3"/>
            <charset val="128"/>
          </rPr>
          <t>250.000 総会費用
15.627　未計上分</t>
        </r>
      </text>
    </comment>
    <comment ref="K8" authorId="1" shapeId="0" xr:uid="{B8D83738-6D1C-4270-BFB4-D2C9A57859AC}">
      <text>
        <r>
          <rPr>
            <b/>
            <sz val="9"/>
            <color indexed="81"/>
            <rFont val="MS P ゴシック"/>
            <family val="3"/>
            <charset val="128"/>
          </rPr>
          <t>月初め　手許現金と　引き出した金額を入れる</t>
        </r>
      </text>
    </comment>
    <comment ref="K44" authorId="1" shapeId="0" xr:uid="{C2142699-B7A8-4DA4-8011-BCB2134041A9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残金を口座へ戻せば　０　の筈　手許に残しますか
</t>
        </r>
      </text>
    </comment>
    <comment ref="E47" authorId="0" shapeId="0" xr:uid="{00000000-0006-0000-0000-00000D000000}">
      <text>
        <r>
          <rPr>
            <b/>
            <sz val="9"/>
            <color indexed="81"/>
            <rFont val="ＭＳ Ｐゴシック"/>
            <family val="3"/>
            <charset val="128"/>
          </rPr>
          <t>通帳明細</t>
        </r>
      </text>
    </comment>
    <comment ref="F47" authorId="0" shapeId="0" xr:uid="{00000000-0006-0000-0000-00000E000000}">
      <text>
        <r>
          <rPr>
            <b/>
            <sz val="9"/>
            <color indexed="81"/>
            <rFont val="ＭＳ Ｐゴシック"/>
            <family val="3"/>
            <charset val="128"/>
          </rPr>
          <t>現金払い
経費　小計</t>
        </r>
      </text>
    </comment>
    <comment ref="F55" authorId="0" shapeId="0" xr:uid="{00000000-0006-0000-0000-00000F000000}">
      <text>
        <r>
          <rPr>
            <b/>
            <sz val="9"/>
            <color indexed="81"/>
            <rFont val="ＭＳ Ｐゴシック"/>
            <family val="3"/>
            <charset val="128"/>
          </rPr>
          <t>明細と照合済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81904</author>
  </authors>
  <commentList>
    <comment ref="B22" authorId="0" shapeId="0" xr:uid="{CCF01ECB-628D-48BC-9C31-D1957864715C}">
      <text>
        <r>
          <rPr>
            <b/>
            <sz val="9"/>
            <color indexed="81"/>
            <rFont val="MS P ゴシック"/>
            <family val="3"/>
            <charset val="128"/>
          </rPr>
          <t>手元現金　預入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81904</author>
  </authors>
  <commentList>
    <comment ref="E16" authorId="0" shapeId="0" xr:uid="{C660C004-BB2D-4E41-839B-D2E9191FAB55}">
      <text>
        <r>
          <rPr>
            <b/>
            <sz val="9"/>
            <color indexed="81"/>
            <rFont val="MS P ゴシック"/>
            <family val="3"/>
            <charset val="128"/>
          </rPr>
          <t>町会からの出費</t>
        </r>
      </text>
    </comment>
    <comment ref="B22" authorId="0" shapeId="0" xr:uid="{750D6C74-A2B6-4898-8A72-DC5FEFBB1F70}">
      <text>
        <r>
          <rPr>
            <b/>
            <sz val="9"/>
            <color indexed="81"/>
            <rFont val="MS P ゴシック"/>
            <family val="3"/>
            <charset val="128"/>
          </rPr>
          <t>手元現金　預入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81904</author>
  </authors>
  <commentList>
    <comment ref="B22" authorId="0" shapeId="0" xr:uid="{92B3EF2F-58D0-4CD4-920E-8E0DC750DF48}">
      <text>
        <r>
          <rPr>
            <b/>
            <sz val="9"/>
            <color indexed="81"/>
            <rFont val="MS P ゴシック"/>
            <family val="3"/>
            <charset val="128"/>
          </rPr>
          <t>手元現金　預入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81904</author>
  </authors>
  <commentList>
    <comment ref="B22" authorId="0" shapeId="0" xr:uid="{06280DD0-52D4-4239-919A-76721786B6A8}">
      <text>
        <r>
          <rPr>
            <b/>
            <sz val="9"/>
            <color indexed="81"/>
            <rFont val="MS P ゴシック"/>
            <family val="3"/>
            <charset val="128"/>
          </rPr>
          <t>手元現金　預入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石井好一</author>
  </authors>
  <commentList>
    <comment ref="I2" authorId="0" shapeId="0" xr:uid="{5849C791-18C4-4339-B837-0C3BB590C883}">
      <text>
        <r>
          <rPr>
            <b/>
            <sz val="9"/>
            <color indexed="81"/>
            <rFont val="ＭＳ Ｐゴシック"/>
            <family val="3"/>
            <charset val="128"/>
          </rPr>
          <t>3月末　照合済</t>
        </r>
      </text>
    </comment>
    <comment ref="I3" authorId="0" shapeId="0" xr:uid="{00000000-0006-0000-0100-00000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通帳　残高　ＯＫ
</t>
        </r>
      </text>
    </comment>
    <comment ref="I10" authorId="0" shapeId="0" xr:uid="{00000000-0006-0000-0100-000004000000}">
      <text>
        <r>
          <rPr>
            <b/>
            <sz val="9"/>
            <color indexed="81"/>
            <rFont val="ＭＳ Ｐゴシック"/>
            <family val="3"/>
            <charset val="128"/>
          </rPr>
          <t>石井好一: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I11" authorId="0" shapeId="0" xr:uid="{9739AC4C-10BE-4641-B8FF-C7CC67FB66F2}">
      <text>
        <r>
          <rPr>
            <b/>
            <sz val="9"/>
            <color indexed="81"/>
            <rFont val="ＭＳ Ｐゴシック"/>
            <family val="3"/>
            <charset val="128"/>
          </rPr>
          <t>石井好一: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P26" authorId="0" shapeId="0" xr:uid="{00000000-0006-0000-0100-000006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現金が多いです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石井好一</author>
  </authors>
  <commentList>
    <comment ref="I2" authorId="0" shapeId="0" xr:uid="{C74637A3-5280-45C7-90E2-DCE89E8A9D56}">
      <text>
        <r>
          <rPr>
            <b/>
            <sz val="9"/>
            <color indexed="81"/>
            <rFont val="ＭＳ Ｐゴシック"/>
            <family val="3"/>
            <charset val="128"/>
          </rPr>
          <t>3月末　照合済</t>
        </r>
      </text>
    </comment>
    <comment ref="I3" authorId="0" shapeId="0" xr:uid="{00000000-0006-0000-0200-00000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5月末　合い
</t>
        </r>
      </text>
    </comment>
    <comment ref="E9" authorId="0" shapeId="0" xr:uid="{00000000-0006-0000-02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受け</t>
        </r>
      </text>
    </comment>
    <comment ref="F9" authorId="0" shapeId="0" xr:uid="{00000000-0006-0000-0200-000003000000}">
      <text>
        <r>
          <rPr>
            <b/>
            <sz val="9"/>
            <color indexed="81"/>
            <rFont val="ＭＳ Ｐゴシック"/>
            <family val="3"/>
            <charset val="128"/>
          </rPr>
          <t>払い</t>
        </r>
      </text>
    </comment>
    <comment ref="G9" authorId="0" shapeId="0" xr:uid="{00000000-0006-0000-0200-000004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アルファベットで、
科目集計をする
</t>
        </r>
      </text>
    </comment>
    <comment ref="G10" authorId="0" shapeId="0" xr:uid="{AD7BD0C4-46A9-4301-BDCF-E0D673CB457A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アルファベットで、
科目集計をする
</t>
        </r>
      </text>
    </comment>
    <comment ref="P26" authorId="0" shapeId="0" xr:uid="{29491107-C52E-4F6B-9A76-25523EF12FCA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現金が多いです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石井好一</author>
    <author>81904</author>
  </authors>
  <commentList>
    <comment ref="I2" authorId="0" shapeId="0" xr:uid="{6B9ABCB1-3FB9-475B-B0A2-878D337A4885}">
      <text>
        <r>
          <rPr>
            <b/>
            <sz val="9"/>
            <color indexed="81"/>
            <rFont val="ＭＳ Ｐゴシック"/>
            <family val="3"/>
            <charset val="128"/>
          </rPr>
          <t>3月末　照合済</t>
        </r>
      </text>
    </comment>
    <comment ref="I3" authorId="0" shapeId="0" xr:uid="{00000000-0006-0000-03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合い</t>
        </r>
      </text>
    </comment>
    <comment ref="K44" authorId="1" shapeId="0" xr:uid="{538F364E-4CAC-49C5-9C7E-DB3E0266A572}">
      <text>
        <r>
          <rPr>
            <b/>
            <sz val="9"/>
            <color indexed="81"/>
            <rFont val="MS P ゴシック"/>
            <family val="3"/>
            <charset val="128"/>
          </rPr>
          <t>8/2　に　預入している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石井好一</author>
  </authors>
  <commentList>
    <comment ref="I2" authorId="0" shapeId="0" xr:uid="{72CC4BD7-AA9E-42AA-87AD-79E9C2D85137}">
      <text>
        <r>
          <rPr>
            <b/>
            <sz val="9"/>
            <color indexed="81"/>
            <rFont val="ＭＳ Ｐゴシック"/>
            <family val="3"/>
            <charset val="128"/>
          </rPr>
          <t>3月末　照合済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石井好一</author>
  </authors>
  <commentList>
    <comment ref="I2" authorId="0" shapeId="0" xr:uid="{FF0A6871-987F-497A-ACB4-EE9B42E5E34D}">
      <text>
        <r>
          <rPr>
            <b/>
            <sz val="9"/>
            <color indexed="81"/>
            <rFont val="ＭＳ Ｐゴシック"/>
            <family val="3"/>
            <charset val="128"/>
          </rPr>
          <t>3月末　照合済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81904</author>
  </authors>
  <commentList>
    <comment ref="E14" authorId="0" shapeId="0" xr:uid="{1380E0C9-EEFB-4D9A-982D-5493C594AB2B}">
      <text>
        <r>
          <rPr>
            <b/>
            <sz val="9"/>
            <color indexed="81"/>
            <rFont val="MS P ゴシック"/>
            <family val="3"/>
            <charset val="128"/>
          </rPr>
          <t>手許現金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石井好一</author>
    <author>81904</author>
  </authors>
  <commentList>
    <comment ref="C10" authorId="0" shapeId="0" xr:uid="{00000000-0006-0000-07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10/30
 支払　繰り越し処理</t>
        </r>
      </text>
    </comment>
    <comment ref="B22" authorId="1" shapeId="0" xr:uid="{114E6F86-7222-48F2-8A0C-0E820032B7AF}">
      <text>
        <r>
          <rPr>
            <b/>
            <sz val="9"/>
            <color indexed="81"/>
            <rFont val="MS P ゴシック"/>
            <family val="3"/>
            <charset val="128"/>
          </rPr>
          <t>手元現金　預入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81904</author>
  </authors>
  <commentList>
    <comment ref="B22" authorId="0" shapeId="0" xr:uid="{76CD1696-9B53-4332-8C1A-DE8A22636D93}">
      <text>
        <r>
          <rPr>
            <b/>
            <sz val="9"/>
            <color indexed="81"/>
            <rFont val="MS P ゴシック"/>
            <family val="3"/>
            <charset val="128"/>
          </rPr>
          <t>手元現金　預入</t>
        </r>
      </text>
    </comment>
  </commentList>
</comments>
</file>

<file path=xl/sharedStrings.xml><?xml version="1.0" encoding="utf-8"?>
<sst xmlns="http://schemas.openxmlformats.org/spreadsheetml/2006/main" count="1218" uniqueCount="234">
  <si>
    <t>4月度</t>
    <rPh sb="1" eb="3">
      <t>ガツド</t>
    </rPh>
    <phoneticPr fontId="2"/>
  </si>
  <si>
    <t xml:space="preserve"> </t>
    <phoneticPr fontId="2"/>
  </si>
  <si>
    <t>預金引出日付</t>
    <rPh sb="0" eb="2">
      <t>ヨキン</t>
    </rPh>
    <rPh sb="2" eb="4">
      <t>ヒキダシ</t>
    </rPh>
    <rPh sb="4" eb="6">
      <t>ヒヅケ</t>
    </rPh>
    <phoneticPr fontId="2"/>
  </si>
  <si>
    <t>金　　　　額</t>
    <rPh sb="0" eb="1">
      <t>カネ</t>
    </rPh>
    <rPh sb="5" eb="6">
      <t>ガク</t>
    </rPh>
    <phoneticPr fontId="2"/>
  </si>
  <si>
    <t>通帳　残高</t>
    <rPh sb="0" eb="2">
      <t>ツウチョウ</t>
    </rPh>
    <rPh sb="3" eb="5">
      <t>ザンダカ</t>
    </rPh>
    <phoneticPr fontId="2"/>
  </si>
  <si>
    <t>定期預金</t>
    <rPh sb="0" eb="2">
      <t>テイキ</t>
    </rPh>
    <rPh sb="2" eb="4">
      <t>ヨキン</t>
    </rPh>
    <phoneticPr fontId="2"/>
  </si>
  <si>
    <t>⇇</t>
    <phoneticPr fontId="2"/>
  </si>
  <si>
    <t>普通預金</t>
    <rPh sb="0" eb="2">
      <t>フツウ</t>
    </rPh>
    <rPh sb="2" eb="4">
      <t>ヨキン</t>
    </rPh>
    <phoneticPr fontId="2"/>
  </si>
  <si>
    <t>先月末</t>
    <rPh sb="0" eb="3">
      <t>センゲツマツ</t>
    </rPh>
    <phoneticPr fontId="2"/>
  </si>
  <si>
    <t>手許　現金</t>
    <rPh sb="0" eb="2">
      <t>テモト</t>
    </rPh>
    <rPh sb="3" eb="5">
      <t>ゲンキン</t>
    </rPh>
    <phoneticPr fontId="2"/>
  </si>
  <si>
    <t>合計</t>
    <rPh sb="0" eb="2">
      <t>ゴウケイ</t>
    </rPh>
    <phoneticPr fontId="2"/>
  </si>
  <si>
    <t>通帳記録</t>
    <rPh sb="0" eb="2">
      <t>ツウチョウ</t>
    </rPh>
    <rPh sb="2" eb="4">
      <t>キロク</t>
    </rPh>
    <phoneticPr fontId="2"/>
  </si>
  <si>
    <t>入金</t>
    <rPh sb="0" eb="2">
      <t>ニュウキン</t>
    </rPh>
    <phoneticPr fontId="2"/>
  </si>
  <si>
    <t>出金</t>
    <rPh sb="0" eb="2">
      <t>シュッキン</t>
    </rPh>
    <phoneticPr fontId="2"/>
  </si>
  <si>
    <t>勘定科目</t>
    <rPh sb="0" eb="2">
      <t>カンジョウ</t>
    </rPh>
    <rPh sb="2" eb="4">
      <t>カモク</t>
    </rPh>
    <phoneticPr fontId="2"/>
  </si>
  <si>
    <t>摘要</t>
    <rPh sb="0" eb="2">
      <t>テキヨウ</t>
    </rPh>
    <phoneticPr fontId="2"/>
  </si>
  <si>
    <t>現金残高</t>
    <rPh sb="0" eb="2">
      <t>ゲンキン</t>
    </rPh>
    <rPh sb="2" eb="4">
      <t>ザンダカ</t>
    </rPh>
    <phoneticPr fontId="2"/>
  </si>
  <si>
    <t>　町　　会　　費</t>
    <rPh sb="1" eb="2">
      <t>マチ</t>
    </rPh>
    <rPh sb="4" eb="5">
      <t>カイ</t>
    </rPh>
    <rPh sb="7" eb="8">
      <t>ヒ</t>
    </rPh>
    <phoneticPr fontId="2"/>
  </si>
  <si>
    <t>　補　　助　　金</t>
    <rPh sb="1" eb="2">
      <t>タスク</t>
    </rPh>
    <rPh sb="4" eb="5">
      <t>スケ</t>
    </rPh>
    <rPh sb="7" eb="8">
      <t>カネ</t>
    </rPh>
    <phoneticPr fontId="2"/>
  </si>
  <si>
    <t>　寄　　付　　金</t>
    <rPh sb="1" eb="2">
      <t>ヤドリキ</t>
    </rPh>
    <rPh sb="4" eb="5">
      <t>ヅケ</t>
    </rPh>
    <rPh sb="7" eb="8">
      <t>キン</t>
    </rPh>
    <phoneticPr fontId="2"/>
  </si>
  <si>
    <t>　雑　　収　　入</t>
    <rPh sb="1" eb="2">
      <t>ザツ</t>
    </rPh>
    <rPh sb="4" eb="5">
      <t>オサム</t>
    </rPh>
    <rPh sb="7" eb="8">
      <t>イリ</t>
    </rPh>
    <phoneticPr fontId="2"/>
  </si>
  <si>
    <t xml:space="preserve"> 庶　　務　　費</t>
    <rPh sb="1" eb="2">
      <t>チカシ</t>
    </rPh>
    <rPh sb="4" eb="5">
      <t>ツトム</t>
    </rPh>
    <rPh sb="7" eb="8">
      <t>ヒ</t>
    </rPh>
    <phoneticPr fontId="2"/>
  </si>
  <si>
    <t>　敬 老 会 費</t>
    <rPh sb="1" eb="2">
      <t>ケイ</t>
    </rPh>
    <rPh sb="3" eb="4">
      <t>ロウ</t>
    </rPh>
    <rPh sb="5" eb="6">
      <t>カイ</t>
    </rPh>
    <rPh sb="7" eb="8">
      <t>ヒ</t>
    </rPh>
    <phoneticPr fontId="2"/>
  </si>
  <si>
    <t xml:space="preserve"> 夏　　祭　　り</t>
    <rPh sb="1" eb="2">
      <t>ナツ</t>
    </rPh>
    <rPh sb="4" eb="5">
      <t>マツ</t>
    </rPh>
    <phoneticPr fontId="2"/>
  </si>
  <si>
    <t xml:space="preserve"> 社会 教育費</t>
    <rPh sb="1" eb="3">
      <t>シャカイ</t>
    </rPh>
    <rPh sb="4" eb="7">
      <t>キョウイクヒ</t>
    </rPh>
    <phoneticPr fontId="2"/>
  </si>
  <si>
    <t xml:space="preserve"> 総　　会　　費</t>
    <rPh sb="1" eb="2">
      <t>フサ</t>
    </rPh>
    <rPh sb="4" eb="5">
      <t>カイ</t>
    </rPh>
    <rPh sb="7" eb="8">
      <t>ヒ</t>
    </rPh>
    <phoneticPr fontId="2"/>
  </si>
  <si>
    <t xml:space="preserve"> 報　 　　　　酬</t>
    <rPh sb="1" eb="2">
      <t>ホウ</t>
    </rPh>
    <rPh sb="8" eb="9">
      <t>シュウ</t>
    </rPh>
    <phoneticPr fontId="2"/>
  </si>
  <si>
    <t xml:space="preserve"> 交　　際　　費</t>
    <rPh sb="1" eb="2">
      <t>コウ</t>
    </rPh>
    <rPh sb="4" eb="5">
      <t>サイ</t>
    </rPh>
    <rPh sb="7" eb="8">
      <t>ヒ</t>
    </rPh>
    <phoneticPr fontId="2"/>
  </si>
  <si>
    <t xml:space="preserve"> 防　　災　　費</t>
    <rPh sb="1" eb="2">
      <t>ボウ</t>
    </rPh>
    <rPh sb="4" eb="5">
      <t>ワザワ</t>
    </rPh>
    <rPh sb="7" eb="8">
      <t>ヒ</t>
    </rPh>
    <phoneticPr fontId="2"/>
  </si>
  <si>
    <t xml:space="preserve"> 交　　通　　費</t>
    <rPh sb="1" eb="2">
      <t>コウ</t>
    </rPh>
    <rPh sb="4" eb="5">
      <t>ツウ</t>
    </rPh>
    <rPh sb="7" eb="8">
      <t>ヒ</t>
    </rPh>
    <phoneticPr fontId="2"/>
  </si>
  <si>
    <t xml:space="preserve"> 雑　　　 　　費</t>
    <rPh sb="1" eb="2">
      <t>ザツ</t>
    </rPh>
    <rPh sb="8" eb="9">
      <t>ヒ</t>
    </rPh>
    <phoneticPr fontId="2"/>
  </si>
  <si>
    <t xml:space="preserve"> 保険　衛生費 </t>
    <rPh sb="1" eb="3">
      <t>ホケン</t>
    </rPh>
    <rPh sb="4" eb="7">
      <t>エイセイヒ</t>
    </rPh>
    <phoneticPr fontId="2"/>
  </si>
  <si>
    <t xml:space="preserve"> 慶　　弔　　費</t>
    <rPh sb="1" eb="2">
      <t>ケイ</t>
    </rPh>
    <rPh sb="4" eb="5">
      <t>トムラ</t>
    </rPh>
    <rPh sb="7" eb="8">
      <t>ヒ</t>
    </rPh>
    <phoneticPr fontId="2"/>
  </si>
  <si>
    <t>会館維持費払出</t>
    <rPh sb="0" eb="2">
      <t>カイカン</t>
    </rPh>
    <rPh sb="2" eb="5">
      <t>イジヒ</t>
    </rPh>
    <rPh sb="5" eb="7">
      <t>ハライダシ</t>
    </rPh>
    <phoneticPr fontId="2"/>
  </si>
  <si>
    <t>　</t>
    <phoneticPr fontId="2"/>
  </si>
  <si>
    <t>当月　累計　</t>
    <rPh sb="0" eb="2">
      <t>トウゲツ</t>
    </rPh>
    <rPh sb="3" eb="5">
      <t>ルイケイ</t>
    </rPh>
    <phoneticPr fontId="2"/>
  </si>
  <si>
    <t>事業内容等</t>
    <rPh sb="0" eb="2">
      <t>ジギョウ</t>
    </rPh>
    <rPh sb="2" eb="4">
      <t>ナイヨウ</t>
    </rPh>
    <rPh sb="4" eb="5">
      <t>トウ</t>
    </rPh>
    <phoneticPr fontId="2"/>
  </si>
  <si>
    <t>5月度</t>
    <rPh sb="1" eb="3">
      <t>ガツド</t>
    </rPh>
    <phoneticPr fontId="2"/>
  </si>
  <si>
    <t>　</t>
    <phoneticPr fontId="2"/>
  </si>
  <si>
    <t>⇇</t>
    <phoneticPr fontId="2"/>
  </si>
  <si>
    <t>　現金</t>
    <rPh sb="1" eb="3">
      <t>ゲンキン</t>
    </rPh>
    <phoneticPr fontId="2"/>
  </si>
  <si>
    <t>残高</t>
    <rPh sb="0" eb="2">
      <t>ザンダカ</t>
    </rPh>
    <phoneticPr fontId="2"/>
  </si>
  <si>
    <t>6月度</t>
    <rPh sb="1" eb="3">
      <t>ガツド</t>
    </rPh>
    <phoneticPr fontId="2"/>
  </si>
  <si>
    <t>7月度</t>
    <rPh sb="1" eb="3">
      <t>ガツド</t>
    </rPh>
    <phoneticPr fontId="2"/>
  </si>
  <si>
    <t>8月度</t>
    <rPh sb="1" eb="3">
      <t>ガツド</t>
    </rPh>
    <phoneticPr fontId="2"/>
  </si>
  <si>
    <t>9月度</t>
    <rPh sb="1" eb="3">
      <t>ガツド</t>
    </rPh>
    <phoneticPr fontId="2"/>
  </si>
  <si>
    <t>　</t>
    <phoneticPr fontId="2"/>
  </si>
  <si>
    <t>⇇</t>
    <phoneticPr fontId="2"/>
  </si>
  <si>
    <t>10月度</t>
    <rPh sb="2" eb="4">
      <t>ガツド</t>
    </rPh>
    <phoneticPr fontId="2"/>
  </si>
  <si>
    <t>　</t>
    <phoneticPr fontId="2"/>
  </si>
  <si>
    <t>⇇</t>
    <phoneticPr fontId="2"/>
  </si>
  <si>
    <t>12月度</t>
    <rPh sb="2" eb="4">
      <t>ガツド</t>
    </rPh>
    <phoneticPr fontId="2"/>
  </si>
  <si>
    <t>　</t>
    <phoneticPr fontId="2"/>
  </si>
  <si>
    <t>⇇</t>
    <phoneticPr fontId="2"/>
  </si>
  <si>
    <t>11月度</t>
    <rPh sb="2" eb="4">
      <t>ガツド</t>
    </rPh>
    <phoneticPr fontId="2"/>
  </si>
  <si>
    <t>1月度</t>
    <rPh sb="1" eb="3">
      <t>ガツド</t>
    </rPh>
    <phoneticPr fontId="2"/>
  </si>
  <si>
    <t>2月度</t>
    <rPh sb="1" eb="3">
      <t>ガツド</t>
    </rPh>
    <phoneticPr fontId="2"/>
  </si>
  <si>
    <t>3月度</t>
    <rPh sb="1" eb="3">
      <t>ガツド</t>
    </rPh>
    <phoneticPr fontId="2"/>
  </si>
  <si>
    <t>　</t>
    <phoneticPr fontId="2"/>
  </si>
  <si>
    <t>⇇</t>
    <phoneticPr fontId="2"/>
  </si>
  <si>
    <t>会長</t>
    <rPh sb="0" eb="2">
      <t>カイチョウ</t>
    </rPh>
    <phoneticPr fontId="2"/>
  </si>
  <si>
    <t>副会長</t>
    <rPh sb="0" eb="1">
      <t>フク</t>
    </rPh>
    <rPh sb="1" eb="3">
      <t>カイチョウ</t>
    </rPh>
    <phoneticPr fontId="2"/>
  </si>
  <si>
    <t>　</t>
    <phoneticPr fontId="2"/>
  </si>
  <si>
    <t>.</t>
    <phoneticPr fontId="2"/>
  </si>
  <si>
    <t xml:space="preserve"> </t>
    <phoneticPr fontId="2"/>
  </si>
  <si>
    <t>会計</t>
    <rPh sb="0" eb="2">
      <t>カイケイ</t>
    </rPh>
    <phoneticPr fontId="2"/>
  </si>
  <si>
    <t>監査</t>
    <rPh sb="0" eb="2">
      <t>カンサ</t>
    </rPh>
    <phoneticPr fontId="2"/>
  </si>
  <si>
    <t>通帳の動き</t>
    <rPh sb="0" eb="2">
      <t>ツウチョウ</t>
    </rPh>
    <rPh sb="3" eb="4">
      <t>ウゴ</t>
    </rPh>
    <phoneticPr fontId="2"/>
  </si>
  <si>
    <t>毎月　電気代のみ</t>
    <rPh sb="0" eb="2">
      <t>マイツキ</t>
    </rPh>
    <rPh sb="3" eb="5">
      <t>デンキ</t>
    </rPh>
    <rPh sb="5" eb="6">
      <t>ダイ</t>
    </rPh>
    <phoneticPr fontId="2"/>
  </si>
  <si>
    <t>引かれます</t>
    <rPh sb="0" eb="1">
      <t>ヒ</t>
    </rPh>
    <phoneticPr fontId="2"/>
  </si>
  <si>
    <t>ｂ</t>
    <phoneticPr fontId="2"/>
  </si>
  <si>
    <t>ｃ</t>
    <phoneticPr fontId="2"/>
  </si>
  <si>
    <t>ｄ</t>
    <phoneticPr fontId="2"/>
  </si>
  <si>
    <t>ｅ</t>
    <phoneticPr fontId="2"/>
  </si>
  <si>
    <t>ｆ</t>
    <phoneticPr fontId="2"/>
  </si>
  <si>
    <t>ｇ</t>
    <phoneticPr fontId="2"/>
  </si>
  <si>
    <t>ｈ</t>
    <phoneticPr fontId="2"/>
  </si>
  <si>
    <t>ｉ</t>
    <phoneticPr fontId="2"/>
  </si>
  <si>
    <t>ｊ</t>
    <phoneticPr fontId="2"/>
  </si>
  <si>
    <t>ｋ</t>
    <phoneticPr fontId="2"/>
  </si>
  <si>
    <t>ｌ</t>
    <phoneticPr fontId="2"/>
  </si>
  <si>
    <t>ｍ</t>
    <phoneticPr fontId="2"/>
  </si>
  <si>
    <t>ｎ</t>
    <phoneticPr fontId="2"/>
  </si>
  <si>
    <t>総会</t>
    <rPh sb="0" eb="2">
      <t>ソウカイ</t>
    </rPh>
    <phoneticPr fontId="2"/>
  </si>
  <si>
    <t>電気代　　3　月分</t>
    <rPh sb="0" eb="2">
      <t>デンキ</t>
    </rPh>
    <rPh sb="2" eb="3">
      <t>ダイ</t>
    </rPh>
    <rPh sb="7" eb="9">
      <t>ガツブン</t>
    </rPh>
    <phoneticPr fontId="2"/>
  </si>
  <si>
    <t xml:space="preserve"> </t>
    <phoneticPr fontId="2"/>
  </si>
  <si>
    <t>大野</t>
    <rPh sb="0" eb="2">
      <t>オオノ</t>
    </rPh>
    <phoneticPr fontId="2"/>
  </si>
  <si>
    <t>1班</t>
    <rPh sb="1" eb="2">
      <t>ハン</t>
    </rPh>
    <phoneticPr fontId="2"/>
  </si>
  <si>
    <t>2班</t>
    <rPh sb="1" eb="2">
      <t>ハン</t>
    </rPh>
    <phoneticPr fontId="2"/>
  </si>
  <si>
    <t>3班</t>
    <rPh sb="1" eb="2">
      <t>ハン</t>
    </rPh>
    <phoneticPr fontId="2"/>
  </si>
  <si>
    <t>4班</t>
    <rPh sb="1" eb="2">
      <t>ハン</t>
    </rPh>
    <phoneticPr fontId="2"/>
  </si>
  <si>
    <t>5班</t>
    <rPh sb="1" eb="2">
      <t>ハン</t>
    </rPh>
    <phoneticPr fontId="2"/>
  </si>
  <si>
    <t>6班</t>
    <rPh sb="1" eb="2">
      <t>ハン</t>
    </rPh>
    <phoneticPr fontId="2"/>
  </si>
  <si>
    <t>7班</t>
    <rPh sb="1" eb="2">
      <t>ハン</t>
    </rPh>
    <phoneticPr fontId="2"/>
  </si>
  <si>
    <t>8班</t>
    <rPh sb="1" eb="2">
      <t>ハン</t>
    </rPh>
    <phoneticPr fontId="2"/>
  </si>
  <si>
    <t>10班</t>
    <rPh sb="2" eb="3">
      <t>ハン</t>
    </rPh>
    <phoneticPr fontId="2"/>
  </si>
  <si>
    <t>11班</t>
    <rPh sb="2" eb="3">
      <t>ハン</t>
    </rPh>
    <phoneticPr fontId="2"/>
  </si>
  <si>
    <t>12班</t>
    <rPh sb="2" eb="3">
      <t>ハン</t>
    </rPh>
    <phoneticPr fontId="2"/>
  </si>
  <si>
    <t>9班-1</t>
    <rPh sb="1" eb="2">
      <t>ハン</t>
    </rPh>
    <phoneticPr fontId="2"/>
  </si>
  <si>
    <t>9班-2</t>
    <rPh sb="1" eb="2">
      <t>ハン</t>
    </rPh>
    <phoneticPr fontId="2"/>
  </si>
  <si>
    <t>　　</t>
    <phoneticPr fontId="2"/>
  </si>
  <si>
    <t>内訳</t>
    <rPh sb="0" eb="2">
      <t>ウチワケ</t>
    </rPh>
    <phoneticPr fontId="2"/>
  </si>
  <si>
    <t>件</t>
    <rPh sb="0" eb="1">
      <t>ケン</t>
    </rPh>
    <phoneticPr fontId="2"/>
  </si>
  <si>
    <t>現金</t>
    <rPh sb="0" eb="2">
      <t>ゲンキン</t>
    </rPh>
    <phoneticPr fontId="2"/>
  </si>
  <si>
    <t xml:space="preserve"> </t>
    <phoneticPr fontId="2"/>
  </si>
  <si>
    <t>明細書</t>
    <rPh sb="0" eb="3">
      <t>メイサイショ</t>
    </rPh>
    <phoneticPr fontId="2"/>
  </si>
  <si>
    <t>年会費</t>
    <rPh sb="0" eb="3">
      <t>ネンカイヒ</t>
    </rPh>
    <phoneticPr fontId="2"/>
  </si>
  <si>
    <t>先月残</t>
    <rPh sb="0" eb="2">
      <t>センゲツ</t>
    </rPh>
    <rPh sb="2" eb="3">
      <t>ザン</t>
    </rPh>
    <phoneticPr fontId="2"/>
  </si>
  <si>
    <t>ｅ　合計</t>
    <rPh sb="2" eb="4">
      <t>ゴウケイ</t>
    </rPh>
    <phoneticPr fontId="2"/>
  </si>
  <si>
    <t>　</t>
    <phoneticPr fontId="2"/>
  </si>
  <si>
    <t>電気代　　6　月分</t>
    <rPh sb="0" eb="2">
      <t>デンキ</t>
    </rPh>
    <rPh sb="2" eb="3">
      <t>ダイ</t>
    </rPh>
    <rPh sb="7" eb="9">
      <t>ガツブン</t>
    </rPh>
    <phoneticPr fontId="2"/>
  </si>
  <si>
    <t>電気代　　5　月分</t>
    <rPh sb="0" eb="2">
      <t>デンキ</t>
    </rPh>
    <rPh sb="2" eb="3">
      <t>ダイ</t>
    </rPh>
    <rPh sb="7" eb="9">
      <t>ガツブン</t>
    </rPh>
    <phoneticPr fontId="2"/>
  </si>
  <si>
    <t>電気代　　4　月分</t>
    <rPh sb="0" eb="2">
      <t>デンキ</t>
    </rPh>
    <rPh sb="2" eb="3">
      <t>ダイ</t>
    </rPh>
    <rPh sb="7" eb="9">
      <t>ガツブン</t>
    </rPh>
    <phoneticPr fontId="2"/>
  </si>
  <si>
    <t>　</t>
    <phoneticPr fontId="2"/>
  </si>
  <si>
    <t>電気代　　7　月分</t>
    <rPh sb="0" eb="2">
      <t>デンキ</t>
    </rPh>
    <rPh sb="2" eb="3">
      <t>ダイ</t>
    </rPh>
    <rPh sb="7" eb="9">
      <t>ガツブン</t>
    </rPh>
    <phoneticPr fontId="2"/>
  </si>
  <si>
    <t>電気代　8月分</t>
    <rPh sb="0" eb="2">
      <t>デンキ</t>
    </rPh>
    <rPh sb="2" eb="3">
      <t>ダイ</t>
    </rPh>
    <rPh sb="5" eb="7">
      <t>ガツブン</t>
    </rPh>
    <phoneticPr fontId="2"/>
  </si>
  <si>
    <t>船橋市　敬老事業</t>
    <rPh sb="0" eb="3">
      <t>フナバシシ</t>
    </rPh>
    <rPh sb="4" eb="6">
      <t>ケイロウ</t>
    </rPh>
    <rPh sb="6" eb="8">
      <t>ジギョウ</t>
    </rPh>
    <phoneticPr fontId="2"/>
  </si>
  <si>
    <t>自治会　運動会</t>
    <rPh sb="0" eb="3">
      <t>ジチカイ</t>
    </rPh>
    <rPh sb="4" eb="7">
      <t>ウンドウカイ</t>
    </rPh>
    <phoneticPr fontId="2"/>
  </si>
  <si>
    <t>　</t>
    <phoneticPr fontId="2"/>
  </si>
  <si>
    <t>電気代　　10　月分</t>
    <rPh sb="0" eb="2">
      <t>デンキ</t>
    </rPh>
    <rPh sb="2" eb="3">
      <t>ダイ</t>
    </rPh>
    <rPh sb="8" eb="10">
      <t>ガツブン</t>
    </rPh>
    <phoneticPr fontId="2"/>
  </si>
  <si>
    <t>電灯電気費</t>
    <rPh sb="0" eb="2">
      <t>デントウ</t>
    </rPh>
    <rPh sb="2" eb="4">
      <t>デンキ</t>
    </rPh>
    <rPh sb="4" eb="5">
      <t>ヒ</t>
    </rPh>
    <phoneticPr fontId="2"/>
  </si>
  <si>
    <t>電気代　　11　月分</t>
    <rPh sb="0" eb="2">
      <t>デンキ</t>
    </rPh>
    <rPh sb="2" eb="3">
      <t>ダイ</t>
    </rPh>
    <rPh sb="8" eb="10">
      <t>ガツブン</t>
    </rPh>
    <phoneticPr fontId="2"/>
  </si>
  <si>
    <t>　　　</t>
    <phoneticPr fontId="2"/>
  </si>
  <si>
    <t>電気代　　9　月分</t>
    <rPh sb="0" eb="2">
      <t>デンキ</t>
    </rPh>
    <rPh sb="2" eb="3">
      <t>ダイ</t>
    </rPh>
    <rPh sb="7" eb="9">
      <t>ガツブン</t>
    </rPh>
    <phoneticPr fontId="2"/>
  </si>
  <si>
    <t>電気代　12　　月分</t>
    <rPh sb="0" eb="2">
      <t>デンキ</t>
    </rPh>
    <rPh sb="2" eb="3">
      <t>ダイ</t>
    </rPh>
    <rPh sb="8" eb="10">
      <t>ガツブン</t>
    </rPh>
    <phoneticPr fontId="2"/>
  </si>
  <si>
    <t>電気代　1　　月分</t>
    <rPh sb="0" eb="2">
      <t>デンキ</t>
    </rPh>
    <rPh sb="2" eb="3">
      <t>ダイ</t>
    </rPh>
    <rPh sb="7" eb="9">
      <t>ガツブン</t>
    </rPh>
    <phoneticPr fontId="2"/>
  </si>
  <si>
    <t>電気代　　2　月分</t>
    <rPh sb="0" eb="2">
      <t>デンキ</t>
    </rPh>
    <rPh sb="2" eb="3">
      <t>ダイ</t>
    </rPh>
    <rPh sb="7" eb="9">
      <t>ガツブン</t>
    </rPh>
    <phoneticPr fontId="2"/>
  </si>
  <si>
    <t>手許現金　戻し</t>
    <rPh sb="0" eb="2">
      <t>テモト</t>
    </rPh>
    <rPh sb="2" eb="4">
      <t>ゲンキン</t>
    </rPh>
    <rPh sb="5" eb="6">
      <t>モド</t>
    </rPh>
    <phoneticPr fontId="2"/>
  </si>
  <si>
    <t>手許現金</t>
    <rPh sb="0" eb="4">
      <t>テモトゲンキン</t>
    </rPh>
    <phoneticPr fontId="2"/>
  </si>
  <si>
    <t>o</t>
    <phoneticPr fontId="2"/>
  </si>
  <si>
    <t>p</t>
    <phoneticPr fontId="2"/>
  </si>
  <si>
    <t>p</t>
    <phoneticPr fontId="2"/>
  </si>
  <si>
    <t>o</t>
    <phoneticPr fontId="2"/>
  </si>
  <si>
    <t>　</t>
    <phoneticPr fontId="2"/>
  </si>
  <si>
    <t>令和　2年</t>
    <rPh sb="0" eb="2">
      <t>レイワ</t>
    </rPh>
    <rPh sb="4" eb="5">
      <t>ネン</t>
    </rPh>
    <phoneticPr fontId="2"/>
  </si>
  <si>
    <t>令和　2年</t>
    <rPh sb="0" eb="1">
      <t>レイ</t>
    </rPh>
    <rPh sb="1" eb="2">
      <t>ワ</t>
    </rPh>
    <rPh sb="4" eb="5">
      <t>ネン</t>
    </rPh>
    <phoneticPr fontId="2"/>
  </si>
  <si>
    <t>班長　13名</t>
    <rPh sb="0" eb="2">
      <t>ハンチョウ</t>
    </rPh>
    <rPh sb="5" eb="6">
      <t>ナ</t>
    </rPh>
    <phoneticPr fontId="2"/>
  </si>
  <si>
    <t>　</t>
    <phoneticPr fontId="2"/>
  </si>
  <si>
    <t>残金は、普通預金へ　預け入れ　予定</t>
    <rPh sb="0" eb="2">
      <t>ザンキン</t>
    </rPh>
    <rPh sb="4" eb="8">
      <t>フツウヨキン</t>
    </rPh>
    <rPh sb="10" eb="11">
      <t>アズ</t>
    </rPh>
    <rPh sb="12" eb="13">
      <t>イ</t>
    </rPh>
    <rPh sb="15" eb="17">
      <t>ヨテイ</t>
    </rPh>
    <phoneticPr fontId="2"/>
  </si>
  <si>
    <t>手許現金現金は、ありません。</t>
    <rPh sb="0" eb="4">
      <t>テモトゲンキン</t>
    </rPh>
    <rPh sb="4" eb="6">
      <t>ゲンキン</t>
    </rPh>
    <phoneticPr fontId="2"/>
  </si>
  <si>
    <t>経費　予算</t>
    <rPh sb="0" eb="2">
      <t>ケイヒ</t>
    </rPh>
    <rPh sb="3" eb="5">
      <t>ヨサン</t>
    </rPh>
    <phoneticPr fontId="2"/>
  </si>
  <si>
    <t>千葉県共同募金会船橋</t>
    <rPh sb="0" eb="3">
      <t>チバケン</t>
    </rPh>
    <rPh sb="3" eb="5">
      <t>キョウドウ</t>
    </rPh>
    <rPh sb="5" eb="8">
      <t>ボキンカイ</t>
    </rPh>
    <rPh sb="8" eb="10">
      <t>フナバシ</t>
    </rPh>
    <phoneticPr fontId="2"/>
  </si>
  <si>
    <t>令和　3年</t>
    <rPh sb="0" eb="1">
      <t>レイ</t>
    </rPh>
    <rPh sb="1" eb="2">
      <t>ワ</t>
    </rPh>
    <rPh sb="4" eb="5">
      <t>ネン</t>
    </rPh>
    <phoneticPr fontId="2"/>
  </si>
  <si>
    <t>令和　3年</t>
    <rPh sb="0" eb="2">
      <t>レイワ</t>
    </rPh>
    <rPh sb="4" eb="5">
      <t>ネン</t>
    </rPh>
    <phoneticPr fontId="2"/>
  </si>
  <si>
    <t>総会資料印刷代金</t>
    <rPh sb="0" eb="2">
      <t>ソウカイ</t>
    </rPh>
    <rPh sb="2" eb="8">
      <t>シリョウインサツダイキン</t>
    </rPh>
    <phoneticPr fontId="2"/>
  </si>
  <si>
    <t>e</t>
    <phoneticPr fontId="2"/>
  </si>
  <si>
    <t>山下印刷</t>
    <rPh sb="0" eb="2">
      <t>ヤマシタ</t>
    </rPh>
    <rPh sb="2" eb="4">
      <t>インサツ</t>
    </rPh>
    <phoneticPr fontId="2"/>
  </si>
  <si>
    <t>会員名簿</t>
    <rPh sb="0" eb="2">
      <t>カイイン</t>
    </rPh>
    <rPh sb="2" eb="4">
      <t>メイボ</t>
    </rPh>
    <phoneticPr fontId="2"/>
  </si>
  <si>
    <t>総会資料印刷代金</t>
    <rPh sb="0" eb="8">
      <t>ソウカイシリョウインサツダイキン</t>
    </rPh>
    <phoneticPr fontId="2"/>
  </si>
  <si>
    <t>330部</t>
    <rPh sb="3" eb="4">
      <t>ブ</t>
    </rPh>
    <phoneticPr fontId="2"/>
  </si>
  <si>
    <t>計</t>
    <rPh sb="0" eb="1">
      <t>ケイ</t>
    </rPh>
    <phoneticPr fontId="2"/>
  </si>
  <si>
    <t>A</t>
    <phoneticPr fontId="2"/>
  </si>
  <si>
    <t>A 50490</t>
    <phoneticPr fontId="2"/>
  </si>
  <si>
    <t>B</t>
    <phoneticPr fontId="2"/>
  </si>
  <si>
    <t>B 61710</t>
    <phoneticPr fontId="2"/>
  </si>
  <si>
    <t>消費税　11220</t>
    <rPh sb="0" eb="3">
      <t>ショウヒゼイ</t>
    </rPh>
    <phoneticPr fontId="2"/>
  </si>
  <si>
    <t>　</t>
    <phoneticPr fontId="2"/>
  </si>
  <si>
    <t>会館維持費</t>
    <rPh sb="0" eb="5">
      <t>カイカンイジヒ</t>
    </rPh>
    <phoneticPr fontId="2"/>
  </si>
  <si>
    <t>高根・金杉地区自治会連合会　会費</t>
    <rPh sb="0" eb="2">
      <t>タカネ</t>
    </rPh>
    <rPh sb="3" eb="5">
      <t>カナスギ</t>
    </rPh>
    <rPh sb="5" eb="7">
      <t>チク</t>
    </rPh>
    <rPh sb="7" eb="13">
      <t>ジチカイレンゴウカイ</t>
    </rPh>
    <rPh sb="14" eb="16">
      <t>カイヒ</t>
    </rPh>
    <phoneticPr fontId="2"/>
  </si>
  <si>
    <t>n</t>
    <phoneticPr fontId="2"/>
  </si>
  <si>
    <t>青少年の環境会費</t>
    <rPh sb="0" eb="3">
      <t>セイショウネン</t>
    </rPh>
    <rPh sb="4" eb="8">
      <t>カンキョウカイヒ</t>
    </rPh>
    <phoneticPr fontId="2"/>
  </si>
  <si>
    <t>消防団　分担金</t>
    <rPh sb="0" eb="3">
      <t>ショウボウダン</t>
    </rPh>
    <rPh sb="4" eb="7">
      <t>ブンタンキン</t>
    </rPh>
    <phoneticPr fontId="2"/>
  </si>
  <si>
    <t>友の会　会費</t>
    <rPh sb="0" eb="1">
      <t>トモ</t>
    </rPh>
    <rPh sb="2" eb="3">
      <t>カイ</t>
    </rPh>
    <rPh sb="4" eb="6">
      <t>カイヒ</t>
    </rPh>
    <phoneticPr fontId="2"/>
  </si>
  <si>
    <t>　</t>
    <phoneticPr fontId="2"/>
  </si>
  <si>
    <t>清掃　　ゴミ袋</t>
    <rPh sb="0" eb="2">
      <t>セイソウ</t>
    </rPh>
    <rPh sb="6" eb="7">
      <t>フクロ</t>
    </rPh>
    <phoneticPr fontId="2"/>
  </si>
  <si>
    <t>お茶代　310本</t>
    <rPh sb="1" eb="3">
      <t>チャダイ</t>
    </rPh>
    <rPh sb="7" eb="8">
      <t>ホン</t>
    </rPh>
    <phoneticPr fontId="2"/>
  </si>
  <si>
    <t>青少年の環境会費　戻り</t>
    <rPh sb="0" eb="3">
      <t>セイショウネン</t>
    </rPh>
    <rPh sb="4" eb="8">
      <t>カンキョウカイヒ</t>
    </rPh>
    <rPh sb="9" eb="10">
      <t>モド</t>
    </rPh>
    <phoneticPr fontId="2"/>
  </si>
  <si>
    <t>有価物回収　報奨金</t>
    <rPh sb="0" eb="5">
      <t>ユウカブツカイシュウ</t>
    </rPh>
    <rPh sb="6" eb="9">
      <t>ホウショウキン</t>
    </rPh>
    <phoneticPr fontId="2"/>
  </si>
  <si>
    <t>防犯灯　交換工事</t>
    <rPh sb="0" eb="3">
      <t>ボウハントウ</t>
    </rPh>
    <rPh sb="4" eb="8">
      <t>コウカンコウジ</t>
    </rPh>
    <phoneticPr fontId="2"/>
  </si>
  <si>
    <t>　</t>
    <phoneticPr fontId="2"/>
  </si>
  <si>
    <t>銀行　利息</t>
    <rPh sb="0" eb="2">
      <t>ギンコウ</t>
    </rPh>
    <rPh sb="3" eb="5">
      <t>リソク</t>
    </rPh>
    <phoneticPr fontId="2"/>
  </si>
  <si>
    <t>会費　1名</t>
    <rPh sb="0" eb="2">
      <t>カイヒ</t>
    </rPh>
    <rPh sb="4" eb="5">
      <t>ナ</t>
    </rPh>
    <phoneticPr fontId="2"/>
  </si>
  <si>
    <t>4班　杉原</t>
    <rPh sb="1" eb="2">
      <t>ハン</t>
    </rPh>
    <rPh sb="3" eb="5">
      <t>スギハラ</t>
    </rPh>
    <phoneticPr fontId="2"/>
  </si>
  <si>
    <t>11班　山田</t>
    <rPh sb="2" eb="3">
      <t>ハン</t>
    </rPh>
    <rPh sb="4" eb="6">
      <t>ヤマダ</t>
    </rPh>
    <phoneticPr fontId="2"/>
  </si>
  <si>
    <t>11班　岡田</t>
    <rPh sb="2" eb="3">
      <t>ハン</t>
    </rPh>
    <rPh sb="4" eb="6">
      <t>オカダ</t>
    </rPh>
    <phoneticPr fontId="2"/>
  </si>
  <si>
    <t>防災備蓄費</t>
    <rPh sb="0" eb="4">
      <t>ボウサイビチク</t>
    </rPh>
    <rPh sb="4" eb="5">
      <t>ヒ</t>
    </rPh>
    <phoneticPr fontId="2"/>
  </si>
  <si>
    <t>o</t>
    <phoneticPr fontId="2"/>
  </si>
  <si>
    <t>災害用　水　50ケース</t>
    <rPh sb="0" eb="3">
      <t>サイガイヨウ</t>
    </rPh>
    <rPh sb="4" eb="5">
      <t>ミズ</t>
    </rPh>
    <phoneticPr fontId="2"/>
  </si>
  <si>
    <t>会議　6名　</t>
    <rPh sb="0" eb="2">
      <t>カイギ</t>
    </rPh>
    <rPh sb="4" eb="5">
      <t>ナ</t>
    </rPh>
    <phoneticPr fontId="2"/>
  </si>
  <si>
    <t>香典　袋</t>
    <rPh sb="0" eb="2">
      <t>コウデン</t>
    </rPh>
    <rPh sb="3" eb="4">
      <t>フクロ</t>
    </rPh>
    <phoneticPr fontId="2"/>
  </si>
  <si>
    <t>防　犯　灯</t>
    <rPh sb="0" eb="1">
      <t>ボウ</t>
    </rPh>
    <rPh sb="2" eb="3">
      <t>ハン</t>
    </rPh>
    <rPh sb="4" eb="5">
      <t>トウ</t>
    </rPh>
    <phoneticPr fontId="2"/>
  </si>
  <si>
    <t>口座へ　入金済み</t>
    <rPh sb="0" eb="2">
      <t>コウザ</t>
    </rPh>
    <rPh sb="4" eb="7">
      <t>ニュウキンズ</t>
    </rPh>
    <phoneticPr fontId="2"/>
  </si>
  <si>
    <t>防災備蓄費</t>
    <phoneticPr fontId="2"/>
  </si>
  <si>
    <t>防　犯　灯　</t>
    <rPh sb="0" eb="1">
      <t>ボウ</t>
    </rPh>
    <rPh sb="2" eb="3">
      <t>ハン</t>
    </rPh>
    <rPh sb="4" eb="5">
      <t>トウ</t>
    </rPh>
    <phoneticPr fontId="2"/>
  </si>
  <si>
    <t>残金　戻し</t>
    <rPh sb="0" eb="2">
      <t>ザンキン</t>
    </rPh>
    <rPh sb="3" eb="4">
      <t>モド</t>
    </rPh>
    <phoneticPr fontId="2"/>
  </si>
  <si>
    <t>物置　購入</t>
    <rPh sb="0" eb="2">
      <t>モノオキ</t>
    </rPh>
    <rPh sb="3" eb="5">
      <t>コウニュウ</t>
    </rPh>
    <phoneticPr fontId="2"/>
  </si>
  <si>
    <t>歳末助け合い募金</t>
    <rPh sb="0" eb="3">
      <t>サイマツタス</t>
    </rPh>
    <rPh sb="4" eb="5">
      <t>ア</t>
    </rPh>
    <rPh sb="6" eb="8">
      <t>ボキン</t>
    </rPh>
    <phoneticPr fontId="2"/>
  </si>
  <si>
    <t>物置　購入　(不足金補充)</t>
    <rPh sb="0" eb="2">
      <t>モノオキ</t>
    </rPh>
    <rPh sb="3" eb="5">
      <t>コウニュウ</t>
    </rPh>
    <rPh sb="7" eb="10">
      <t>フソクキン</t>
    </rPh>
    <rPh sb="10" eb="12">
      <t>ホジュウ</t>
    </rPh>
    <phoneticPr fontId="2"/>
  </si>
  <si>
    <t>中止</t>
    <rPh sb="0" eb="2">
      <t>チュウシ</t>
    </rPh>
    <phoneticPr fontId="2"/>
  </si>
  <si>
    <t>ビニール袋　町会清掃</t>
    <rPh sb="4" eb="5">
      <t>ブクロ</t>
    </rPh>
    <rPh sb="6" eb="10">
      <t>チョウカイセイソウ</t>
    </rPh>
    <phoneticPr fontId="2"/>
  </si>
  <si>
    <t>倉庫　組立工事費</t>
    <rPh sb="0" eb="2">
      <t>ソウコ</t>
    </rPh>
    <rPh sb="3" eb="5">
      <t>クミタテ</t>
    </rPh>
    <rPh sb="5" eb="8">
      <t>コウジヒ</t>
    </rPh>
    <phoneticPr fontId="2"/>
  </si>
  <si>
    <t xml:space="preserve"> 敬 老 会 費</t>
    <rPh sb="1" eb="2">
      <t>ケイ</t>
    </rPh>
    <rPh sb="3" eb="4">
      <t>ロウ</t>
    </rPh>
    <rPh sb="5" eb="6">
      <t>カイ</t>
    </rPh>
    <rPh sb="7" eb="8">
      <t>ヒ</t>
    </rPh>
    <phoneticPr fontId="2"/>
  </si>
  <si>
    <t>m</t>
    <phoneticPr fontId="2"/>
  </si>
  <si>
    <t xml:space="preserve"> </t>
    <phoneticPr fontId="2"/>
  </si>
  <si>
    <t>コピー用紙(3/30)</t>
    <rPh sb="3" eb="5">
      <t>ヨウシ</t>
    </rPh>
    <phoneticPr fontId="2"/>
  </si>
  <si>
    <t>j</t>
    <phoneticPr fontId="2"/>
  </si>
  <si>
    <t>　289　　　　名分</t>
    <rPh sb="8" eb="9">
      <t>ナ</t>
    </rPh>
    <rPh sb="9" eb="10">
      <t>フン</t>
    </rPh>
    <phoneticPr fontId="2"/>
  </si>
  <si>
    <t>年度　会費　分担金　支払い</t>
    <rPh sb="0" eb="2">
      <t>ネンド</t>
    </rPh>
    <rPh sb="3" eb="5">
      <t>カイヒ</t>
    </rPh>
    <rPh sb="6" eb="9">
      <t>ブンタンキン</t>
    </rPh>
    <rPh sb="10" eb="12">
      <t>シハラ</t>
    </rPh>
    <phoneticPr fontId="2"/>
  </si>
  <si>
    <t>防犯灯　工事</t>
    <rPh sb="0" eb="3">
      <t>ボウハントウ</t>
    </rPh>
    <rPh sb="4" eb="6">
      <t>コウジ</t>
    </rPh>
    <phoneticPr fontId="2"/>
  </si>
  <si>
    <t>メンテナンス</t>
    <phoneticPr fontId="2"/>
  </si>
  <si>
    <t>防犯灯　メンテナンス工事</t>
    <rPh sb="0" eb="3">
      <t>ボウハントウ</t>
    </rPh>
    <rPh sb="10" eb="12">
      <t>コウジ</t>
    </rPh>
    <phoneticPr fontId="2"/>
  </si>
  <si>
    <t>補助金</t>
    <rPh sb="0" eb="3">
      <t>ホジョキン</t>
    </rPh>
    <phoneticPr fontId="2"/>
  </si>
  <si>
    <t>防犯灯設置補助金交付</t>
    <rPh sb="0" eb="3">
      <t>ボウハントウ</t>
    </rPh>
    <rPh sb="3" eb="5">
      <t>セッチ</t>
    </rPh>
    <rPh sb="5" eb="10">
      <t>ホジョキンコウフ</t>
    </rPh>
    <phoneticPr fontId="2"/>
  </si>
  <si>
    <t>　</t>
    <phoneticPr fontId="2"/>
  </si>
  <si>
    <t>１２班　児玉</t>
    <rPh sb="2" eb="3">
      <t>ハン</t>
    </rPh>
    <rPh sb="4" eb="6">
      <t>コダマ</t>
    </rPh>
    <phoneticPr fontId="2"/>
  </si>
  <si>
    <t>１０班　金島</t>
    <rPh sb="2" eb="3">
      <t>ハン</t>
    </rPh>
    <rPh sb="4" eb="6">
      <t>カネシマ</t>
    </rPh>
    <phoneticPr fontId="2"/>
  </si>
  <si>
    <t>神明神社　お祝い</t>
    <rPh sb="0" eb="4">
      <t>シンメイジンジャ</t>
    </rPh>
    <rPh sb="6" eb="7">
      <t>イワ</t>
    </rPh>
    <phoneticPr fontId="2"/>
  </si>
  <si>
    <t>１班　大野</t>
    <rPh sb="1" eb="2">
      <t>ハン</t>
    </rPh>
    <rPh sb="3" eb="5">
      <t>オオノ</t>
    </rPh>
    <phoneticPr fontId="2"/>
  </si>
  <si>
    <t>３班　斉藤</t>
    <rPh sb="1" eb="2">
      <t>ハン</t>
    </rPh>
    <rPh sb="3" eb="5">
      <t>サイトウ</t>
    </rPh>
    <phoneticPr fontId="2"/>
  </si>
  <si>
    <t>ネット代　７班</t>
    <rPh sb="3" eb="4">
      <t>ダイ</t>
    </rPh>
    <rPh sb="6" eb="7">
      <t>ハン</t>
    </rPh>
    <phoneticPr fontId="2"/>
  </si>
  <si>
    <t>県共同募金会　船橋支会</t>
    <rPh sb="0" eb="1">
      <t>ケン</t>
    </rPh>
    <rPh sb="1" eb="6">
      <t>キョウドウボキンカイ</t>
    </rPh>
    <rPh sb="7" eb="9">
      <t>フナバシ</t>
    </rPh>
    <rPh sb="9" eb="10">
      <t>シ</t>
    </rPh>
    <rPh sb="10" eb="11">
      <t>カイ</t>
    </rPh>
    <phoneticPr fontId="2"/>
  </si>
  <si>
    <t>年度はじめに、集金した。</t>
    <rPh sb="0" eb="2">
      <t>ネンド</t>
    </rPh>
    <rPh sb="7" eb="9">
      <t>シュウキン</t>
    </rPh>
    <phoneticPr fontId="2"/>
  </si>
  <si>
    <t>預り金より出金</t>
    <rPh sb="0" eb="1">
      <t>アズカ</t>
    </rPh>
    <rPh sb="2" eb="3">
      <t>キン</t>
    </rPh>
    <rPh sb="5" eb="7">
      <t>シュッキン</t>
    </rPh>
    <phoneticPr fontId="2"/>
  </si>
  <si>
    <t>2班　竹ノ内</t>
    <rPh sb="1" eb="2">
      <t>ハン</t>
    </rPh>
    <rPh sb="3" eb="4">
      <t>タケ</t>
    </rPh>
    <rPh sb="5" eb="6">
      <t>ウチ</t>
    </rPh>
    <phoneticPr fontId="2"/>
  </si>
  <si>
    <t>７班　　河村</t>
    <rPh sb="1" eb="2">
      <t>ハン</t>
    </rPh>
    <rPh sb="4" eb="6">
      <t>カワムラ</t>
    </rPh>
    <phoneticPr fontId="2"/>
  </si>
  <si>
    <t>次期　役員引継ぎ　準備</t>
    <rPh sb="0" eb="2">
      <t>ジキ</t>
    </rPh>
    <rPh sb="3" eb="5">
      <t>ヤクイン</t>
    </rPh>
    <rPh sb="5" eb="7">
      <t>ヒキツ</t>
    </rPh>
    <rPh sb="9" eb="11">
      <t>ジュンビ</t>
    </rPh>
    <phoneticPr fontId="2"/>
  </si>
  <si>
    <t>役員報酬　支払い</t>
    <rPh sb="0" eb="2">
      <t>ヤクイン</t>
    </rPh>
    <rPh sb="2" eb="4">
      <t>ホウシュウ</t>
    </rPh>
    <rPh sb="5" eb="7">
      <t>シハラ</t>
    </rPh>
    <phoneticPr fontId="2"/>
  </si>
  <si>
    <t>総会の運営　準備</t>
    <rPh sb="0" eb="2">
      <t>ソウカイ</t>
    </rPh>
    <rPh sb="3" eb="5">
      <t>ウンエイ</t>
    </rPh>
    <rPh sb="6" eb="8">
      <t>ジュンビ</t>
    </rPh>
    <phoneticPr fontId="2"/>
  </si>
  <si>
    <t>物置購入(不足金返却)</t>
    <rPh sb="0" eb="2">
      <t>モノオキ</t>
    </rPh>
    <rPh sb="2" eb="4">
      <t>コウニュウ</t>
    </rPh>
    <rPh sb="5" eb="8">
      <t>フソクキン</t>
    </rPh>
    <rPh sb="8" eb="10">
      <t>ヘンキャク</t>
    </rPh>
    <phoneticPr fontId="2"/>
  </si>
  <si>
    <t>新型コロナウイルスにより、自粛　要請</t>
    <rPh sb="0" eb="2">
      <t>シンガタ</t>
    </rPh>
    <rPh sb="13" eb="15">
      <t>ジシュク</t>
    </rPh>
    <rPh sb="16" eb="18">
      <t>ヨウセイ</t>
    </rPh>
    <phoneticPr fontId="2"/>
  </si>
  <si>
    <t>新規　役員　引継ぎ</t>
    <rPh sb="0" eb="2">
      <t>シンキ</t>
    </rPh>
    <rPh sb="3" eb="5">
      <t>ヤクイン</t>
    </rPh>
    <rPh sb="6" eb="8">
      <t>ヒキツ</t>
    </rPh>
    <phoneticPr fontId="2"/>
  </si>
  <si>
    <t>日本赤十字社</t>
    <rPh sb="0" eb="6">
      <t>ニホンセキジュウジシャ</t>
    </rPh>
    <phoneticPr fontId="2"/>
  </si>
  <si>
    <t>船橋市社会福祉協議会</t>
    <rPh sb="0" eb="3">
      <t>フナバシシ</t>
    </rPh>
    <rPh sb="3" eb="10">
      <t>シャカイフクシキョウギカイ</t>
    </rPh>
    <phoneticPr fontId="2"/>
  </si>
  <si>
    <t>4班　飯野</t>
    <rPh sb="1" eb="2">
      <t>ハン</t>
    </rPh>
    <rPh sb="3" eb="5">
      <t>イイノ</t>
    </rPh>
    <phoneticPr fontId="2"/>
  </si>
  <si>
    <t>m</t>
    <phoneticPr fontId="2"/>
  </si>
  <si>
    <t>f</t>
    <phoneticPr fontId="2"/>
  </si>
  <si>
    <t>i</t>
    <phoneticPr fontId="2"/>
  </si>
  <si>
    <t>補助金</t>
    <rPh sb="0" eb="3">
      <t>ホジョキン</t>
    </rPh>
    <phoneticPr fontId="2"/>
  </si>
  <si>
    <t>有価物回収　報奨金</t>
    <rPh sb="0" eb="5">
      <t>ユウカブツカイシュウ</t>
    </rPh>
    <rPh sb="6" eb="9">
      <t>ホウショウキン</t>
    </rPh>
    <phoneticPr fontId="2"/>
  </si>
  <si>
    <t>普通預金へ</t>
    <rPh sb="0" eb="4">
      <t>フツウヨキン</t>
    </rPh>
    <phoneticPr fontId="2"/>
  </si>
  <si>
    <t xml:space="preserve"> </t>
    <phoneticPr fontId="2"/>
  </si>
  <si>
    <t>銀行利息</t>
    <rPh sb="0" eb="2">
      <t>ギンコウ</t>
    </rPh>
    <rPh sb="2" eb="4">
      <t>リソク</t>
    </rPh>
    <phoneticPr fontId="2"/>
  </si>
  <si>
    <t>自治振興会</t>
    <rPh sb="0" eb="5">
      <t>ジチシンコウカイ</t>
    </rPh>
    <phoneticPr fontId="2"/>
  </si>
  <si>
    <t>１班　横尾</t>
    <rPh sb="1" eb="2">
      <t>ハン</t>
    </rPh>
    <rPh sb="3" eb="5">
      <t>ヨコオ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</si>
</sst>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,##0_ "/>
    <numFmt numFmtId="177" formatCode="#,##0_);[Red]\(#,##0\)"/>
    <numFmt numFmtId="178" formatCode="#,##0;&quot;▲ &quot;#,##0"/>
    <numFmt numFmtId="179" formatCode="0;&quot;▲ &quot;0"/>
    <numFmt numFmtId="180" formatCode="0_);[Red]\(0\)"/>
  </numFmts>
  <fonts count="17">
    <font>
      <sz val="11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20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name val="ＭＳ Ｐ明朝"/>
      <family val="1"/>
      <charset val="128"/>
    </font>
    <font>
      <sz val="11"/>
      <color rgb="FFFF0000"/>
      <name val="ＭＳ Ｐゴシック"/>
      <family val="3"/>
      <charset val="128"/>
    </font>
    <font>
      <sz val="12"/>
      <color rgb="FF0066FF"/>
      <name val="ＭＳ Ｐゴシック"/>
      <family val="3"/>
      <charset val="128"/>
    </font>
    <font>
      <sz val="11"/>
      <color rgb="FF0066FF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11"/>
      <color rgb="FFFF0000"/>
      <name val="ＭＳ Ｐ明朝"/>
      <family val="1"/>
      <charset val="128"/>
    </font>
    <font>
      <b/>
      <sz val="9"/>
      <color indexed="81"/>
      <name val="MS P ゴシック"/>
      <family val="3"/>
      <charset val="128"/>
    </font>
    <font>
      <sz val="9"/>
      <name val="ＭＳ Ｐゴシック"/>
      <family val="3"/>
      <charset val="128"/>
    </font>
    <font>
      <b/>
      <sz val="14"/>
      <name val="ＭＳ Ｐゴシック"/>
      <family val="3"/>
      <charset val="128"/>
      <scheme val="maj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gray0625"/>
    </fill>
    <fill>
      <patternFill patternType="solid">
        <fgColor indexed="65"/>
        <bgColor indexed="64"/>
      </patternFill>
    </fill>
  </fills>
  <borders count="79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DotDot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ashDotDot">
        <color auto="1"/>
      </top>
      <bottom style="dashDotDot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ashDotDot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hair">
        <color auto="1"/>
      </bottom>
      <diagonal/>
    </border>
    <border>
      <left style="mediumDashed">
        <color auto="1"/>
      </left>
      <right style="mediumDashed">
        <color auto="1"/>
      </right>
      <top style="hair">
        <color auto="1"/>
      </top>
      <bottom style="hair">
        <color auto="1"/>
      </bottom>
      <diagonal/>
    </border>
    <border>
      <left style="mediumDashed">
        <color auto="1"/>
      </left>
      <right style="mediumDashed">
        <color auto="1"/>
      </right>
      <top style="hair">
        <color auto="1"/>
      </top>
      <bottom style="mediumDashed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mediumDashed">
        <color auto="1"/>
      </right>
      <top style="hair">
        <color auto="1"/>
      </top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mediumDashed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 style="mediumDashed">
        <color auto="1"/>
      </left>
      <right style="hair">
        <color indexed="64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Dashed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</borders>
  <cellStyleXfs count="1">
    <xf numFmtId="0" fontId="0" fillId="0" borderId="0">
      <alignment vertical="center"/>
    </xf>
  </cellStyleXfs>
  <cellXfs count="20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horizontal="center" vertical="center"/>
    </xf>
    <xf numFmtId="176" fontId="3" fillId="0" borderId="3" xfId="0" applyNumberFormat="1" applyFont="1" applyBorder="1">
      <alignment vertical="center"/>
    </xf>
    <xf numFmtId="0" fontId="0" fillId="0" borderId="4" xfId="0" applyBorder="1">
      <alignment vertical="center"/>
    </xf>
    <xf numFmtId="176" fontId="0" fillId="0" borderId="5" xfId="0" applyNumberFormat="1" applyBorder="1">
      <alignment vertical="center"/>
    </xf>
    <xf numFmtId="0" fontId="4" fillId="0" borderId="0" xfId="0" applyFont="1">
      <alignment vertical="center"/>
    </xf>
    <xf numFmtId="176" fontId="3" fillId="0" borderId="6" xfId="0" applyNumberFormat="1" applyFon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3" fillId="0" borderId="9" xfId="0" applyNumberFormat="1" applyFont="1" applyBorder="1">
      <alignment vertical="center"/>
    </xf>
    <xf numFmtId="0" fontId="5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76" fontId="6" fillId="0" borderId="7" xfId="0" applyNumberFormat="1" applyFont="1" applyBorder="1">
      <alignment vertical="center"/>
    </xf>
    <xf numFmtId="176" fontId="6" fillId="0" borderId="11" xfId="0" applyNumberFormat="1" applyFont="1" applyBorder="1">
      <alignment vertical="center"/>
    </xf>
    <xf numFmtId="176" fontId="6" fillId="0" borderId="12" xfId="0" applyNumberFormat="1" applyFont="1" applyBorder="1">
      <alignment vertical="center"/>
    </xf>
    <xf numFmtId="176" fontId="0" fillId="0" borderId="8" xfId="0" applyNumberFormat="1" applyBorder="1">
      <alignment vertical="center"/>
    </xf>
    <xf numFmtId="0" fontId="7" fillId="0" borderId="13" xfId="0" applyFont="1" applyBorder="1">
      <alignment vertical="center"/>
    </xf>
    <xf numFmtId="0" fontId="0" fillId="0" borderId="10" xfId="0" applyBorder="1">
      <alignment vertical="center"/>
    </xf>
    <xf numFmtId="176" fontId="6" fillId="0" borderId="10" xfId="0" applyNumberFormat="1" applyFont="1" applyBorder="1">
      <alignment vertical="center"/>
    </xf>
    <xf numFmtId="176" fontId="6" fillId="0" borderId="14" xfId="0" applyNumberFormat="1" applyFont="1" applyBorder="1">
      <alignment vertical="center"/>
    </xf>
    <xf numFmtId="176" fontId="6" fillId="0" borderId="15" xfId="0" applyNumberFormat="1" applyFont="1" applyBorder="1">
      <alignment vertical="center"/>
    </xf>
    <xf numFmtId="176" fontId="0" fillId="0" borderId="2" xfId="0" applyNumberFormat="1" applyBorder="1">
      <alignment vertical="center"/>
    </xf>
    <xf numFmtId="0" fontId="0" fillId="0" borderId="16" xfId="0" applyBorder="1">
      <alignment vertical="center"/>
    </xf>
    <xf numFmtId="176" fontId="6" fillId="0" borderId="16" xfId="0" applyNumberFormat="1" applyFont="1" applyBorder="1">
      <alignment vertical="center"/>
    </xf>
    <xf numFmtId="176" fontId="6" fillId="0" borderId="17" xfId="0" applyNumberFormat="1" applyFont="1" applyBorder="1">
      <alignment vertical="center"/>
    </xf>
    <xf numFmtId="176" fontId="6" fillId="0" borderId="18" xfId="0" applyNumberFormat="1" applyFont="1" applyBorder="1">
      <alignment vertical="center"/>
    </xf>
    <xf numFmtId="56" fontId="0" fillId="0" borderId="4" xfId="0" applyNumberFormat="1" applyBorder="1">
      <alignment vertical="center"/>
    </xf>
    <xf numFmtId="0" fontId="6" fillId="0" borderId="16" xfId="0" applyFont="1" applyBorder="1">
      <alignment vertical="center"/>
    </xf>
    <xf numFmtId="176" fontId="6" fillId="0" borderId="0" xfId="0" applyNumberFormat="1" applyFont="1" applyBorder="1">
      <alignment vertical="center"/>
    </xf>
    <xf numFmtId="0" fontId="7" fillId="0" borderId="16" xfId="0" applyFont="1" applyBorder="1">
      <alignment vertical="center"/>
    </xf>
    <xf numFmtId="0" fontId="6" fillId="0" borderId="13" xfId="0" applyFont="1" applyBorder="1">
      <alignment vertical="center"/>
    </xf>
    <xf numFmtId="0" fontId="0" fillId="0" borderId="12" xfId="0" applyBorder="1">
      <alignment vertical="center"/>
    </xf>
    <xf numFmtId="176" fontId="6" fillId="0" borderId="20" xfId="0" applyNumberFormat="1" applyFont="1" applyBorder="1">
      <alignment vertical="center"/>
    </xf>
    <xf numFmtId="176" fontId="0" fillId="0" borderId="21" xfId="0" applyNumberFormat="1" applyBorder="1">
      <alignment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56" fontId="0" fillId="0" borderId="1" xfId="0" applyNumberFormat="1" applyBorder="1">
      <alignment vertical="center"/>
    </xf>
    <xf numFmtId="56" fontId="0" fillId="0" borderId="0" xfId="0" applyNumberFormat="1">
      <alignment vertical="center"/>
    </xf>
    <xf numFmtId="176" fontId="6" fillId="0" borderId="30" xfId="0" applyNumberFormat="1" applyFont="1" applyFill="1" applyBorder="1">
      <alignment vertical="center"/>
    </xf>
    <xf numFmtId="176" fontId="6" fillId="0" borderId="31" xfId="0" applyNumberFormat="1" applyFont="1" applyBorder="1">
      <alignment vertical="center"/>
    </xf>
    <xf numFmtId="0" fontId="6" fillId="0" borderId="31" xfId="0" applyFont="1" applyBorder="1">
      <alignment vertical="center"/>
    </xf>
    <xf numFmtId="176" fontId="6" fillId="0" borderId="32" xfId="0" applyNumberFormat="1" applyFont="1" applyFill="1" applyBorder="1">
      <alignment vertical="center"/>
    </xf>
    <xf numFmtId="0" fontId="0" fillId="0" borderId="0" xfId="0" applyAlignment="1">
      <alignment vertical="center" textRotation="255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0" fillId="0" borderId="33" xfId="0" applyBorder="1">
      <alignment vertical="center"/>
    </xf>
    <xf numFmtId="56" fontId="0" fillId="0" borderId="33" xfId="0" applyNumberFormat="1" applyBorder="1">
      <alignment vertical="center"/>
    </xf>
    <xf numFmtId="0" fontId="4" fillId="0" borderId="0" xfId="0" applyFont="1" applyAlignment="1">
      <alignment horizontal="center"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0" xfId="0" applyNumberFormat="1" applyFont="1" applyBorder="1" applyAlignment="1">
      <alignment horizontal="center" vertical="center"/>
    </xf>
    <xf numFmtId="176" fontId="6" fillId="0" borderId="16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56" fontId="0" fillId="0" borderId="0" xfId="0" applyNumberFormat="1" applyBorder="1" applyAlignment="1">
      <alignment vertical="center"/>
    </xf>
    <xf numFmtId="56" fontId="0" fillId="0" borderId="7" xfId="0" applyNumberFormat="1" applyBorder="1">
      <alignment vertical="center"/>
    </xf>
    <xf numFmtId="176" fontId="0" fillId="0" borderId="35" xfId="0" applyNumberFormat="1" applyBorder="1">
      <alignment vertical="center"/>
    </xf>
    <xf numFmtId="176" fontId="0" fillId="0" borderId="36" xfId="0" applyNumberFormat="1" applyBorder="1">
      <alignment vertical="center"/>
    </xf>
    <xf numFmtId="176" fontId="0" fillId="0" borderId="14" xfId="0" applyNumberFormat="1" applyBorder="1">
      <alignment vertical="center"/>
    </xf>
    <xf numFmtId="176" fontId="0" fillId="0" borderId="37" xfId="0" applyNumberFormat="1" applyBorder="1">
      <alignment vertical="center"/>
    </xf>
    <xf numFmtId="0" fontId="0" fillId="0" borderId="5" xfId="0" applyBorder="1">
      <alignment vertical="center"/>
    </xf>
    <xf numFmtId="176" fontId="0" fillId="0" borderId="0" xfId="0" applyNumberFormat="1">
      <alignment vertical="center"/>
    </xf>
    <xf numFmtId="0" fontId="0" fillId="0" borderId="38" xfId="0" applyBorder="1">
      <alignment vertical="center"/>
    </xf>
    <xf numFmtId="0" fontId="0" fillId="0" borderId="0" xfId="0" applyBorder="1">
      <alignment vertical="center"/>
    </xf>
    <xf numFmtId="0" fontId="2" fillId="0" borderId="39" xfId="0" applyFont="1" applyBorder="1" applyAlignment="1">
      <alignment vertical="center" textRotation="255"/>
    </xf>
    <xf numFmtId="176" fontId="6" fillId="0" borderId="33" xfId="0" applyNumberFormat="1" applyFont="1" applyBorder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Font="1" applyBorder="1">
      <alignment vertical="center"/>
    </xf>
    <xf numFmtId="178" fontId="0" fillId="0" borderId="0" xfId="0" applyNumberFormat="1">
      <alignment vertical="center"/>
    </xf>
    <xf numFmtId="176" fontId="6" fillId="0" borderId="17" xfId="0" applyNumberFormat="1" applyFont="1" applyBorder="1" applyAlignment="1">
      <alignment horizontal="center" vertical="center"/>
    </xf>
    <xf numFmtId="176" fontId="6" fillId="0" borderId="33" xfId="0" applyNumberFormat="1" applyFont="1" applyBorder="1" applyAlignment="1">
      <alignment vertical="center" shrinkToFit="1"/>
    </xf>
    <xf numFmtId="0" fontId="6" fillId="0" borderId="11" xfId="0" applyFont="1" applyBorder="1">
      <alignment vertical="center"/>
    </xf>
    <xf numFmtId="0" fontId="6" fillId="0" borderId="0" xfId="0" applyFont="1">
      <alignment vertical="center"/>
    </xf>
    <xf numFmtId="176" fontId="0" fillId="0" borderId="28" xfId="0" applyNumberFormat="1" applyBorder="1" applyAlignment="1">
      <alignment vertical="center"/>
    </xf>
    <xf numFmtId="0" fontId="2" fillId="0" borderId="42" xfId="0" applyFont="1" applyBorder="1" applyAlignment="1">
      <alignment vertical="center" textRotation="255"/>
    </xf>
    <xf numFmtId="0" fontId="2" fillId="0" borderId="43" xfId="0" applyFont="1" applyBorder="1" applyAlignment="1">
      <alignment vertical="center" textRotation="255"/>
    </xf>
    <xf numFmtId="0" fontId="2" fillId="0" borderId="4" xfId="0" applyFont="1" applyBorder="1" applyAlignment="1">
      <alignment vertical="center" textRotation="255"/>
    </xf>
    <xf numFmtId="0" fontId="0" fillId="0" borderId="44" xfId="0" applyBorder="1">
      <alignment vertical="center"/>
    </xf>
    <xf numFmtId="0" fontId="2" fillId="0" borderId="45" xfId="0" applyFont="1" applyBorder="1" applyAlignment="1">
      <alignment vertical="center" textRotation="255"/>
    </xf>
    <xf numFmtId="0" fontId="0" fillId="0" borderId="46" xfId="0" applyBorder="1">
      <alignment vertical="center"/>
    </xf>
    <xf numFmtId="176" fontId="6" fillId="3" borderId="10" xfId="0" applyNumberFormat="1" applyFont="1" applyFill="1" applyBorder="1">
      <alignment vertical="center"/>
    </xf>
    <xf numFmtId="176" fontId="6" fillId="3" borderId="16" xfId="0" applyNumberFormat="1" applyFont="1" applyFill="1" applyBorder="1">
      <alignment vertical="center"/>
    </xf>
    <xf numFmtId="0" fontId="7" fillId="0" borderId="19" xfId="0" applyFont="1" applyBorder="1">
      <alignment vertical="center"/>
    </xf>
    <xf numFmtId="176" fontId="0" fillId="0" borderId="47" xfId="0" applyNumberFormat="1" applyBorder="1">
      <alignment vertical="center"/>
    </xf>
    <xf numFmtId="176" fontId="0" fillId="0" borderId="49" xfId="0" applyNumberFormat="1" applyBorder="1">
      <alignment vertical="center"/>
    </xf>
    <xf numFmtId="176" fontId="6" fillId="0" borderId="2" xfId="0" applyNumberFormat="1" applyFont="1" applyBorder="1">
      <alignment vertical="center"/>
    </xf>
    <xf numFmtId="176" fontId="6" fillId="0" borderId="8" xfId="0" applyNumberFormat="1" applyFont="1" applyBorder="1">
      <alignment vertical="center"/>
    </xf>
    <xf numFmtId="0" fontId="0" fillId="0" borderId="50" xfId="0" applyBorder="1">
      <alignment vertical="center"/>
    </xf>
    <xf numFmtId="176" fontId="0" fillId="0" borderId="0" xfId="0" applyNumberFormat="1" applyBorder="1" applyAlignment="1">
      <alignment vertical="center"/>
    </xf>
    <xf numFmtId="56" fontId="0" fillId="0" borderId="37" xfId="0" applyNumberFormat="1" applyBorder="1">
      <alignment vertical="center"/>
    </xf>
    <xf numFmtId="0" fontId="2" fillId="0" borderId="0" xfId="0" applyFont="1" applyBorder="1" applyAlignment="1">
      <alignment vertical="center" textRotation="255"/>
    </xf>
    <xf numFmtId="0" fontId="0" fillId="0" borderId="23" xfId="0" applyBorder="1">
      <alignment vertical="center"/>
    </xf>
    <xf numFmtId="176" fontId="6" fillId="0" borderId="14" xfId="0" applyNumberFormat="1" applyFont="1" applyBorder="1" applyAlignment="1">
      <alignment horizontal="center" vertical="center"/>
    </xf>
    <xf numFmtId="176" fontId="0" fillId="0" borderId="17" xfId="0" applyNumberFormat="1" applyFont="1" applyBorder="1" applyAlignment="1">
      <alignment horizontal="center" vertical="center"/>
    </xf>
    <xf numFmtId="176" fontId="6" fillId="0" borderId="51" xfId="0" applyNumberFormat="1" applyFont="1" applyBorder="1">
      <alignment vertical="center"/>
    </xf>
    <xf numFmtId="176" fontId="6" fillId="0" borderId="52" xfId="0" applyNumberFormat="1" applyFont="1" applyBorder="1" applyAlignment="1">
      <alignment horizontal="center" vertical="center"/>
    </xf>
    <xf numFmtId="176" fontId="6" fillId="0" borderId="53" xfId="0" applyNumberFormat="1" applyFont="1" applyBorder="1">
      <alignment vertical="center"/>
    </xf>
    <xf numFmtId="0" fontId="6" fillId="0" borderId="0" xfId="0" applyFont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176" fontId="6" fillId="0" borderId="31" xfId="0" applyNumberFormat="1" applyFont="1" applyBorder="1" applyAlignment="1">
      <alignment horizontal="center" vertical="center"/>
    </xf>
    <xf numFmtId="176" fontId="6" fillId="0" borderId="41" xfId="0" applyNumberFormat="1" applyFont="1" applyBorder="1" applyAlignment="1">
      <alignment horizontal="center" vertical="center"/>
    </xf>
    <xf numFmtId="176" fontId="6" fillId="3" borderId="17" xfId="0" applyNumberFormat="1" applyFont="1" applyFill="1" applyBorder="1" applyAlignment="1">
      <alignment horizontal="center" vertical="center"/>
    </xf>
    <xf numFmtId="176" fontId="6" fillId="3" borderId="16" xfId="0" applyNumberFormat="1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0" fontId="13" fillId="0" borderId="13" xfId="0" applyFont="1" applyBorder="1">
      <alignment vertical="center"/>
    </xf>
    <xf numFmtId="176" fontId="0" fillId="0" borderId="40" xfId="0" applyNumberFormat="1" applyBorder="1">
      <alignment vertical="center"/>
    </xf>
    <xf numFmtId="56" fontId="0" fillId="0" borderId="55" xfId="0" applyNumberFormat="1" applyBorder="1">
      <alignment vertical="center"/>
    </xf>
    <xf numFmtId="0" fontId="0" fillId="0" borderId="31" xfId="0" applyBorder="1">
      <alignment vertical="center"/>
    </xf>
    <xf numFmtId="56" fontId="0" fillId="0" borderId="54" xfId="0" applyNumberFormat="1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3" fillId="0" borderId="16" xfId="0" applyFont="1" applyBorder="1">
      <alignment vertical="center"/>
    </xf>
    <xf numFmtId="0" fontId="7" fillId="0" borderId="10" xfId="0" applyFont="1" applyBorder="1">
      <alignment vertical="center"/>
    </xf>
    <xf numFmtId="0" fontId="0" fillId="0" borderId="56" xfId="0" applyBorder="1">
      <alignment vertical="center"/>
    </xf>
    <xf numFmtId="0" fontId="0" fillId="0" borderId="25" xfId="0" applyBorder="1">
      <alignment vertical="center"/>
    </xf>
    <xf numFmtId="0" fontId="0" fillId="0" borderId="57" xfId="0" applyBorder="1">
      <alignment vertical="center"/>
    </xf>
    <xf numFmtId="0" fontId="2" fillId="0" borderId="58" xfId="0" applyFont="1" applyBorder="1" applyAlignment="1">
      <alignment vertical="center" textRotation="255"/>
    </xf>
    <xf numFmtId="0" fontId="0" fillId="4" borderId="0" xfId="0" applyFill="1">
      <alignment vertical="center"/>
    </xf>
    <xf numFmtId="179" fontId="0" fillId="0" borderId="0" xfId="0" applyNumberFormat="1">
      <alignment vertical="center"/>
    </xf>
    <xf numFmtId="177" fontId="0" fillId="0" borderId="0" xfId="0" applyNumberFormat="1" applyBorder="1">
      <alignment vertical="center"/>
    </xf>
    <xf numFmtId="180" fontId="0" fillId="0" borderId="34" xfId="0" applyNumberFormat="1" applyBorder="1">
      <alignment vertical="center"/>
    </xf>
    <xf numFmtId="180" fontId="0" fillId="0" borderId="35" xfId="0" applyNumberFormat="1" applyBorder="1">
      <alignment vertical="center"/>
    </xf>
    <xf numFmtId="0" fontId="0" fillId="0" borderId="0" xfId="0" applyFill="1" applyBorder="1">
      <alignment vertical="center"/>
    </xf>
    <xf numFmtId="177" fontId="0" fillId="0" borderId="34" xfId="0" applyNumberFormat="1" applyBorder="1">
      <alignment vertical="center"/>
    </xf>
    <xf numFmtId="177" fontId="0" fillId="0" borderId="35" xfId="0" applyNumberFormat="1" applyBorder="1">
      <alignment vertical="center"/>
    </xf>
    <xf numFmtId="177" fontId="0" fillId="0" borderId="49" xfId="0" applyNumberFormat="1" applyBorder="1">
      <alignment vertical="center"/>
    </xf>
    <xf numFmtId="177" fontId="0" fillId="0" borderId="36" xfId="0" applyNumberFormat="1" applyBorder="1">
      <alignment vertical="center"/>
    </xf>
    <xf numFmtId="177" fontId="0" fillId="0" borderId="48" xfId="0" applyNumberFormat="1" applyBorder="1">
      <alignment vertical="center"/>
    </xf>
    <xf numFmtId="176" fontId="6" fillId="3" borderId="33" xfId="0" applyNumberFormat="1" applyFont="1" applyFill="1" applyBorder="1">
      <alignment vertical="center"/>
    </xf>
    <xf numFmtId="0" fontId="13" fillId="0" borderId="11" xfId="0" applyFont="1" applyBorder="1">
      <alignment vertical="center"/>
    </xf>
    <xf numFmtId="0" fontId="7" fillId="0" borderId="11" xfId="0" applyFont="1" applyBorder="1">
      <alignment vertical="center"/>
    </xf>
    <xf numFmtId="0" fontId="6" fillId="0" borderId="33" xfId="0" applyFont="1" applyBorder="1">
      <alignment vertical="center"/>
    </xf>
    <xf numFmtId="0" fontId="0" fillId="0" borderId="59" xfId="0" applyBorder="1">
      <alignment vertical="center"/>
    </xf>
    <xf numFmtId="176" fontId="6" fillId="0" borderId="61" xfId="0" applyNumberFormat="1" applyFont="1" applyBorder="1">
      <alignment vertical="center"/>
    </xf>
    <xf numFmtId="0" fontId="0" fillId="0" borderId="62" xfId="0" applyBorder="1">
      <alignment vertical="center"/>
    </xf>
    <xf numFmtId="176" fontId="6" fillId="2" borderId="63" xfId="0" applyNumberFormat="1" applyFont="1" applyFill="1" applyBorder="1">
      <alignment vertical="center"/>
    </xf>
    <xf numFmtId="176" fontId="6" fillId="0" borderId="30" xfId="0" applyNumberFormat="1" applyFont="1" applyBorder="1">
      <alignment vertical="center"/>
    </xf>
    <xf numFmtId="176" fontId="6" fillId="0" borderId="30" xfId="0" applyNumberFormat="1" applyFont="1" applyBorder="1" applyAlignment="1">
      <alignment horizontal="center" vertical="center"/>
    </xf>
    <xf numFmtId="176" fontId="0" fillId="0" borderId="52" xfId="0" applyNumberFormat="1" applyBorder="1">
      <alignment vertical="center"/>
    </xf>
    <xf numFmtId="176" fontId="6" fillId="0" borderId="64" xfId="0" applyNumberFormat="1" applyFont="1" applyBorder="1" applyAlignment="1">
      <alignment horizontal="center" vertical="center"/>
    </xf>
    <xf numFmtId="176" fontId="6" fillId="0" borderId="32" xfId="0" applyNumberFormat="1" applyFont="1" applyBorder="1">
      <alignment vertical="center"/>
    </xf>
    <xf numFmtId="0" fontId="0" fillId="0" borderId="65" xfId="0" applyBorder="1">
      <alignment vertical="center"/>
    </xf>
    <xf numFmtId="0" fontId="13" fillId="0" borderId="53" xfId="0" applyFont="1" applyBorder="1">
      <alignment vertical="center"/>
    </xf>
    <xf numFmtId="0" fontId="1" fillId="0" borderId="66" xfId="0" applyFont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0" fontId="0" fillId="0" borderId="51" xfId="0" applyBorder="1">
      <alignment vertical="center"/>
    </xf>
    <xf numFmtId="176" fontId="6" fillId="0" borderId="63" xfId="0" applyNumberFormat="1" applyFont="1" applyBorder="1">
      <alignment vertical="center"/>
    </xf>
    <xf numFmtId="176" fontId="0" fillId="0" borderId="69" xfId="0" applyNumberFormat="1" applyBorder="1">
      <alignment vertical="center"/>
    </xf>
    <xf numFmtId="176" fontId="6" fillId="0" borderId="70" xfId="0" applyNumberFormat="1" applyFont="1" applyBorder="1" applyAlignment="1">
      <alignment horizontal="center" vertical="center"/>
    </xf>
    <xf numFmtId="0" fontId="13" fillId="0" borderId="61" xfId="0" applyFont="1" applyBorder="1">
      <alignment vertical="center"/>
    </xf>
    <xf numFmtId="176" fontId="6" fillId="0" borderId="64" xfId="0" applyNumberFormat="1" applyFont="1" applyBorder="1">
      <alignment vertical="center"/>
    </xf>
    <xf numFmtId="0" fontId="0" fillId="0" borderId="14" xfId="0" applyBorder="1" applyAlignment="1">
      <alignment horizontal="center" vertical="center"/>
    </xf>
    <xf numFmtId="176" fontId="6" fillId="0" borderId="60" xfId="0" applyNumberFormat="1" applyFont="1" applyBorder="1">
      <alignment vertical="center"/>
    </xf>
    <xf numFmtId="176" fontId="6" fillId="0" borderId="16" xfId="0" applyNumberFormat="1" applyFont="1" applyFill="1" applyBorder="1">
      <alignment vertical="center"/>
    </xf>
    <xf numFmtId="0" fontId="0" fillId="0" borderId="71" xfId="0" applyBorder="1">
      <alignment vertical="center"/>
    </xf>
    <xf numFmtId="0" fontId="6" fillId="0" borderId="11" xfId="0" applyFont="1" applyBorder="1" applyAlignment="1">
      <alignment horizontal="center" vertical="center"/>
    </xf>
    <xf numFmtId="176" fontId="6" fillId="0" borderId="17" xfId="0" applyNumberFormat="1" applyFont="1" applyFill="1" applyBorder="1">
      <alignment vertical="center"/>
    </xf>
    <xf numFmtId="176" fontId="0" fillId="0" borderId="64" xfId="0" applyNumberFormat="1" applyFont="1" applyBorder="1" applyAlignment="1">
      <alignment horizontal="center" vertical="center"/>
    </xf>
    <xf numFmtId="0" fontId="0" fillId="0" borderId="72" xfId="0" applyBorder="1">
      <alignment vertical="center"/>
    </xf>
    <xf numFmtId="176" fontId="6" fillId="0" borderId="73" xfId="0" applyNumberFormat="1" applyFont="1" applyBorder="1">
      <alignment vertical="center"/>
    </xf>
    <xf numFmtId="177" fontId="15" fillId="0" borderId="35" xfId="0" applyNumberFormat="1" applyFont="1" applyBorder="1">
      <alignment vertical="center"/>
    </xf>
    <xf numFmtId="0" fontId="6" fillId="0" borderId="72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74" xfId="0" applyFont="1" applyBorder="1">
      <alignment vertical="center"/>
    </xf>
    <xf numFmtId="0" fontId="0" fillId="0" borderId="16" xfId="0" applyFont="1" applyBorder="1" applyAlignment="1">
      <alignment horizontal="center" vertical="center"/>
    </xf>
    <xf numFmtId="176" fontId="0" fillId="0" borderId="14" xfId="0" applyNumberFormat="1" applyFont="1" applyBorder="1" applyAlignment="1">
      <alignment horizontal="center" vertical="center"/>
    </xf>
    <xf numFmtId="176" fontId="0" fillId="0" borderId="16" xfId="0" applyNumberFormat="1" applyFont="1" applyBorder="1" applyAlignment="1">
      <alignment horizontal="center" vertical="center"/>
    </xf>
    <xf numFmtId="176" fontId="0" fillId="0" borderId="16" xfId="0" applyNumberFormat="1" applyFont="1" applyFill="1" applyBorder="1" applyAlignment="1">
      <alignment horizontal="center" vertical="center"/>
    </xf>
    <xf numFmtId="176" fontId="0" fillId="3" borderId="12" xfId="0" applyNumberFormat="1" applyFont="1" applyFill="1" applyBorder="1" applyAlignment="1">
      <alignment horizontal="center" vertical="center"/>
    </xf>
    <xf numFmtId="176" fontId="0" fillId="0" borderId="10" xfId="0" applyNumberFormat="1" applyFont="1" applyBorder="1" applyAlignment="1">
      <alignment horizontal="center" vertical="center"/>
    </xf>
    <xf numFmtId="176" fontId="6" fillId="0" borderId="75" xfId="0" applyNumberFormat="1" applyFont="1" applyBorder="1">
      <alignment vertical="center"/>
    </xf>
    <xf numFmtId="0" fontId="6" fillId="0" borderId="30" xfId="0" applyFont="1" applyBorder="1">
      <alignment vertical="center"/>
    </xf>
    <xf numFmtId="176" fontId="6" fillId="0" borderId="33" xfId="0" applyNumberFormat="1" applyFont="1" applyFill="1" applyBorder="1">
      <alignment vertical="center"/>
    </xf>
    <xf numFmtId="180" fontId="0" fillId="0" borderId="48" xfId="0" applyNumberFormat="1" applyBorder="1">
      <alignment vertical="center"/>
    </xf>
    <xf numFmtId="177" fontId="0" fillId="0" borderId="47" xfId="0" applyNumberFormat="1" applyBorder="1">
      <alignment vertical="center"/>
    </xf>
    <xf numFmtId="176" fontId="6" fillId="0" borderId="0" xfId="0" applyNumberFormat="1" applyFont="1">
      <alignment vertical="center"/>
    </xf>
    <xf numFmtId="176" fontId="16" fillId="0" borderId="6" xfId="0" applyNumberFormat="1" applyFont="1" applyBorder="1">
      <alignment vertical="center"/>
    </xf>
    <xf numFmtId="177" fontId="0" fillId="0" borderId="76" xfId="0" applyNumberFormat="1" applyBorder="1">
      <alignment vertical="center"/>
    </xf>
    <xf numFmtId="0" fontId="3" fillId="0" borderId="0" xfId="0" applyFont="1" applyBorder="1" applyAlignment="1">
      <alignment vertical="center"/>
    </xf>
    <xf numFmtId="0" fontId="13" fillId="0" borderId="61" xfId="0" applyFont="1" applyBorder="1" applyAlignment="1">
      <alignment horizontal="center" vertical="center"/>
    </xf>
    <xf numFmtId="176" fontId="6" fillId="5" borderId="17" xfId="0" applyNumberFormat="1" applyFont="1" applyFill="1" applyBorder="1" applyAlignment="1">
      <alignment horizontal="center" vertical="center"/>
    </xf>
    <xf numFmtId="0" fontId="7" fillId="5" borderId="16" xfId="0" applyFont="1" applyFill="1" applyBorder="1">
      <alignment vertical="center"/>
    </xf>
    <xf numFmtId="0" fontId="0" fillId="5" borderId="16" xfId="0" applyFill="1" applyBorder="1">
      <alignment vertical="center"/>
    </xf>
    <xf numFmtId="0" fontId="0" fillId="5" borderId="0" xfId="0" applyFill="1">
      <alignment vertical="center"/>
    </xf>
    <xf numFmtId="176" fontId="0" fillId="0" borderId="26" xfId="0" applyNumberFormat="1" applyBorder="1" applyAlignment="1">
      <alignment vertical="center"/>
    </xf>
    <xf numFmtId="176" fontId="6" fillId="0" borderId="77" xfId="0" applyNumberFormat="1" applyFont="1" applyBorder="1">
      <alignment vertical="center"/>
    </xf>
    <xf numFmtId="0" fontId="0" fillId="0" borderId="23" xfId="0" applyBorder="1" applyAlignment="1">
      <alignment vertical="center"/>
    </xf>
    <xf numFmtId="0" fontId="0" fillId="0" borderId="28" xfId="0" applyBorder="1" applyAlignment="1">
      <alignment vertical="center"/>
    </xf>
    <xf numFmtId="0" fontId="7" fillId="0" borderId="75" xfId="0" applyFont="1" applyBorder="1">
      <alignment vertical="center"/>
    </xf>
    <xf numFmtId="0" fontId="7" fillId="5" borderId="31" xfId="0" applyFont="1" applyFill="1" applyBorder="1">
      <alignment vertical="center"/>
    </xf>
    <xf numFmtId="176" fontId="6" fillId="0" borderId="78" xfId="0" applyNumberFormat="1" applyFont="1" applyBorder="1">
      <alignment vertical="center"/>
    </xf>
    <xf numFmtId="0" fontId="0" fillId="0" borderId="0" xfId="0" applyAlignmen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8" xfId="0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>
          <a:solidFill>
            <a:srgbClr val="FF0000"/>
          </a:solidFill>
        </a:ln>
      </a:spPr>
      <a:bodyPr vertOverflow="clip" horzOverflow="clip" rtlCol="0" anchor="t">
        <a:spAutoFit/>
      </a:bodyPr>
      <a:lstStyle>
        <a:defPPr algn="l">
          <a:defRPr kumimoji="1" sz="1100">
            <a:ln>
              <a:solidFill>
                <a:schemeClr val="bg1"/>
              </a:solidFill>
            </a:ln>
          </a:defRPr>
        </a:defPPr>
      </a:lstStyle>
      <a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O65"/>
  <sheetViews>
    <sheetView zoomScaleNormal="100" workbookViewId="0">
      <selection activeCell="H52" sqref="H52"/>
    </sheetView>
  </sheetViews>
  <sheetFormatPr defaultRowHeight="13.2"/>
  <cols>
    <col min="1" max="1" width="2.33203125" customWidth="1"/>
    <col min="2" max="2" width="15.44140625" customWidth="1"/>
    <col min="3" max="3" width="9.21875" customWidth="1"/>
    <col min="4" max="4" width="4.44140625" customWidth="1"/>
    <col min="5" max="6" width="11.88671875" customWidth="1"/>
    <col min="7" max="7" width="3.77734375" style="3" customWidth="1"/>
    <col min="8" max="8" width="18.6640625" customWidth="1"/>
    <col min="9" max="9" width="25.77734375" customWidth="1"/>
    <col min="10" max="10" width="9" hidden="1" customWidth="1"/>
    <col min="11" max="11" width="15" customWidth="1"/>
    <col min="12" max="12" width="3.44140625" customWidth="1"/>
    <col min="13" max="13" width="4.6640625" customWidth="1"/>
  </cols>
  <sheetData>
    <row r="1" spans="2:15" ht="40.5" customHeight="1">
      <c r="B1" s="7" t="s">
        <v>0</v>
      </c>
      <c r="I1" t="s">
        <v>107</v>
      </c>
      <c r="L1" s="50" t="s">
        <v>65</v>
      </c>
      <c r="M1" s="50" t="s">
        <v>66</v>
      </c>
    </row>
    <row r="2" spans="2:15" ht="16.2">
      <c r="B2">
        <v>2020</v>
      </c>
      <c r="C2" t="s">
        <v>1</v>
      </c>
      <c r="D2" t="s">
        <v>1</v>
      </c>
      <c r="E2" s="1" t="s">
        <v>2</v>
      </c>
      <c r="F2" s="2" t="s">
        <v>3</v>
      </c>
      <c r="H2" s="3" t="s">
        <v>4</v>
      </c>
      <c r="I2" s="4">
        <v>1052377</v>
      </c>
      <c r="K2" t="s">
        <v>5</v>
      </c>
      <c r="L2" s="51"/>
      <c r="N2" s="53"/>
      <c r="O2" s="53"/>
    </row>
    <row r="3" spans="2:15" ht="23.4">
      <c r="E3" s="30">
        <v>43924</v>
      </c>
      <c r="F3" s="6">
        <v>37327</v>
      </c>
      <c r="G3" s="56" t="s">
        <v>6</v>
      </c>
      <c r="H3" s="3"/>
      <c r="I3" s="8">
        <v>2202548</v>
      </c>
      <c r="K3" t="s">
        <v>7</v>
      </c>
    </row>
    <row r="4" spans="2:15" ht="23.4">
      <c r="E4" s="65">
        <v>44313</v>
      </c>
      <c r="F4" s="19">
        <v>846</v>
      </c>
      <c r="G4" s="56" t="s">
        <v>6</v>
      </c>
      <c r="H4" s="3" t="s">
        <v>8</v>
      </c>
      <c r="I4" s="11">
        <v>0</v>
      </c>
      <c r="K4" t="s">
        <v>9</v>
      </c>
    </row>
    <row r="5" spans="2:15" ht="21" customHeight="1">
      <c r="H5" s="3" t="s">
        <v>10</v>
      </c>
      <c r="I5" s="11">
        <f>SUM(I2:I4)</f>
        <v>3254925</v>
      </c>
    </row>
    <row r="6" spans="2:15" ht="13.8" thickBot="1">
      <c r="B6" s="71"/>
    </row>
    <row r="7" spans="2:15" ht="26.25" customHeight="1" thickBot="1">
      <c r="B7" s="12" t="s">
        <v>11</v>
      </c>
      <c r="E7" s="154" t="s">
        <v>12</v>
      </c>
      <c r="F7" s="155" t="s">
        <v>13</v>
      </c>
      <c r="G7" s="155"/>
      <c r="H7" s="155" t="s">
        <v>14</v>
      </c>
      <c r="I7" s="155" t="s">
        <v>15</v>
      </c>
      <c r="J7" s="155"/>
      <c r="K7" s="156" t="s">
        <v>16</v>
      </c>
      <c r="L7" s="152"/>
      <c r="M7" s="143"/>
    </row>
    <row r="8" spans="2:15" ht="20.100000000000001" customHeight="1">
      <c r="B8" t="s">
        <v>134</v>
      </c>
      <c r="E8" s="146"/>
      <c r="F8" s="147"/>
      <c r="G8" s="150" t="s">
        <v>129</v>
      </c>
      <c r="H8" s="153" t="s">
        <v>128</v>
      </c>
      <c r="I8" s="151"/>
      <c r="J8" s="106"/>
      <c r="K8" s="149">
        <v>38173</v>
      </c>
      <c r="L8" s="74" t="s">
        <v>86</v>
      </c>
      <c r="M8" s="145"/>
      <c r="O8" s="52"/>
    </row>
    <row r="9" spans="2:15" ht="20.100000000000001" customHeight="1" thickBot="1">
      <c r="B9" t="s">
        <v>67</v>
      </c>
      <c r="C9" s="1"/>
      <c r="D9" s="21"/>
      <c r="E9" s="90"/>
      <c r="F9" s="22"/>
      <c r="G9" s="58"/>
      <c r="H9" s="22"/>
      <c r="I9" s="23"/>
      <c r="J9" s="24"/>
      <c r="K9" s="68">
        <f t="shared" ref="K9:K44" si="0">SUM(K8+E9-F9)</f>
        <v>38173</v>
      </c>
      <c r="L9" s="74"/>
      <c r="M9" s="2"/>
    </row>
    <row r="10" spans="2:15" ht="20.100000000000001" customHeight="1">
      <c r="B10" s="131"/>
      <c r="C10" s="54"/>
      <c r="D10" s="26"/>
      <c r="E10" s="27"/>
      <c r="F10" s="27"/>
      <c r="G10" s="59"/>
      <c r="H10" s="17"/>
      <c r="I10" s="28"/>
      <c r="J10" s="29"/>
      <c r="K10" s="68">
        <f t="shared" si="0"/>
        <v>38173</v>
      </c>
      <c r="L10" s="74"/>
      <c r="M10" s="70"/>
    </row>
    <row r="11" spans="2:15" ht="20.100000000000001" customHeight="1">
      <c r="B11" s="132">
        <v>-846</v>
      </c>
      <c r="C11" s="55"/>
      <c r="D11" s="26"/>
      <c r="E11" s="27"/>
      <c r="F11" s="27"/>
      <c r="G11" s="79"/>
      <c r="H11" s="31"/>
      <c r="I11" s="29"/>
      <c r="J11" s="29"/>
      <c r="K11" s="68">
        <f t="shared" si="0"/>
        <v>38173</v>
      </c>
      <c r="L11" s="74"/>
      <c r="M11" s="70"/>
      <c r="N11" s="32"/>
    </row>
    <row r="12" spans="2:15" ht="20.100000000000001" customHeight="1">
      <c r="B12" s="132">
        <v>-37327</v>
      </c>
      <c r="C12" s="55"/>
      <c r="D12" s="26"/>
      <c r="E12" s="27"/>
      <c r="F12" s="27"/>
      <c r="G12" s="79"/>
      <c r="H12" s="31"/>
      <c r="I12" s="29"/>
      <c r="J12" s="29"/>
      <c r="K12" s="68">
        <f t="shared" si="0"/>
        <v>38173</v>
      </c>
      <c r="L12" s="74"/>
      <c r="M12" s="70"/>
    </row>
    <row r="13" spans="2:15" ht="20.100000000000001" customHeight="1">
      <c r="B13" s="132"/>
      <c r="C13" s="55">
        <v>43924</v>
      </c>
      <c r="D13" s="26"/>
      <c r="E13" s="27"/>
      <c r="F13" s="27">
        <v>37327</v>
      </c>
      <c r="G13" s="79" t="s">
        <v>130</v>
      </c>
      <c r="H13" s="33" t="s">
        <v>120</v>
      </c>
      <c r="I13" s="29" t="s">
        <v>84</v>
      </c>
      <c r="J13" s="29"/>
      <c r="K13" s="68">
        <f t="shared" si="0"/>
        <v>846</v>
      </c>
      <c r="L13" s="74" t="s">
        <v>86</v>
      </c>
      <c r="M13" s="70"/>
    </row>
    <row r="14" spans="2:15" ht="20.100000000000001" customHeight="1">
      <c r="B14" s="132"/>
      <c r="C14" s="55"/>
      <c r="D14" s="26"/>
      <c r="E14" s="27"/>
      <c r="F14" s="27"/>
      <c r="G14" s="112"/>
      <c r="H14" s="31"/>
      <c r="I14" s="29"/>
      <c r="J14" s="29"/>
      <c r="K14" s="68">
        <f t="shared" si="0"/>
        <v>846</v>
      </c>
      <c r="L14" s="74"/>
      <c r="M14" s="70"/>
    </row>
    <row r="15" spans="2:15" ht="20.100000000000001" customHeight="1">
      <c r="B15" s="132"/>
      <c r="C15" s="54"/>
      <c r="D15" s="26"/>
      <c r="E15" s="27"/>
      <c r="F15" s="27"/>
      <c r="G15" s="112"/>
      <c r="H15" s="31"/>
      <c r="I15" s="29"/>
      <c r="J15" s="29"/>
      <c r="K15" s="68">
        <f t="shared" si="0"/>
        <v>846</v>
      </c>
      <c r="L15" s="74"/>
      <c r="M15" s="70"/>
    </row>
    <row r="16" spans="2:15" ht="20.100000000000001" customHeight="1">
      <c r="B16" s="132"/>
      <c r="C16" s="55">
        <v>43948</v>
      </c>
      <c r="D16" s="26"/>
      <c r="E16" s="27"/>
      <c r="F16" s="27">
        <v>846</v>
      </c>
      <c r="G16" s="79" t="s">
        <v>195</v>
      </c>
      <c r="H16" s="31" t="s">
        <v>21</v>
      </c>
      <c r="I16" s="29" t="s">
        <v>194</v>
      </c>
      <c r="J16" s="28"/>
      <c r="K16" s="68">
        <f t="shared" si="0"/>
        <v>0</v>
      </c>
      <c r="L16" s="74" t="s">
        <v>86</v>
      </c>
      <c r="M16" s="70"/>
    </row>
    <row r="17" spans="1:13" ht="20.100000000000001" customHeight="1">
      <c r="B17" s="132"/>
      <c r="C17" s="54"/>
      <c r="D17" s="26"/>
      <c r="E17" s="27"/>
      <c r="F17" s="27"/>
      <c r="G17" s="112"/>
      <c r="H17" s="47"/>
      <c r="I17" s="75"/>
      <c r="J17" s="28"/>
      <c r="K17" s="68">
        <f t="shared" si="0"/>
        <v>0</v>
      </c>
      <c r="L17" s="74"/>
      <c r="M17" s="70"/>
    </row>
    <row r="18" spans="1:13" ht="20.100000000000001" customHeight="1">
      <c r="B18" s="132"/>
      <c r="C18" s="54"/>
      <c r="D18" s="26"/>
      <c r="E18" s="27"/>
      <c r="F18" s="27"/>
      <c r="G18" s="112"/>
      <c r="H18" s="27"/>
      <c r="I18" s="75"/>
      <c r="J18" s="28"/>
      <c r="K18" s="68">
        <f t="shared" si="0"/>
        <v>0</v>
      </c>
      <c r="L18" s="74"/>
      <c r="M18" s="70"/>
    </row>
    <row r="19" spans="1:13" ht="20.100000000000001" customHeight="1">
      <c r="B19" s="185"/>
      <c r="C19" s="55"/>
      <c r="D19" s="26"/>
      <c r="E19" s="27"/>
      <c r="F19" s="27"/>
      <c r="G19" s="112"/>
      <c r="H19" s="31"/>
      <c r="I19" s="75"/>
      <c r="J19" s="28"/>
      <c r="K19" s="68">
        <f t="shared" si="0"/>
        <v>0</v>
      </c>
      <c r="L19" s="74"/>
      <c r="M19" s="70"/>
    </row>
    <row r="20" spans="1:13" ht="20.100000000000001" customHeight="1">
      <c r="B20" s="94"/>
      <c r="C20" s="55"/>
      <c r="D20" s="26"/>
      <c r="E20" s="27"/>
      <c r="F20" s="27"/>
      <c r="G20" s="112"/>
      <c r="H20" s="31"/>
      <c r="I20" s="75"/>
      <c r="J20" s="28"/>
      <c r="K20" s="68">
        <f t="shared" si="0"/>
        <v>0</v>
      </c>
      <c r="L20" s="74"/>
      <c r="M20" s="70"/>
    </row>
    <row r="21" spans="1:13" ht="20.100000000000001" customHeight="1">
      <c r="B21" s="94"/>
      <c r="C21" s="55"/>
      <c r="D21" s="26"/>
      <c r="E21" s="27"/>
      <c r="F21" s="27"/>
      <c r="G21" s="112"/>
      <c r="H21" s="31"/>
      <c r="I21" s="75"/>
      <c r="J21" s="28"/>
      <c r="K21" s="68">
        <f t="shared" si="0"/>
        <v>0</v>
      </c>
      <c r="L21" s="74"/>
      <c r="M21" s="70"/>
    </row>
    <row r="22" spans="1:13" ht="20.100000000000001" customHeight="1" thickBot="1">
      <c r="B22" s="93">
        <f>SUM(B11:B21)</f>
        <v>-38173</v>
      </c>
      <c r="C22" s="55"/>
      <c r="D22" s="26"/>
      <c r="E22" s="27"/>
      <c r="F22" s="27"/>
      <c r="G22" s="112"/>
      <c r="H22" s="31"/>
      <c r="I22" s="75"/>
      <c r="J22" s="28"/>
      <c r="K22" s="68">
        <f t="shared" si="0"/>
        <v>0</v>
      </c>
      <c r="L22" s="74"/>
      <c r="M22" s="70"/>
    </row>
    <row r="23" spans="1:13" ht="20.100000000000001" customHeight="1">
      <c r="A23">
        <v>1</v>
      </c>
      <c r="B23" s="92" t="s">
        <v>17</v>
      </c>
      <c r="C23" s="30"/>
      <c r="D23" s="26"/>
      <c r="E23" s="27"/>
      <c r="F23" s="27"/>
      <c r="G23" s="112"/>
      <c r="H23" s="31"/>
      <c r="I23" s="75"/>
      <c r="J23" s="28"/>
      <c r="K23" s="68">
        <f>SUM(K22+E23-F23)</f>
        <v>0</v>
      </c>
      <c r="L23" s="74"/>
      <c r="M23" s="70"/>
    </row>
    <row r="24" spans="1:13" ht="20.100000000000001" customHeight="1">
      <c r="A24">
        <v>2</v>
      </c>
      <c r="B24" s="20" t="s">
        <v>18</v>
      </c>
      <c r="C24" s="30"/>
      <c r="D24" s="26"/>
      <c r="E24" s="27"/>
      <c r="F24" s="27"/>
      <c r="G24" s="112"/>
      <c r="H24" s="31"/>
      <c r="I24" s="75"/>
      <c r="J24" s="28"/>
      <c r="K24" s="68">
        <f t="shared" si="0"/>
        <v>0</v>
      </c>
      <c r="L24" s="74"/>
      <c r="M24" s="70"/>
    </row>
    <row r="25" spans="1:13" ht="20.100000000000001" customHeight="1">
      <c r="A25">
        <v>3</v>
      </c>
      <c r="B25" s="20" t="s">
        <v>19</v>
      </c>
      <c r="C25" s="30"/>
      <c r="D25" s="26"/>
      <c r="E25" s="27"/>
      <c r="F25" s="27"/>
      <c r="G25" s="112"/>
      <c r="H25" s="31"/>
      <c r="I25" s="75"/>
      <c r="J25" s="28"/>
      <c r="K25" s="68">
        <f t="shared" si="0"/>
        <v>0</v>
      </c>
      <c r="L25" s="74"/>
      <c r="M25" s="70"/>
    </row>
    <row r="26" spans="1:13" ht="20.100000000000001" customHeight="1">
      <c r="A26">
        <v>4</v>
      </c>
      <c r="B26" s="20" t="s">
        <v>20</v>
      </c>
      <c r="C26" s="30"/>
      <c r="D26" s="26"/>
      <c r="E26" s="27"/>
      <c r="F26" s="27"/>
      <c r="G26" s="112"/>
      <c r="H26" s="31"/>
      <c r="I26" s="80"/>
      <c r="J26" s="28"/>
      <c r="K26" s="68">
        <f t="shared" si="0"/>
        <v>0</v>
      </c>
      <c r="L26" s="74"/>
      <c r="M26" s="70"/>
    </row>
    <row r="27" spans="1:13" ht="20.100000000000001" customHeight="1">
      <c r="B27" s="20"/>
      <c r="C27" s="30"/>
      <c r="D27" s="26"/>
      <c r="E27" s="27"/>
      <c r="F27" s="27"/>
      <c r="G27" s="112"/>
      <c r="H27" s="31"/>
      <c r="I27" s="75"/>
      <c r="J27" s="28"/>
      <c r="K27" s="68">
        <f t="shared" si="0"/>
        <v>0</v>
      </c>
      <c r="L27" s="74"/>
      <c r="M27" s="70"/>
    </row>
    <row r="28" spans="1:13" ht="20.100000000000001" customHeight="1">
      <c r="B28" s="20"/>
      <c r="C28" s="30"/>
      <c r="D28" s="26"/>
      <c r="E28" s="27"/>
      <c r="F28" s="27"/>
      <c r="G28" s="112"/>
      <c r="H28" s="31"/>
      <c r="I28" s="75"/>
      <c r="J28" s="28"/>
      <c r="K28" s="68">
        <f t="shared" si="0"/>
        <v>0</v>
      </c>
      <c r="L28" s="74"/>
      <c r="M28" s="70"/>
    </row>
    <row r="29" spans="1:13" ht="20.100000000000001" customHeight="1">
      <c r="C29" s="30"/>
      <c r="D29" s="26"/>
      <c r="E29" s="27"/>
      <c r="F29" s="27"/>
      <c r="G29" s="112"/>
      <c r="H29" s="31"/>
      <c r="I29" s="75"/>
      <c r="J29" s="28"/>
      <c r="K29" s="68">
        <f t="shared" si="0"/>
        <v>0</v>
      </c>
      <c r="L29" s="74"/>
      <c r="M29" s="70"/>
    </row>
    <row r="30" spans="1:13" ht="20.100000000000001" customHeight="1">
      <c r="A30" t="s">
        <v>129</v>
      </c>
      <c r="B30" s="115" t="s">
        <v>128</v>
      </c>
      <c r="C30" s="30"/>
      <c r="D30" s="26"/>
      <c r="E30" s="27"/>
      <c r="F30" s="27"/>
      <c r="G30" s="112"/>
      <c r="H30" s="31"/>
      <c r="I30" s="75"/>
      <c r="J30" s="28"/>
      <c r="K30" s="68">
        <f t="shared" si="0"/>
        <v>0</v>
      </c>
      <c r="L30" s="74"/>
      <c r="M30" s="70"/>
    </row>
    <row r="31" spans="1:13" ht="20.100000000000001" customHeight="1">
      <c r="A31" t="s">
        <v>130</v>
      </c>
      <c r="B31" s="20" t="s">
        <v>120</v>
      </c>
      <c r="C31" s="30"/>
      <c r="D31" s="26"/>
      <c r="E31" s="27"/>
      <c r="F31" s="27"/>
      <c r="G31" s="112"/>
      <c r="H31" s="31"/>
      <c r="I31" s="75"/>
      <c r="J31" s="28"/>
      <c r="K31" s="68">
        <f t="shared" si="0"/>
        <v>0</v>
      </c>
      <c r="L31" s="74"/>
      <c r="M31" s="70"/>
    </row>
    <row r="32" spans="1:13" ht="20.100000000000001" customHeight="1">
      <c r="A32" t="s">
        <v>70</v>
      </c>
      <c r="B32" s="34" t="s">
        <v>22</v>
      </c>
      <c r="C32" s="30"/>
      <c r="D32" s="26"/>
      <c r="E32" s="27"/>
      <c r="F32" s="27"/>
      <c r="J32" s="28"/>
      <c r="K32" s="68">
        <f t="shared" si="0"/>
        <v>0</v>
      </c>
      <c r="L32" s="74"/>
      <c r="M32" s="70"/>
    </row>
    <row r="33" spans="1:13" ht="20.100000000000001" customHeight="1">
      <c r="A33" t="s">
        <v>71</v>
      </c>
      <c r="B33" s="34" t="s">
        <v>23</v>
      </c>
      <c r="C33" s="30"/>
      <c r="D33" s="26"/>
      <c r="E33" s="27"/>
      <c r="F33" s="27"/>
      <c r="G33" s="112"/>
      <c r="H33" s="31"/>
      <c r="I33" s="75"/>
      <c r="J33" s="28"/>
      <c r="K33" s="68">
        <f>SUM(K32+E33-F33)</f>
        <v>0</v>
      </c>
      <c r="L33" s="74"/>
      <c r="M33" s="70"/>
    </row>
    <row r="34" spans="1:13" ht="20.100000000000001" customHeight="1">
      <c r="A34" t="s">
        <v>72</v>
      </c>
      <c r="B34" s="34" t="s">
        <v>24</v>
      </c>
      <c r="C34" s="5"/>
      <c r="D34" s="26"/>
      <c r="E34" s="27"/>
      <c r="F34" s="27"/>
      <c r="G34" s="112"/>
      <c r="H34" s="27"/>
      <c r="I34" s="75"/>
      <c r="J34" s="28"/>
      <c r="K34" s="68">
        <f t="shared" si="0"/>
        <v>0</v>
      </c>
      <c r="L34" s="5"/>
      <c r="M34" s="70"/>
    </row>
    <row r="35" spans="1:13" ht="20.100000000000001" customHeight="1">
      <c r="A35" t="s">
        <v>73</v>
      </c>
      <c r="B35" s="34" t="s">
        <v>25</v>
      </c>
      <c r="C35" s="30"/>
      <c r="D35" s="26"/>
      <c r="E35" s="27"/>
      <c r="F35" s="27"/>
      <c r="G35" s="112"/>
      <c r="H35" s="31"/>
      <c r="I35" s="75"/>
      <c r="J35" s="28"/>
      <c r="K35" s="68">
        <f t="shared" si="0"/>
        <v>0</v>
      </c>
      <c r="L35" s="74"/>
      <c r="M35" s="70"/>
    </row>
    <row r="36" spans="1:13" ht="20.100000000000001" customHeight="1">
      <c r="A36" t="s">
        <v>74</v>
      </c>
      <c r="B36" s="34" t="s">
        <v>26</v>
      </c>
      <c r="C36" s="5"/>
      <c r="D36" s="26"/>
      <c r="E36" s="27"/>
      <c r="F36" s="27"/>
      <c r="G36" s="113"/>
      <c r="H36" s="17"/>
      <c r="I36" s="27"/>
      <c r="J36" s="28"/>
      <c r="K36" s="68">
        <f t="shared" si="0"/>
        <v>0</v>
      </c>
      <c r="L36" s="5"/>
      <c r="M36" s="70"/>
    </row>
    <row r="37" spans="1:13" ht="20.100000000000001" customHeight="1">
      <c r="A37" t="s">
        <v>75</v>
      </c>
      <c r="B37" s="34" t="s">
        <v>27</v>
      </c>
      <c r="C37" s="30"/>
      <c r="D37" s="26"/>
      <c r="E37" s="27"/>
      <c r="F37" s="27"/>
      <c r="G37" s="112"/>
      <c r="H37" s="31"/>
      <c r="I37" s="75"/>
      <c r="J37" s="28"/>
      <c r="K37" s="68">
        <f t="shared" si="0"/>
        <v>0</v>
      </c>
      <c r="L37" s="74"/>
      <c r="M37" s="70"/>
    </row>
    <row r="38" spans="1:13" ht="20.100000000000001" customHeight="1">
      <c r="A38" t="s">
        <v>76</v>
      </c>
      <c r="B38" s="34" t="s">
        <v>180</v>
      </c>
      <c r="C38" s="5"/>
      <c r="D38" s="26"/>
      <c r="E38" s="27"/>
      <c r="F38" s="27"/>
      <c r="G38" s="112"/>
      <c r="H38" s="27"/>
      <c r="I38" s="75"/>
      <c r="J38" s="28"/>
      <c r="K38" s="68">
        <f t="shared" si="0"/>
        <v>0</v>
      </c>
      <c r="L38" s="5"/>
      <c r="M38" s="70"/>
    </row>
    <row r="39" spans="1:13" ht="20.100000000000001" customHeight="1">
      <c r="A39" t="s">
        <v>77</v>
      </c>
      <c r="B39" s="34" t="s">
        <v>29</v>
      </c>
      <c r="C39" s="5"/>
      <c r="D39" s="26"/>
      <c r="E39" s="27"/>
      <c r="F39" s="27"/>
      <c r="G39" s="79"/>
      <c r="H39" s="27"/>
      <c r="I39" s="75"/>
      <c r="J39" s="28"/>
      <c r="K39" s="68">
        <f t="shared" si="0"/>
        <v>0</v>
      </c>
      <c r="L39" s="5"/>
      <c r="M39" s="70"/>
    </row>
    <row r="40" spans="1:13" ht="20.100000000000001" customHeight="1">
      <c r="A40" t="s">
        <v>78</v>
      </c>
      <c r="B40" s="34" t="s">
        <v>21</v>
      </c>
      <c r="C40" s="5"/>
      <c r="D40" s="26"/>
      <c r="E40" s="27"/>
      <c r="F40" s="27"/>
      <c r="G40" s="79"/>
      <c r="H40" s="27"/>
      <c r="I40" s="75"/>
      <c r="J40" s="28"/>
      <c r="K40" s="68">
        <f t="shared" si="0"/>
        <v>0</v>
      </c>
      <c r="L40" s="5"/>
      <c r="M40" s="70"/>
    </row>
    <row r="41" spans="1:13" ht="20.100000000000001" customHeight="1">
      <c r="A41" t="s">
        <v>79</v>
      </c>
      <c r="B41" s="34" t="s">
        <v>30</v>
      </c>
      <c r="C41" s="5"/>
      <c r="D41" s="26"/>
      <c r="E41" s="27"/>
      <c r="F41" s="27"/>
      <c r="G41" s="79"/>
      <c r="H41" s="27"/>
      <c r="I41" s="26"/>
      <c r="J41" s="28"/>
      <c r="K41" s="68">
        <f t="shared" si="0"/>
        <v>0</v>
      </c>
      <c r="L41" s="5"/>
      <c r="M41" s="70"/>
    </row>
    <row r="42" spans="1:13" ht="20.100000000000001" customHeight="1">
      <c r="A42" t="s">
        <v>80</v>
      </c>
      <c r="B42" s="34" t="s">
        <v>31</v>
      </c>
      <c r="C42" s="30"/>
      <c r="D42" s="26"/>
      <c r="E42" s="46"/>
      <c r="F42" s="27"/>
      <c r="G42" s="79" t="s">
        <v>1</v>
      </c>
      <c r="H42" s="27"/>
      <c r="I42" s="27"/>
      <c r="J42" s="28"/>
      <c r="K42" s="68">
        <f t="shared" si="0"/>
        <v>0</v>
      </c>
      <c r="L42" s="74"/>
      <c r="M42" s="70"/>
    </row>
    <row r="43" spans="1:13" ht="20.100000000000001" customHeight="1">
      <c r="A43" t="s">
        <v>81</v>
      </c>
      <c r="B43" s="34" t="s">
        <v>32</v>
      </c>
      <c r="C43" s="5"/>
      <c r="D43" s="26"/>
      <c r="E43" s="27"/>
      <c r="F43" s="27"/>
      <c r="G43" s="59"/>
      <c r="H43" s="47"/>
      <c r="I43" s="27"/>
      <c r="J43" s="28"/>
      <c r="K43" s="68">
        <f t="shared" si="0"/>
        <v>0</v>
      </c>
      <c r="L43" s="5"/>
      <c r="M43" s="70"/>
    </row>
    <row r="44" spans="1:13" ht="20.100000000000001" customHeight="1">
      <c r="A44" t="s">
        <v>82</v>
      </c>
      <c r="B44" s="34" t="s">
        <v>33</v>
      </c>
      <c r="C44" s="9"/>
      <c r="D44" s="35"/>
      <c r="E44" s="27"/>
      <c r="F44" s="27"/>
      <c r="G44" s="60"/>
      <c r="H44" s="115" t="s">
        <v>128</v>
      </c>
      <c r="I44" s="18"/>
      <c r="J44" s="36"/>
      <c r="K44" s="23">
        <f t="shared" si="0"/>
        <v>0</v>
      </c>
      <c r="L44" s="74" t="s">
        <v>86</v>
      </c>
      <c r="M44" s="70"/>
    </row>
    <row r="45" spans="1:13" ht="19.2" customHeight="1" thickBot="1">
      <c r="A45" t="s">
        <v>176</v>
      </c>
      <c r="B45" s="175" t="s">
        <v>182</v>
      </c>
      <c r="K45" s="71" t="s">
        <v>85</v>
      </c>
      <c r="L45" s="5"/>
      <c r="M45" s="70"/>
    </row>
    <row r="46" spans="1:13" ht="22.5" customHeight="1">
      <c r="B46" s="71" t="s">
        <v>156</v>
      </c>
      <c r="C46" s="203" t="s">
        <v>35</v>
      </c>
      <c r="D46" s="203"/>
      <c r="E46" s="37">
        <f>SUM(E9:E45)</f>
        <v>0</v>
      </c>
      <c r="F46" s="37">
        <f>SUM(F9:F45)</f>
        <v>38173</v>
      </c>
      <c r="I46" s="71"/>
      <c r="K46" s="69"/>
      <c r="L46" s="5" t="s">
        <v>34</v>
      </c>
      <c r="M46" s="70"/>
    </row>
    <row r="47" spans="1:13" ht="26.25" customHeight="1">
      <c r="E47" s="71">
        <f>SUM(E11)</f>
        <v>0</v>
      </c>
      <c r="F47" s="71">
        <f>SUM(F10:F41)</f>
        <v>38173</v>
      </c>
      <c r="K47" s="71"/>
      <c r="L47" s="72"/>
      <c r="M47" s="72"/>
    </row>
    <row r="48" spans="1:13">
      <c r="C48" s="204" t="s">
        <v>36</v>
      </c>
      <c r="D48" s="205"/>
      <c r="E48" s="38"/>
      <c r="F48" s="38"/>
      <c r="G48" s="61"/>
      <c r="H48" s="38"/>
      <c r="I48" s="39"/>
      <c r="L48" s="73"/>
      <c r="M48" s="73"/>
    </row>
    <row r="49" spans="3:13">
      <c r="C49" s="206"/>
      <c r="D49" s="203"/>
      <c r="E49" s="64">
        <v>43567</v>
      </c>
      <c r="F49" s="40" t="s">
        <v>83</v>
      </c>
      <c r="G49" s="62"/>
      <c r="H49" s="40" t="s">
        <v>219</v>
      </c>
      <c r="I49" s="41"/>
      <c r="L49" s="73"/>
      <c r="M49" s="73"/>
    </row>
    <row r="50" spans="3:13">
      <c r="C50" s="206"/>
      <c r="D50" s="203"/>
      <c r="E50" s="40"/>
      <c r="F50" s="40"/>
      <c r="G50" s="62"/>
      <c r="H50" s="40"/>
      <c r="I50" s="41"/>
      <c r="L50" s="73"/>
      <c r="M50" s="73"/>
    </row>
    <row r="51" spans="3:13">
      <c r="C51" s="206"/>
      <c r="D51" s="203"/>
      <c r="E51" s="40"/>
      <c r="F51" s="40"/>
      <c r="G51" s="62"/>
      <c r="H51" s="40" t="s">
        <v>220</v>
      </c>
      <c r="I51" s="41"/>
      <c r="L51" s="73"/>
      <c r="M51" s="73"/>
    </row>
    <row r="52" spans="3:13">
      <c r="C52" s="206"/>
      <c r="D52" s="203"/>
      <c r="E52" s="40"/>
      <c r="F52" s="40"/>
      <c r="G52" s="62"/>
      <c r="H52" s="40"/>
      <c r="I52" s="41"/>
      <c r="L52" s="73"/>
      <c r="M52" s="73"/>
    </row>
    <row r="53" spans="3:13">
      <c r="C53" s="206"/>
      <c r="D53" s="203"/>
      <c r="E53" s="40"/>
      <c r="F53" s="40"/>
      <c r="G53" s="62"/>
      <c r="H53" s="40"/>
      <c r="I53" s="41"/>
      <c r="L53" s="73"/>
      <c r="M53" s="73"/>
    </row>
    <row r="54" spans="3:13">
      <c r="C54" s="206"/>
      <c r="D54" s="203"/>
      <c r="E54" s="40"/>
      <c r="F54" s="40"/>
      <c r="G54" s="62"/>
      <c r="H54" s="40"/>
      <c r="I54" s="41"/>
      <c r="L54" s="73"/>
      <c r="M54" s="73"/>
    </row>
    <row r="55" spans="3:13">
      <c r="C55" s="207"/>
      <c r="D55" s="208"/>
      <c r="E55" s="42" t="s">
        <v>108</v>
      </c>
      <c r="F55" s="83">
        <f>SUM(F19:F33)</f>
        <v>0</v>
      </c>
      <c r="G55" s="63"/>
      <c r="H55" s="42"/>
      <c r="I55" s="43"/>
      <c r="L55" s="73"/>
      <c r="M55" s="73"/>
    </row>
    <row r="57" spans="3:13">
      <c r="F57" s="73"/>
      <c r="G57" s="62"/>
      <c r="H57" s="73"/>
      <c r="I57" s="73"/>
    </row>
    <row r="58" spans="3:13">
      <c r="F58" s="130"/>
      <c r="G58" s="62"/>
      <c r="H58" s="73"/>
      <c r="I58" s="73"/>
    </row>
    <row r="59" spans="3:13">
      <c r="F59" s="130"/>
      <c r="G59" s="62"/>
      <c r="H59" s="73"/>
      <c r="I59" s="73"/>
    </row>
    <row r="60" spans="3:13">
      <c r="F60" s="130"/>
      <c r="G60" s="62"/>
      <c r="H60" s="73"/>
      <c r="I60" s="73"/>
    </row>
    <row r="61" spans="3:13">
      <c r="F61" s="130"/>
      <c r="G61" s="62"/>
      <c r="H61" s="73"/>
      <c r="I61" s="73"/>
    </row>
    <row r="62" spans="3:13">
      <c r="F62" s="130"/>
      <c r="G62" s="62"/>
      <c r="H62" s="73"/>
      <c r="I62" s="133"/>
    </row>
    <row r="63" spans="3:13">
      <c r="F63" s="76"/>
    </row>
    <row r="64" spans="3:13">
      <c r="F64" s="76"/>
    </row>
    <row r="65" spans="6:6">
      <c r="F65" s="76"/>
    </row>
  </sheetData>
  <mergeCells count="2">
    <mergeCell ref="C46:D46"/>
    <mergeCell ref="C48:D55"/>
  </mergeCells>
  <phoneticPr fontId="2"/>
  <pageMargins left="0.25" right="0.25" top="0.75" bottom="0.75" header="0.3" footer="0.3"/>
  <pageSetup paperSize="9" scale="72" orientation="portrait" r:id="rId1"/>
  <headerFooter>
    <oddFooter>&amp;R&amp;F&amp;A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F0"/>
  </sheetPr>
  <dimension ref="A1:N55"/>
  <sheetViews>
    <sheetView zoomScaleNormal="100" workbookViewId="0">
      <selection activeCell="O10" sqref="O10"/>
    </sheetView>
  </sheetViews>
  <sheetFormatPr defaultRowHeight="13.2"/>
  <cols>
    <col min="1" max="1" width="2.33203125" customWidth="1"/>
    <col min="2" max="2" width="15.44140625" customWidth="1"/>
    <col min="3" max="3" width="9.21875" customWidth="1"/>
    <col min="4" max="4" width="4.44140625" customWidth="1"/>
    <col min="5" max="6" width="11.88671875" customWidth="1"/>
    <col min="7" max="7" width="5.6640625" style="3" customWidth="1"/>
    <col min="8" max="8" width="18.6640625" customWidth="1"/>
    <col min="9" max="9" width="25.77734375" customWidth="1"/>
    <col min="10" max="10" width="9" hidden="1" customWidth="1"/>
    <col min="11" max="11" width="15" customWidth="1"/>
    <col min="12" max="12" width="4" customWidth="1"/>
    <col min="13" max="13" width="4.21875" customWidth="1"/>
  </cols>
  <sheetData>
    <row r="1" spans="2:14" ht="29.25" customHeight="1">
      <c r="B1" s="7" t="s">
        <v>55</v>
      </c>
      <c r="L1" s="50" t="s">
        <v>65</v>
      </c>
      <c r="M1" s="50" t="s">
        <v>66</v>
      </c>
    </row>
    <row r="2" spans="2:14" ht="16.2">
      <c r="B2">
        <v>2021</v>
      </c>
      <c r="C2" t="s">
        <v>46</v>
      </c>
      <c r="D2" t="s">
        <v>46</v>
      </c>
      <c r="E2" s="1" t="s">
        <v>2</v>
      </c>
      <c r="F2" s="2" t="s">
        <v>3</v>
      </c>
      <c r="H2" s="3" t="s">
        <v>4</v>
      </c>
      <c r="I2" s="4">
        <v>1052377</v>
      </c>
      <c r="K2" t="s">
        <v>5</v>
      </c>
      <c r="L2" s="51"/>
    </row>
    <row r="3" spans="2:14" ht="23.4">
      <c r="E3" s="30">
        <v>44203</v>
      </c>
      <c r="F3" s="6">
        <v>27503</v>
      </c>
      <c r="G3" s="56" t="s">
        <v>47</v>
      </c>
      <c r="H3" s="3"/>
      <c r="I3" s="8">
        <v>2132918</v>
      </c>
      <c r="K3" t="s">
        <v>7</v>
      </c>
    </row>
    <row r="4" spans="2:14" ht="16.2">
      <c r="E4" s="65">
        <v>44204</v>
      </c>
      <c r="F4" s="19">
        <v>5000</v>
      </c>
      <c r="H4" s="3" t="s">
        <v>40</v>
      </c>
      <c r="I4" s="11"/>
      <c r="K4" t="s">
        <v>9</v>
      </c>
    </row>
    <row r="5" spans="2:14" ht="21" customHeight="1">
      <c r="E5" s="45">
        <v>44211</v>
      </c>
      <c r="F5">
        <v>7178</v>
      </c>
      <c r="H5" s="3" t="s">
        <v>10</v>
      </c>
      <c r="I5" s="11">
        <f>SUM(I2:I4)</f>
        <v>3185295</v>
      </c>
      <c r="K5">
        <v>0</v>
      </c>
    </row>
    <row r="7" spans="2:14" ht="26.25" customHeight="1" thickBot="1">
      <c r="B7" s="12" t="s">
        <v>11</v>
      </c>
      <c r="E7" s="13" t="s">
        <v>12</v>
      </c>
      <c r="F7" s="14" t="s">
        <v>13</v>
      </c>
      <c r="G7" s="14"/>
      <c r="H7" s="14" t="s">
        <v>14</v>
      </c>
      <c r="I7" s="14" t="s">
        <v>15</v>
      </c>
      <c r="J7" s="14"/>
      <c r="K7" s="15" t="s">
        <v>41</v>
      </c>
      <c r="L7" s="1"/>
      <c r="M7" s="2"/>
    </row>
    <row r="8" spans="2:14" ht="20.100000000000001" customHeight="1">
      <c r="B8" t="s">
        <v>142</v>
      </c>
      <c r="E8" s="197"/>
      <c r="F8" s="17"/>
      <c r="G8" s="60"/>
      <c r="H8" s="191" t="s">
        <v>128</v>
      </c>
      <c r="I8" s="17"/>
      <c r="J8" s="18"/>
      <c r="K8" s="19">
        <v>39681</v>
      </c>
      <c r="L8" s="86" t="s">
        <v>86</v>
      </c>
      <c r="M8" s="70"/>
    </row>
    <row r="9" spans="2:14" ht="20.100000000000001" customHeight="1" thickBot="1">
      <c r="B9" t="s">
        <v>67</v>
      </c>
      <c r="C9" s="44" t="s">
        <v>64</v>
      </c>
      <c r="D9" s="21"/>
      <c r="E9" s="22"/>
      <c r="F9" s="22"/>
      <c r="H9" s="21"/>
      <c r="I9" s="21"/>
      <c r="J9" s="24"/>
      <c r="K9" s="25">
        <f>SUM(K8+E9-F9)</f>
        <v>39681</v>
      </c>
      <c r="L9" s="86"/>
      <c r="M9" s="70"/>
    </row>
    <row r="10" spans="2:14" ht="20.100000000000001" customHeight="1">
      <c r="B10" s="134"/>
      <c r="C10" s="30"/>
      <c r="D10" s="26"/>
      <c r="E10" s="27"/>
      <c r="F10" s="27"/>
      <c r="H10" s="26"/>
      <c r="I10" s="26"/>
      <c r="J10" s="29"/>
      <c r="K10" s="25">
        <f t="shared" ref="K10:K44" si="0">SUM(K9+E10-F10)</f>
        <v>39681</v>
      </c>
      <c r="L10" s="5"/>
      <c r="M10" s="70"/>
    </row>
    <row r="11" spans="2:14" ht="20.100000000000001" customHeight="1">
      <c r="B11" s="189">
        <v>-27053</v>
      </c>
      <c r="C11" s="30">
        <v>44203</v>
      </c>
      <c r="D11" s="26"/>
      <c r="E11" s="27"/>
      <c r="F11" s="27">
        <v>27503</v>
      </c>
      <c r="G11" s="102" t="s">
        <v>131</v>
      </c>
      <c r="H11" s="33" t="s">
        <v>120</v>
      </c>
      <c r="I11" s="27" t="s">
        <v>124</v>
      </c>
      <c r="J11" s="29"/>
      <c r="K11" s="25">
        <f t="shared" si="0"/>
        <v>12178</v>
      </c>
      <c r="L11" s="86" t="s">
        <v>86</v>
      </c>
      <c r="M11" s="70"/>
    </row>
    <row r="12" spans="2:14" ht="20.100000000000001" customHeight="1">
      <c r="B12" s="135">
        <v>-5000</v>
      </c>
      <c r="C12" s="30"/>
      <c r="D12" s="26"/>
      <c r="E12" s="27"/>
      <c r="F12" s="27"/>
      <c r="G12" s="107"/>
      <c r="H12" s="140"/>
      <c r="I12" s="26"/>
      <c r="J12" s="29"/>
      <c r="K12" s="25">
        <f t="shared" si="0"/>
        <v>12178</v>
      </c>
      <c r="L12" s="5"/>
      <c r="M12" s="70"/>
      <c r="N12" s="32"/>
    </row>
    <row r="13" spans="2:14" ht="20.100000000000001" customHeight="1">
      <c r="B13" s="135">
        <v>-7178</v>
      </c>
      <c r="C13" s="30">
        <v>44204</v>
      </c>
      <c r="D13" s="26"/>
      <c r="E13" s="27"/>
      <c r="F13" s="27">
        <v>5000</v>
      </c>
      <c r="G13" s="107" t="s">
        <v>192</v>
      </c>
      <c r="H13" s="31" t="s">
        <v>32</v>
      </c>
      <c r="I13" s="142" t="s">
        <v>207</v>
      </c>
      <c r="J13" s="29"/>
      <c r="K13" s="25">
        <f t="shared" si="0"/>
        <v>7178</v>
      </c>
      <c r="L13" s="86" t="s">
        <v>86</v>
      </c>
      <c r="M13" s="70"/>
    </row>
    <row r="14" spans="2:14" ht="20.100000000000001" customHeight="1">
      <c r="B14" s="135"/>
      <c r="C14" s="30"/>
      <c r="D14" s="26"/>
      <c r="E14" s="27"/>
      <c r="F14" s="27"/>
      <c r="G14" s="79"/>
      <c r="H14" s="31"/>
      <c r="I14" s="75"/>
      <c r="J14" s="29"/>
      <c r="K14" s="25">
        <f t="shared" si="0"/>
        <v>7178</v>
      </c>
      <c r="L14" s="86"/>
      <c r="M14" s="70"/>
    </row>
    <row r="15" spans="2:14" ht="20.100000000000001" customHeight="1">
      <c r="B15" s="135"/>
      <c r="C15" s="30"/>
      <c r="D15" s="26"/>
      <c r="E15" s="27"/>
      <c r="F15" s="27"/>
      <c r="G15" s="79"/>
      <c r="H15" s="31"/>
      <c r="I15" s="75"/>
      <c r="J15" s="29"/>
      <c r="K15" s="25">
        <f t="shared" si="0"/>
        <v>7178</v>
      </c>
      <c r="L15" s="86"/>
      <c r="M15" s="70"/>
    </row>
    <row r="16" spans="2:14" ht="20.100000000000001" customHeight="1">
      <c r="B16" s="135"/>
      <c r="C16" s="30">
        <v>44211</v>
      </c>
      <c r="D16" s="26"/>
      <c r="E16" s="27"/>
      <c r="F16" s="27">
        <v>5000</v>
      </c>
      <c r="G16" s="79" t="s">
        <v>192</v>
      </c>
      <c r="H16" s="31" t="s">
        <v>32</v>
      </c>
      <c r="I16" s="75" t="s">
        <v>208</v>
      </c>
      <c r="J16" s="29"/>
      <c r="K16" s="25">
        <f t="shared" si="0"/>
        <v>2178</v>
      </c>
      <c r="L16" s="86" t="s">
        <v>86</v>
      </c>
      <c r="M16" s="70"/>
    </row>
    <row r="17" spans="1:13" ht="20.100000000000001" customHeight="1">
      <c r="B17" s="135"/>
      <c r="C17" s="30"/>
      <c r="D17" s="26"/>
      <c r="E17" s="27"/>
      <c r="F17" s="27">
        <v>2178</v>
      </c>
      <c r="G17" s="107" t="s">
        <v>78</v>
      </c>
      <c r="H17" s="31" t="s">
        <v>21</v>
      </c>
      <c r="I17" s="184" t="s">
        <v>209</v>
      </c>
      <c r="J17" s="29"/>
      <c r="K17" s="25">
        <f t="shared" si="0"/>
        <v>0</v>
      </c>
      <c r="L17" s="86" t="s">
        <v>86</v>
      </c>
      <c r="M17" s="70"/>
    </row>
    <row r="18" spans="1:13" ht="20.100000000000001" customHeight="1">
      <c r="B18" s="135"/>
      <c r="C18" s="30"/>
      <c r="D18" s="26"/>
      <c r="E18" s="27"/>
      <c r="F18" s="27"/>
      <c r="G18" s="79"/>
      <c r="H18" s="114"/>
      <c r="I18" s="54"/>
      <c r="J18" s="29"/>
      <c r="K18" s="25">
        <f t="shared" si="0"/>
        <v>0</v>
      </c>
      <c r="L18" s="5"/>
      <c r="M18" s="70"/>
    </row>
    <row r="19" spans="1:13" ht="20.100000000000001" customHeight="1">
      <c r="B19" s="135"/>
      <c r="C19" s="30">
        <v>44214</v>
      </c>
      <c r="D19" s="26"/>
      <c r="E19" s="27"/>
      <c r="F19" s="27">
        <v>57010</v>
      </c>
      <c r="G19" s="107" t="s">
        <v>75</v>
      </c>
      <c r="H19" s="31" t="s">
        <v>27</v>
      </c>
      <c r="I19" s="75" t="s">
        <v>210</v>
      </c>
      <c r="J19" s="29"/>
      <c r="K19" s="25">
        <f t="shared" si="0"/>
        <v>-57010</v>
      </c>
      <c r="L19" s="86" t="s">
        <v>86</v>
      </c>
      <c r="M19" s="70"/>
    </row>
    <row r="20" spans="1:13" ht="20.100000000000001" customHeight="1">
      <c r="B20" s="135"/>
      <c r="C20" s="5"/>
      <c r="D20" s="26"/>
      <c r="E20" s="27">
        <v>57010</v>
      </c>
      <c r="F20" s="27"/>
      <c r="G20" s="79">
        <v>4</v>
      </c>
      <c r="H20" s="20" t="s">
        <v>20</v>
      </c>
      <c r="I20" s="128" t="s">
        <v>141</v>
      </c>
      <c r="J20" s="29"/>
      <c r="K20" s="25">
        <f t="shared" si="0"/>
        <v>0</v>
      </c>
      <c r="L20" s="86" t="s">
        <v>86</v>
      </c>
      <c r="M20" s="70"/>
    </row>
    <row r="21" spans="1:13" ht="20.100000000000001" customHeight="1">
      <c r="B21" s="135"/>
      <c r="C21" s="5"/>
      <c r="D21" s="26"/>
      <c r="E21" s="27"/>
      <c r="F21" s="27"/>
      <c r="G21" s="79"/>
      <c r="H21" s="27"/>
      <c r="I21" s="27"/>
      <c r="J21" s="29"/>
      <c r="K21" s="25">
        <f t="shared" si="0"/>
        <v>0</v>
      </c>
      <c r="L21" s="5"/>
      <c r="M21" s="70"/>
    </row>
    <row r="22" spans="1:13" ht="20.100000000000001" customHeight="1" thickBot="1">
      <c r="B22" s="137">
        <f>SUM(B11:B21)</f>
        <v>-39231</v>
      </c>
      <c r="C22" s="30" t="s">
        <v>193</v>
      </c>
      <c r="D22" s="26"/>
      <c r="E22" s="27"/>
      <c r="F22" s="27"/>
      <c r="G22" s="79"/>
      <c r="H22" s="31"/>
      <c r="I22" s="27"/>
      <c r="J22" s="29"/>
      <c r="K22" s="25">
        <f t="shared" si="0"/>
        <v>0</v>
      </c>
      <c r="L22" s="5"/>
      <c r="M22" s="70"/>
    </row>
    <row r="23" spans="1:13" ht="20.100000000000001" customHeight="1">
      <c r="A23">
        <v>1</v>
      </c>
      <c r="B23" s="20" t="s">
        <v>17</v>
      </c>
      <c r="C23" s="5"/>
      <c r="D23" s="26"/>
      <c r="E23" s="27"/>
      <c r="F23" s="27"/>
      <c r="G23" s="79"/>
      <c r="H23" s="27"/>
      <c r="I23" s="27"/>
      <c r="J23" s="29"/>
      <c r="K23" s="25">
        <f t="shared" si="0"/>
        <v>0</v>
      </c>
      <c r="L23" s="5"/>
      <c r="M23" s="70"/>
    </row>
    <row r="24" spans="1:13" ht="20.100000000000001" customHeight="1">
      <c r="A24">
        <v>2</v>
      </c>
      <c r="B24" s="20" t="s">
        <v>18</v>
      </c>
      <c r="C24" s="5"/>
      <c r="D24" s="26"/>
      <c r="E24" s="27"/>
      <c r="F24" s="27"/>
      <c r="G24" s="79"/>
      <c r="H24" s="27"/>
      <c r="I24" s="27"/>
      <c r="J24" s="29"/>
      <c r="K24" s="25">
        <f t="shared" si="0"/>
        <v>0</v>
      </c>
      <c r="L24" s="5"/>
      <c r="M24" s="70"/>
    </row>
    <row r="25" spans="1:13" ht="20.100000000000001" customHeight="1">
      <c r="A25">
        <v>3</v>
      </c>
      <c r="B25" s="20" t="s">
        <v>19</v>
      </c>
      <c r="C25" s="5"/>
      <c r="D25" s="26"/>
      <c r="E25" s="27"/>
      <c r="F25" s="27"/>
      <c r="G25" s="79"/>
      <c r="H25" s="27"/>
      <c r="I25" s="27"/>
      <c r="J25" s="29"/>
      <c r="K25" s="25">
        <f t="shared" si="0"/>
        <v>0</v>
      </c>
      <c r="L25" s="5"/>
      <c r="M25" s="70"/>
    </row>
    <row r="26" spans="1:13" ht="20.100000000000001" customHeight="1">
      <c r="A26">
        <v>4</v>
      </c>
      <c r="B26" s="20" t="s">
        <v>20</v>
      </c>
      <c r="C26" s="5"/>
      <c r="D26" s="26"/>
      <c r="E26" s="27"/>
      <c r="F26" s="27"/>
      <c r="G26" s="79"/>
      <c r="H26" s="27"/>
      <c r="I26" s="27"/>
      <c r="J26" s="29"/>
      <c r="K26" s="25">
        <f t="shared" si="0"/>
        <v>0</v>
      </c>
      <c r="L26" s="5"/>
      <c r="M26" s="70"/>
    </row>
    <row r="27" spans="1:13" ht="20.100000000000001" customHeight="1">
      <c r="B27" s="20"/>
      <c r="C27" s="5"/>
      <c r="D27" s="26"/>
      <c r="E27" s="27"/>
      <c r="F27" s="27"/>
      <c r="G27" s="79"/>
      <c r="H27" s="27"/>
      <c r="I27" s="27"/>
      <c r="J27" s="29"/>
      <c r="K27" s="25">
        <f t="shared" si="0"/>
        <v>0</v>
      </c>
      <c r="L27" s="5"/>
      <c r="M27" s="70"/>
    </row>
    <row r="28" spans="1:13" ht="20.100000000000001" customHeight="1">
      <c r="B28" s="20"/>
      <c r="C28" s="5"/>
      <c r="D28" s="26"/>
      <c r="E28" s="27"/>
      <c r="F28" s="27"/>
      <c r="G28" s="79"/>
      <c r="H28" s="27"/>
      <c r="I28" s="27"/>
      <c r="J28" s="29"/>
      <c r="K28" s="25">
        <f t="shared" si="0"/>
        <v>0</v>
      </c>
      <c r="L28" s="5"/>
      <c r="M28" s="70"/>
    </row>
    <row r="29" spans="1:13" ht="20.100000000000001" customHeight="1">
      <c r="C29" s="5"/>
      <c r="D29" s="26"/>
      <c r="E29" s="27"/>
      <c r="F29" s="27"/>
      <c r="G29" s="79"/>
      <c r="H29" s="27"/>
      <c r="I29" s="27"/>
      <c r="J29" s="29"/>
      <c r="K29" s="25">
        <f t="shared" si="0"/>
        <v>0</v>
      </c>
      <c r="L29" s="5"/>
      <c r="M29" s="70"/>
    </row>
    <row r="30" spans="1:13" ht="20.100000000000001" customHeight="1">
      <c r="A30" t="s">
        <v>129</v>
      </c>
      <c r="B30" s="115" t="s">
        <v>128</v>
      </c>
      <c r="C30" s="5"/>
      <c r="D30" s="26"/>
      <c r="E30" s="27"/>
      <c r="F30" s="27"/>
      <c r="G30" s="79"/>
      <c r="H30" s="27"/>
      <c r="I30" s="27"/>
      <c r="J30" s="29"/>
      <c r="K30" s="25">
        <f t="shared" si="0"/>
        <v>0</v>
      </c>
      <c r="L30" s="5"/>
      <c r="M30" s="70"/>
    </row>
    <row r="31" spans="1:13" ht="20.100000000000001" customHeight="1">
      <c r="A31" t="s">
        <v>130</v>
      </c>
      <c r="B31" s="20" t="s">
        <v>120</v>
      </c>
      <c r="C31" s="5"/>
      <c r="D31" s="26"/>
      <c r="E31" s="27"/>
      <c r="F31" s="27"/>
      <c r="G31" s="79"/>
      <c r="H31" s="27"/>
      <c r="I31" s="27"/>
      <c r="J31" s="29"/>
      <c r="K31" s="25">
        <f t="shared" si="0"/>
        <v>0</v>
      </c>
      <c r="L31" s="5"/>
      <c r="M31" s="70"/>
    </row>
    <row r="32" spans="1:13" ht="20.100000000000001" customHeight="1">
      <c r="A32" t="s">
        <v>70</v>
      </c>
      <c r="B32" s="34" t="s">
        <v>191</v>
      </c>
      <c r="C32" s="5"/>
      <c r="D32" s="26"/>
      <c r="E32" s="27"/>
      <c r="F32" s="27"/>
      <c r="G32" s="79"/>
      <c r="H32" s="27"/>
      <c r="I32" s="27"/>
      <c r="J32" s="29"/>
      <c r="K32" s="25">
        <f t="shared" si="0"/>
        <v>0</v>
      </c>
      <c r="L32" s="5"/>
      <c r="M32" s="70"/>
    </row>
    <row r="33" spans="1:13" ht="20.100000000000001" customHeight="1">
      <c r="A33" t="s">
        <v>71</v>
      </c>
      <c r="B33" s="34" t="s">
        <v>23</v>
      </c>
      <c r="C33" s="5"/>
      <c r="D33" s="26"/>
      <c r="E33" s="27"/>
      <c r="F33" s="27"/>
      <c r="G33" s="79"/>
      <c r="H33" s="27"/>
      <c r="I33" s="27"/>
      <c r="J33" s="29"/>
      <c r="K33" s="25">
        <f>SUM(K32+E33-F33)</f>
        <v>0</v>
      </c>
      <c r="L33" s="5"/>
      <c r="M33" s="70"/>
    </row>
    <row r="34" spans="1:13" ht="20.100000000000001" customHeight="1">
      <c r="A34" t="s">
        <v>72</v>
      </c>
      <c r="B34" s="34" t="s">
        <v>24</v>
      </c>
      <c r="C34" s="5"/>
      <c r="D34" s="26"/>
      <c r="E34" s="27"/>
      <c r="F34" s="27"/>
      <c r="G34" s="79"/>
      <c r="H34" s="27"/>
      <c r="I34" s="27"/>
      <c r="J34" s="29"/>
      <c r="K34" s="25">
        <f t="shared" si="0"/>
        <v>0</v>
      </c>
      <c r="L34" s="5"/>
      <c r="M34" s="70"/>
    </row>
    <row r="35" spans="1:13" ht="20.100000000000001" customHeight="1">
      <c r="A35" t="s">
        <v>73</v>
      </c>
      <c r="B35" s="34" t="s">
        <v>25</v>
      </c>
      <c r="C35" s="5"/>
      <c r="D35" s="26"/>
      <c r="E35" s="27"/>
      <c r="F35" s="27"/>
      <c r="G35" s="79"/>
      <c r="H35" s="27"/>
      <c r="I35" s="27"/>
      <c r="J35" s="29"/>
      <c r="K35" s="25">
        <f t="shared" si="0"/>
        <v>0</v>
      </c>
      <c r="L35" s="5"/>
      <c r="M35" s="70"/>
    </row>
    <row r="36" spans="1:13" ht="20.100000000000001" customHeight="1">
      <c r="A36" t="s">
        <v>74</v>
      </c>
      <c r="B36" s="34" t="s">
        <v>26</v>
      </c>
      <c r="C36" s="5"/>
      <c r="D36" s="26"/>
      <c r="E36" s="27"/>
      <c r="F36" s="27"/>
      <c r="G36" s="79"/>
      <c r="H36" s="27"/>
      <c r="I36" s="27"/>
      <c r="J36" s="29"/>
      <c r="K36" s="25">
        <f t="shared" si="0"/>
        <v>0</v>
      </c>
      <c r="L36" s="5"/>
      <c r="M36" s="70"/>
    </row>
    <row r="37" spans="1:13" ht="20.100000000000001" customHeight="1">
      <c r="A37" t="s">
        <v>75</v>
      </c>
      <c r="B37" s="34" t="s">
        <v>27</v>
      </c>
      <c r="C37" s="5"/>
      <c r="D37" s="26"/>
      <c r="E37" s="27"/>
      <c r="F37" s="27"/>
      <c r="G37" s="79"/>
      <c r="H37" s="27"/>
      <c r="I37" s="27"/>
      <c r="J37" s="29"/>
      <c r="K37" s="25">
        <f t="shared" si="0"/>
        <v>0</v>
      </c>
      <c r="L37" s="5"/>
      <c r="M37" s="70"/>
    </row>
    <row r="38" spans="1:13" ht="20.100000000000001" customHeight="1">
      <c r="A38" t="s">
        <v>76</v>
      </c>
      <c r="B38" s="34" t="s">
        <v>28</v>
      </c>
      <c r="C38" s="5"/>
      <c r="D38" s="26"/>
      <c r="E38" s="27"/>
      <c r="F38" s="27"/>
      <c r="G38" s="79"/>
      <c r="H38" s="27"/>
      <c r="I38" s="27"/>
      <c r="J38" s="29"/>
      <c r="K38" s="25">
        <f t="shared" si="0"/>
        <v>0</v>
      </c>
      <c r="L38" s="5"/>
      <c r="M38" s="70"/>
    </row>
    <row r="39" spans="1:13" ht="20.100000000000001" customHeight="1">
      <c r="A39" t="s">
        <v>77</v>
      </c>
      <c r="B39" s="34" t="s">
        <v>29</v>
      </c>
      <c r="C39" s="5"/>
      <c r="D39" s="26"/>
      <c r="E39" s="27"/>
      <c r="F39" s="27"/>
      <c r="G39" s="79"/>
      <c r="H39" s="27"/>
      <c r="I39" s="27"/>
      <c r="J39" s="29"/>
      <c r="K39" s="25">
        <f t="shared" si="0"/>
        <v>0</v>
      </c>
      <c r="L39" s="5"/>
      <c r="M39" s="70"/>
    </row>
    <row r="40" spans="1:13" ht="20.100000000000001" customHeight="1">
      <c r="A40" t="s">
        <v>78</v>
      </c>
      <c r="B40" s="34" t="s">
        <v>21</v>
      </c>
      <c r="C40" s="5"/>
      <c r="D40" s="26"/>
      <c r="E40" s="27"/>
      <c r="F40" s="27"/>
      <c r="G40" s="79"/>
      <c r="H40" s="27"/>
      <c r="I40" s="27"/>
      <c r="J40" s="29"/>
      <c r="K40" s="25">
        <f t="shared" si="0"/>
        <v>0</v>
      </c>
      <c r="L40" s="5"/>
      <c r="M40" s="70"/>
    </row>
    <row r="41" spans="1:13" ht="20.100000000000001" customHeight="1">
      <c r="A41" t="s">
        <v>79</v>
      </c>
      <c r="B41" s="34" t="s">
        <v>30</v>
      </c>
      <c r="C41" s="30"/>
      <c r="D41" s="26"/>
      <c r="E41" s="27"/>
      <c r="F41" s="27"/>
      <c r="G41" s="79" t="s">
        <v>34</v>
      </c>
      <c r="J41" s="29"/>
      <c r="K41" s="25">
        <f t="shared" si="0"/>
        <v>0</v>
      </c>
      <c r="L41" s="86" t="s">
        <v>86</v>
      </c>
      <c r="M41" s="70"/>
    </row>
    <row r="42" spans="1:13" ht="20.100000000000001" customHeight="1">
      <c r="A42" t="s">
        <v>80</v>
      </c>
      <c r="B42" s="34" t="s">
        <v>31</v>
      </c>
      <c r="C42" s="5"/>
      <c r="D42" s="26"/>
      <c r="E42" s="27"/>
      <c r="F42" s="27"/>
      <c r="G42" s="79"/>
      <c r="H42" s="27"/>
      <c r="I42" s="27"/>
      <c r="J42" s="29"/>
      <c r="K42" s="25">
        <f t="shared" si="0"/>
        <v>0</v>
      </c>
      <c r="L42" s="5"/>
      <c r="M42" s="70"/>
    </row>
    <row r="43" spans="1:13" ht="20.100000000000001" customHeight="1">
      <c r="A43" t="s">
        <v>81</v>
      </c>
      <c r="B43" s="34" t="s">
        <v>32</v>
      </c>
      <c r="C43" s="5"/>
      <c r="D43" s="26"/>
      <c r="E43" s="27"/>
      <c r="F43" s="27"/>
      <c r="G43" s="79" t="s">
        <v>129</v>
      </c>
      <c r="H43" s="122" t="s">
        <v>128</v>
      </c>
      <c r="I43" s="27" t="s">
        <v>127</v>
      </c>
      <c r="J43" s="29"/>
      <c r="K43" s="25">
        <f t="shared" si="0"/>
        <v>0</v>
      </c>
      <c r="L43" s="5"/>
      <c r="M43" s="70"/>
    </row>
    <row r="44" spans="1:13" ht="20.100000000000001" customHeight="1">
      <c r="A44" t="s">
        <v>82</v>
      </c>
      <c r="B44" s="34" t="s">
        <v>33</v>
      </c>
      <c r="C44" s="9"/>
      <c r="D44" s="35"/>
      <c r="E44" s="18"/>
      <c r="F44" s="18"/>
      <c r="G44" s="60"/>
      <c r="H44" s="18"/>
      <c r="I44" s="18"/>
      <c r="J44" s="36"/>
      <c r="K44" s="25">
        <f t="shared" si="0"/>
        <v>0</v>
      </c>
      <c r="L44" s="9"/>
      <c r="M44" s="10"/>
    </row>
    <row r="45" spans="1:13">
      <c r="B45" t="s">
        <v>46</v>
      </c>
    </row>
    <row r="46" spans="1:13" ht="22.5" customHeight="1">
      <c r="C46" s="203" t="s">
        <v>35</v>
      </c>
      <c r="D46" s="203"/>
      <c r="E46" s="37">
        <f>SUM(E9:E45)</f>
        <v>57010</v>
      </c>
      <c r="F46" s="37">
        <f>SUM(F9:F45)</f>
        <v>96691</v>
      </c>
      <c r="K46" s="37"/>
    </row>
    <row r="48" spans="1:13">
      <c r="C48" s="204" t="s">
        <v>36</v>
      </c>
      <c r="D48" s="205"/>
      <c r="E48" s="38"/>
      <c r="F48" s="38"/>
      <c r="G48" s="61"/>
      <c r="H48" s="38"/>
      <c r="I48" s="39"/>
      <c r="K48">
        <v>0</v>
      </c>
    </row>
    <row r="49" spans="3:9">
      <c r="C49" s="206"/>
      <c r="D49" s="203"/>
      <c r="E49" s="40"/>
      <c r="F49" s="40"/>
      <c r="G49" s="62"/>
      <c r="H49" s="40"/>
      <c r="I49" s="41"/>
    </row>
    <row r="50" spans="3:9">
      <c r="C50" s="206"/>
      <c r="D50" s="203"/>
      <c r="E50" s="75" t="s">
        <v>210</v>
      </c>
      <c r="F50" s="40"/>
      <c r="G50" s="62"/>
      <c r="H50" s="40"/>
      <c r="I50" s="41"/>
    </row>
    <row r="51" spans="3:9">
      <c r="C51" s="206"/>
      <c r="D51" s="203"/>
      <c r="E51" s="40"/>
      <c r="F51" s="40"/>
      <c r="G51" s="62"/>
      <c r="H51" s="40"/>
      <c r="I51" s="41"/>
    </row>
    <row r="52" spans="3:9">
      <c r="C52" s="206"/>
      <c r="D52" s="203"/>
      <c r="E52" s="40"/>
      <c r="F52" s="40" t="s">
        <v>211</v>
      </c>
      <c r="G52" s="62"/>
      <c r="H52" s="40"/>
      <c r="I52" s="41"/>
    </row>
    <row r="53" spans="3:9" ht="16.2">
      <c r="C53" s="206"/>
      <c r="D53" s="203"/>
      <c r="E53" s="40"/>
      <c r="F53" s="40"/>
      <c r="G53" s="62"/>
      <c r="H53" s="190" t="s">
        <v>212</v>
      </c>
      <c r="I53" s="41"/>
    </row>
    <row r="54" spans="3:9">
      <c r="C54" s="206"/>
      <c r="D54" s="203"/>
      <c r="E54" s="40"/>
      <c r="F54" s="40"/>
      <c r="G54" s="62"/>
      <c r="H54" s="40"/>
      <c r="I54" s="41"/>
    </row>
    <row r="55" spans="3:9">
      <c r="C55" s="207"/>
      <c r="D55" s="208"/>
      <c r="E55" s="42"/>
      <c r="F55" s="42"/>
      <c r="G55" s="63"/>
      <c r="H55" s="42"/>
      <c r="I55" s="43"/>
    </row>
  </sheetData>
  <mergeCells count="2">
    <mergeCell ref="C46:D46"/>
    <mergeCell ref="C48:D55"/>
  </mergeCells>
  <phoneticPr fontId="2"/>
  <pageMargins left="0.25" right="0.25" top="0.75" bottom="0.75" header="0.3" footer="0.3"/>
  <pageSetup paperSize="9" scale="74" orientation="portrait" horizontalDpi="0" verticalDpi="0" r:id="rId1"/>
  <headerFooter>
    <oddFooter>&amp;R&amp;F&amp;A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F0"/>
  </sheetPr>
  <dimension ref="A1:N55"/>
  <sheetViews>
    <sheetView zoomScaleNormal="100" workbookViewId="0">
      <selection activeCell="G23" sqref="G23"/>
    </sheetView>
  </sheetViews>
  <sheetFormatPr defaultRowHeight="13.2"/>
  <cols>
    <col min="1" max="1" width="2.33203125" customWidth="1"/>
    <col min="2" max="2" width="15.44140625" customWidth="1"/>
    <col min="3" max="3" width="9.21875" customWidth="1"/>
    <col min="4" max="4" width="4.44140625" customWidth="1"/>
    <col min="5" max="6" width="11.88671875" customWidth="1"/>
    <col min="7" max="7" width="5.6640625" style="3" customWidth="1"/>
    <col min="8" max="8" width="18.6640625" customWidth="1"/>
    <col min="9" max="9" width="25.77734375" customWidth="1"/>
    <col min="10" max="10" width="9" hidden="1" customWidth="1"/>
    <col min="11" max="11" width="15" customWidth="1"/>
    <col min="12" max="12" width="3.33203125" customWidth="1"/>
    <col min="13" max="13" width="3.88671875" customWidth="1"/>
  </cols>
  <sheetData>
    <row r="1" spans="2:14" ht="29.25" customHeight="1">
      <c r="B1" s="7" t="s">
        <v>56</v>
      </c>
      <c r="L1" s="50" t="s">
        <v>65</v>
      </c>
      <c r="M1" s="50" t="s">
        <v>66</v>
      </c>
    </row>
    <row r="2" spans="2:14" ht="16.2">
      <c r="B2">
        <v>2021</v>
      </c>
      <c r="C2" t="s">
        <v>46</v>
      </c>
      <c r="D2" t="s">
        <v>46</v>
      </c>
      <c r="E2" s="1" t="s">
        <v>2</v>
      </c>
      <c r="F2" s="2" t="s">
        <v>3</v>
      </c>
      <c r="H2" s="3" t="s">
        <v>4</v>
      </c>
      <c r="I2" s="4">
        <v>1052377</v>
      </c>
      <c r="K2" t="s">
        <v>5</v>
      </c>
    </row>
    <row r="3" spans="2:14" ht="23.4">
      <c r="E3" s="30">
        <v>44230</v>
      </c>
      <c r="F3" s="6">
        <v>27314</v>
      </c>
      <c r="G3" s="56" t="s">
        <v>47</v>
      </c>
      <c r="H3" s="3"/>
      <c r="I3" s="8">
        <v>2093237</v>
      </c>
      <c r="K3" t="s">
        <v>7</v>
      </c>
    </row>
    <row r="4" spans="2:14" ht="16.2">
      <c r="E4" s="65">
        <v>44239</v>
      </c>
      <c r="F4" s="10">
        <v>5000</v>
      </c>
      <c r="H4" s="3" t="s">
        <v>40</v>
      </c>
      <c r="I4" s="11">
        <v>0</v>
      </c>
      <c r="K4" t="s">
        <v>9</v>
      </c>
    </row>
    <row r="5" spans="2:14" ht="21" customHeight="1">
      <c r="H5" s="3" t="s">
        <v>10</v>
      </c>
      <c r="I5" s="11">
        <f>SUM(I2:I4)</f>
        <v>3145614</v>
      </c>
      <c r="K5">
        <v>0</v>
      </c>
    </row>
    <row r="7" spans="2:14" ht="26.25" customHeight="1" thickBot="1">
      <c r="B7" s="12" t="s">
        <v>11</v>
      </c>
      <c r="E7" s="13" t="s">
        <v>12</v>
      </c>
      <c r="F7" s="14" t="s">
        <v>13</v>
      </c>
      <c r="G7" s="14"/>
      <c r="H7" s="14" t="s">
        <v>14</v>
      </c>
      <c r="I7" s="14" t="s">
        <v>15</v>
      </c>
      <c r="J7" s="14"/>
      <c r="K7" s="15" t="s">
        <v>41</v>
      </c>
      <c r="L7" s="1"/>
      <c r="M7" s="2"/>
    </row>
    <row r="8" spans="2:14" ht="20.100000000000001" customHeight="1">
      <c r="B8" t="s">
        <v>143</v>
      </c>
      <c r="E8" s="16"/>
      <c r="F8" s="18"/>
      <c r="G8" s="57"/>
      <c r="H8" s="161" t="s">
        <v>128</v>
      </c>
      <c r="I8" s="17"/>
      <c r="J8" s="18"/>
      <c r="K8" s="19">
        <v>32314</v>
      </c>
      <c r="L8" s="74" t="s">
        <v>86</v>
      </c>
      <c r="M8" s="70"/>
    </row>
    <row r="9" spans="2:14" ht="20.100000000000001" customHeight="1" thickBot="1">
      <c r="B9" t="s">
        <v>67</v>
      </c>
      <c r="C9" s="44" t="s">
        <v>64</v>
      </c>
      <c r="D9" s="21"/>
      <c r="E9" s="22"/>
      <c r="F9" s="22"/>
      <c r="G9" s="121"/>
      <c r="H9" s="21"/>
      <c r="I9" s="21"/>
      <c r="J9" s="23"/>
      <c r="K9" s="25">
        <f>SUM(K8+E9-F9)</f>
        <v>32314</v>
      </c>
      <c r="L9" s="74"/>
      <c r="M9" s="70"/>
    </row>
    <row r="10" spans="2:14" ht="20.100000000000001" customHeight="1">
      <c r="B10" s="134"/>
      <c r="C10" s="30"/>
      <c r="D10" s="26"/>
      <c r="E10" s="27"/>
      <c r="F10" s="27"/>
      <c r="G10" s="120"/>
      <c r="H10" s="26"/>
      <c r="I10" s="26"/>
      <c r="J10" s="28"/>
      <c r="K10" s="25">
        <f t="shared" ref="K10:K44" si="0">SUM(K9+E10-F10)</f>
        <v>32314</v>
      </c>
      <c r="L10" s="74"/>
      <c r="M10" s="70"/>
    </row>
    <row r="11" spans="2:14" ht="20.100000000000001" customHeight="1">
      <c r="B11" s="135">
        <v>-27314</v>
      </c>
      <c r="C11" s="30">
        <v>44230</v>
      </c>
      <c r="D11" s="26"/>
      <c r="E11" s="27"/>
      <c r="F11" s="27">
        <v>27314</v>
      </c>
      <c r="G11" s="59" t="s">
        <v>131</v>
      </c>
      <c r="H11" s="33" t="s">
        <v>120</v>
      </c>
      <c r="I11" s="27" t="s">
        <v>125</v>
      </c>
      <c r="J11" s="28"/>
      <c r="K11" s="25">
        <f t="shared" si="0"/>
        <v>5000</v>
      </c>
      <c r="L11" s="74" t="s">
        <v>86</v>
      </c>
      <c r="M11" s="70"/>
    </row>
    <row r="12" spans="2:14" ht="20.100000000000001" customHeight="1">
      <c r="B12" s="135">
        <v>-5000</v>
      </c>
      <c r="C12" s="30"/>
      <c r="D12" s="26"/>
      <c r="E12" s="27"/>
      <c r="F12" s="27"/>
      <c r="G12" s="59"/>
      <c r="H12" s="81"/>
      <c r="I12" s="27"/>
      <c r="J12" s="28"/>
      <c r="K12" s="25">
        <f t="shared" si="0"/>
        <v>5000</v>
      </c>
      <c r="L12" s="74"/>
      <c r="M12" s="70"/>
      <c r="N12" s="32"/>
    </row>
    <row r="13" spans="2:14" ht="20.100000000000001" customHeight="1">
      <c r="B13" s="135"/>
      <c r="C13" s="30">
        <v>44239</v>
      </c>
      <c r="D13" s="26"/>
      <c r="E13" s="27"/>
      <c r="F13" s="27">
        <v>5000</v>
      </c>
      <c r="G13" s="107" t="s">
        <v>81</v>
      </c>
      <c r="H13" s="31" t="s">
        <v>32</v>
      </c>
      <c r="I13" s="75" t="s">
        <v>213</v>
      </c>
      <c r="J13" s="28"/>
      <c r="K13" s="25">
        <f t="shared" si="0"/>
        <v>0</v>
      </c>
      <c r="L13" s="74" t="s">
        <v>86</v>
      </c>
      <c r="M13" s="70"/>
    </row>
    <row r="14" spans="2:14" ht="20.100000000000001" customHeight="1">
      <c r="B14" s="135"/>
      <c r="C14" s="30"/>
      <c r="D14" s="26"/>
      <c r="E14" s="27"/>
      <c r="F14" s="27"/>
      <c r="G14" s="59"/>
      <c r="H14" s="183"/>
      <c r="I14" s="27"/>
      <c r="J14" s="28"/>
      <c r="K14" s="25">
        <f t="shared" si="0"/>
        <v>0</v>
      </c>
      <c r="L14" s="74"/>
      <c r="M14" s="70"/>
    </row>
    <row r="15" spans="2:14" ht="20.100000000000001" customHeight="1">
      <c r="B15" s="135">
        <v>-147000</v>
      </c>
      <c r="C15" s="30">
        <v>44243</v>
      </c>
      <c r="D15" s="26"/>
      <c r="E15" s="27">
        <v>4800</v>
      </c>
      <c r="F15" s="27">
        <v>4800</v>
      </c>
      <c r="G15" s="79">
        <v>1</v>
      </c>
      <c r="H15" s="33" t="s">
        <v>17</v>
      </c>
      <c r="I15" s="75" t="s">
        <v>214</v>
      </c>
      <c r="J15" s="28"/>
      <c r="K15" s="25">
        <f t="shared" si="0"/>
        <v>0</v>
      </c>
      <c r="L15" s="74" t="s">
        <v>86</v>
      </c>
      <c r="M15" s="70"/>
    </row>
    <row r="16" spans="2:14" ht="20.100000000000001" customHeight="1">
      <c r="B16" s="135"/>
      <c r="C16" s="30"/>
      <c r="D16" s="26"/>
      <c r="E16" s="27">
        <v>147000</v>
      </c>
      <c r="F16" s="27"/>
      <c r="G16" s="59"/>
      <c r="H16" s="147"/>
      <c r="I16" s="27"/>
      <c r="J16" s="28"/>
      <c r="K16" s="25">
        <f t="shared" si="0"/>
        <v>147000</v>
      </c>
      <c r="L16" s="74"/>
      <c r="M16" s="70"/>
    </row>
    <row r="17" spans="1:13" ht="20.100000000000001" customHeight="1">
      <c r="B17" s="135"/>
      <c r="C17" s="30">
        <v>44246</v>
      </c>
      <c r="D17" s="26"/>
      <c r="E17" s="27"/>
      <c r="F17" s="27">
        <v>58800</v>
      </c>
      <c r="G17" s="107" t="s">
        <v>75</v>
      </c>
      <c r="H17" s="31" t="s">
        <v>27</v>
      </c>
      <c r="I17" s="200" t="s">
        <v>221</v>
      </c>
      <c r="J17" s="28"/>
      <c r="K17" s="25">
        <f t="shared" si="0"/>
        <v>88200</v>
      </c>
      <c r="L17" s="5"/>
      <c r="M17" s="70"/>
    </row>
    <row r="18" spans="1:13" ht="20.100000000000001" customHeight="1">
      <c r="B18" s="135"/>
      <c r="C18" s="30"/>
      <c r="D18" s="26"/>
      <c r="E18" s="27"/>
      <c r="F18" s="27"/>
      <c r="G18" s="79"/>
      <c r="H18" s="33"/>
      <c r="I18" s="75"/>
      <c r="J18" s="28"/>
      <c r="K18" s="25">
        <f t="shared" si="0"/>
        <v>88200</v>
      </c>
      <c r="L18" s="74"/>
      <c r="M18" s="70"/>
    </row>
    <row r="19" spans="1:13" ht="20.100000000000001" customHeight="1">
      <c r="B19" s="135"/>
      <c r="C19" s="30">
        <v>44246</v>
      </c>
      <c r="D19" s="26"/>
      <c r="E19" s="27"/>
      <c r="F19" s="27">
        <v>88200</v>
      </c>
      <c r="G19" s="107" t="s">
        <v>75</v>
      </c>
      <c r="H19" s="31" t="s">
        <v>27</v>
      </c>
      <c r="I19" s="75" t="s">
        <v>222</v>
      </c>
      <c r="J19" s="28"/>
      <c r="K19" s="25">
        <f t="shared" si="0"/>
        <v>0</v>
      </c>
      <c r="L19" s="5"/>
      <c r="M19" s="70"/>
    </row>
    <row r="20" spans="1:13" ht="20.100000000000001" customHeight="1">
      <c r="B20" s="135"/>
      <c r="C20" s="5"/>
      <c r="D20" s="26"/>
      <c r="E20" s="27"/>
      <c r="F20" s="27"/>
      <c r="G20" s="59"/>
      <c r="H20" s="47"/>
      <c r="I20" s="27"/>
      <c r="J20" s="28"/>
      <c r="K20" s="25">
        <f t="shared" si="0"/>
        <v>0</v>
      </c>
      <c r="L20" s="5"/>
      <c r="M20" s="70"/>
    </row>
    <row r="21" spans="1:13" ht="20.100000000000001" customHeight="1">
      <c r="B21" s="135"/>
      <c r="C21" s="30">
        <v>44249</v>
      </c>
      <c r="D21" s="26"/>
      <c r="E21" s="27">
        <v>10</v>
      </c>
      <c r="F21" s="27"/>
      <c r="G21" s="59">
        <v>4</v>
      </c>
      <c r="H21" s="20" t="s">
        <v>20</v>
      </c>
      <c r="I21" s="27" t="s">
        <v>231</v>
      </c>
      <c r="J21" s="28"/>
      <c r="K21" s="25">
        <f t="shared" si="0"/>
        <v>10</v>
      </c>
      <c r="M21" s="70"/>
    </row>
    <row r="22" spans="1:13" ht="20.100000000000001" customHeight="1" thickBot="1">
      <c r="B22" s="137">
        <f>SUM(B11:B21)</f>
        <v>-179314</v>
      </c>
      <c r="C22" s="5"/>
      <c r="D22" s="26"/>
      <c r="E22" s="27"/>
      <c r="F22" s="27">
        <v>10</v>
      </c>
      <c r="G22" s="59">
        <v>4</v>
      </c>
      <c r="H22" s="20" t="s">
        <v>20</v>
      </c>
      <c r="I22" s="27"/>
      <c r="J22" s="28"/>
      <c r="K22" s="25">
        <f t="shared" si="0"/>
        <v>0</v>
      </c>
      <c r="L22" s="5"/>
      <c r="M22" s="70"/>
    </row>
    <row r="23" spans="1:13" ht="20.100000000000001" customHeight="1">
      <c r="A23">
        <v>1</v>
      </c>
      <c r="B23" s="20" t="s">
        <v>17</v>
      </c>
      <c r="C23" s="5"/>
      <c r="D23" s="26"/>
      <c r="E23" s="27"/>
      <c r="F23" s="27"/>
      <c r="G23" s="59"/>
      <c r="H23" s="27"/>
      <c r="I23" s="27"/>
      <c r="J23" s="28"/>
      <c r="K23" s="25">
        <f t="shared" si="0"/>
        <v>0</v>
      </c>
      <c r="L23" s="5"/>
      <c r="M23" s="70"/>
    </row>
    <row r="24" spans="1:13" ht="20.100000000000001" customHeight="1">
      <c r="A24">
        <v>2</v>
      </c>
      <c r="B24" s="20" t="s">
        <v>18</v>
      </c>
      <c r="C24" s="5"/>
      <c r="D24" s="26"/>
      <c r="E24" s="27"/>
      <c r="F24" s="27"/>
      <c r="G24" s="59"/>
      <c r="H24" s="27"/>
      <c r="I24" s="27"/>
      <c r="J24" s="28"/>
      <c r="K24" s="25">
        <f t="shared" si="0"/>
        <v>0</v>
      </c>
      <c r="L24" s="5"/>
      <c r="M24" s="70"/>
    </row>
    <row r="25" spans="1:13" ht="20.100000000000001" customHeight="1">
      <c r="A25">
        <v>3</v>
      </c>
      <c r="B25" s="20" t="s">
        <v>19</v>
      </c>
      <c r="C25" s="5"/>
      <c r="D25" s="26"/>
      <c r="E25" s="27"/>
      <c r="F25" s="27"/>
      <c r="G25" s="59"/>
      <c r="H25" s="27"/>
      <c r="I25" s="27"/>
      <c r="J25" s="28"/>
      <c r="K25" s="25">
        <f t="shared" si="0"/>
        <v>0</v>
      </c>
      <c r="L25" s="5"/>
      <c r="M25" s="70"/>
    </row>
    <row r="26" spans="1:13" ht="20.100000000000001" customHeight="1">
      <c r="A26">
        <v>4</v>
      </c>
      <c r="B26" s="20" t="s">
        <v>20</v>
      </c>
      <c r="C26" s="5"/>
      <c r="D26" s="26"/>
      <c r="E26" s="27"/>
      <c r="F26" s="27"/>
      <c r="G26" s="59"/>
      <c r="H26" s="27"/>
      <c r="I26" s="27"/>
      <c r="J26" s="28"/>
      <c r="K26" s="25">
        <f t="shared" si="0"/>
        <v>0</v>
      </c>
      <c r="L26" s="5"/>
      <c r="M26" s="70"/>
    </row>
    <row r="27" spans="1:13" ht="20.100000000000001" customHeight="1">
      <c r="B27" s="20"/>
      <c r="C27" s="5"/>
      <c r="D27" s="26"/>
      <c r="E27" s="27"/>
      <c r="F27" s="27"/>
      <c r="G27" s="59"/>
      <c r="H27" s="27"/>
      <c r="I27" s="27"/>
      <c r="J27" s="28"/>
      <c r="K27" s="25">
        <f t="shared" si="0"/>
        <v>0</v>
      </c>
      <c r="L27" s="5"/>
      <c r="M27" s="70"/>
    </row>
    <row r="28" spans="1:13" ht="20.100000000000001" customHeight="1">
      <c r="B28" s="20"/>
      <c r="C28" s="5"/>
      <c r="D28" s="26"/>
      <c r="E28" s="27"/>
      <c r="F28" s="27"/>
      <c r="G28" s="59"/>
      <c r="H28" s="27"/>
      <c r="I28" s="27"/>
      <c r="J28" s="28"/>
      <c r="K28" s="25">
        <f t="shared" si="0"/>
        <v>0</v>
      </c>
      <c r="L28" s="5"/>
      <c r="M28" s="70"/>
    </row>
    <row r="29" spans="1:13" ht="20.100000000000001" customHeight="1">
      <c r="C29" s="5"/>
      <c r="D29" s="26"/>
      <c r="E29" s="27"/>
      <c r="F29" s="27"/>
      <c r="G29" s="59"/>
      <c r="H29" s="27"/>
      <c r="I29" s="27"/>
      <c r="J29" s="28"/>
      <c r="K29" s="25">
        <f t="shared" si="0"/>
        <v>0</v>
      </c>
      <c r="L29" s="5"/>
      <c r="M29" s="70"/>
    </row>
    <row r="30" spans="1:13" ht="20.100000000000001" customHeight="1">
      <c r="A30" t="s">
        <v>129</v>
      </c>
      <c r="B30" s="115" t="s">
        <v>128</v>
      </c>
      <c r="C30" s="5"/>
      <c r="D30" s="26"/>
      <c r="E30" s="27"/>
      <c r="F30" s="27"/>
      <c r="G30" s="59"/>
      <c r="H30" s="27"/>
      <c r="I30" s="27"/>
      <c r="J30" s="28"/>
      <c r="K30" s="25">
        <f t="shared" si="0"/>
        <v>0</v>
      </c>
      <c r="L30" s="5"/>
      <c r="M30" s="70"/>
    </row>
    <row r="31" spans="1:13" ht="20.100000000000001" customHeight="1">
      <c r="A31" t="s">
        <v>130</v>
      </c>
      <c r="B31" s="20" t="s">
        <v>120</v>
      </c>
      <c r="C31" s="5"/>
      <c r="D31" s="26"/>
      <c r="E31" s="27"/>
      <c r="F31" s="27"/>
      <c r="G31" s="59"/>
      <c r="H31" s="27"/>
      <c r="I31" s="27"/>
      <c r="J31" s="28"/>
      <c r="K31" s="25">
        <f t="shared" si="0"/>
        <v>0</v>
      </c>
      <c r="L31" s="5"/>
      <c r="M31" s="70"/>
    </row>
    <row r="32" spans="1:13" ht="20.100000000000001" customHeight="1">
      <c r="A32" t="s">
        <v>70</v>
      </c>
      <c r="B32" s="34" t="s">
        <v>22</v>
      </c>
      <c r="C32" s="5"/>
      <c r="D32" s="26"/>
      <c r="E32" s="27"/>
      <c r="F32" s="27"/>
      <c r="G32" s="59"/>
      <c r="H32" s="27"/>
      <c r="I32" s="27"/>
      <c r="J32" s="28"/>
      <c r="K32" s="25">
        <f t="shared" si="0"/>
        <v>0</v>
      </c>
      <c r="L32" s="5"/>
      <c r="M32" s="70"/>
    </row>
    <row r="33" spans="1:13" ht="20.100000000000001" customHeight="1">
      <c r="A33" t="s">
        <v>71</v>
      </c>
      <c r="B33" s="34" t="s">
        <v>23</v>
      </c>
      <c r="C33" s="5"/>
      <c r="D33" s="26"/>
      <c r="E33" s="27"/>
      <c r="F33" s="27"/>
      <c r="G33" s="59"/>
      <c r="H33" s="27"/>
      <c r="I33" s="27"/>
      <c r="J33" s="28"/>
      <c r="K33" s="25">
        <f t="shared" si="0"/>
        <v>0</v>
      </c>
      <c r="L33" s="5"/>
      <c r="M33" s="70"/>
    </row>
    <row r="34" spans="1:13" ht="20.100000000000001" customHeight="1">
      <c r="A34" t="s">
        <v>72</v>
      </c>
      <c r="B34" s="34" t="s">
        <v>24</v>
      </c>
      <c r="C34" s="5"/>
      <c r="D34" s="26"/>
      <c r="E34" s="27"/>
      <c r="F34" s="27"/>
      <c r="G34" s="59"/>
      <c r="H34" s="27"/>
      <c r="I34" s="27"/>
      <c r="J34" s="28"/>
      <c r="K34" s="25">
        <f>SUM(K33+E34-F34)</f>
        <v>0</v>
      </c>
      <c r="L34" s="5"/>
      <c r="M34" s="70"/>
    </row>
    <row r="35" spans="1:13" ht="20.100000000000001" customHeight="1">
      <c r="A35" t="s">
        <v>73</v>
      </c>
      <c r="B35" s="34" t="s">
        <v>25</v>
      </c>
      <c r="C35" s="5"/>
      <c r="D35" s="26"/>
      <c r="E35" s="27"/>
      <c r="F35" s="27"/>
      <c r="G35" s="59"/>
      <c r="H35" s="27"/>
      <c r="I35" s="27"/>
      <c r="J35" s="28"/>
      <c r="K35" s="25">
        <f t="shared" si="0"/>
        <v>0</v>
      </c>
      <c r="L35" s="5"/>
      <c r="M35" s="70"/>
    </row>
    <row r="36" spans="1:13" ht="20.100000000000001" customHeight="1">
      <c r="A36" t="s">
        <v>74</v>
      </c>
      <c r="B36" s="34" t="s">
        <v>26</v>
      </c>
      <c r="C36" s="5"/>
      <c r="D36" s="26"/>
      <c r="E36" s="27"/>
      <c r="F36" s="27"/>
      <c r="G36" s="59"/>
      <c r="H36" s="27"/>
      <c r="I36" s="27"/>
      <c r="J36" s="28"/>
      <c r="K36" s="25">
        <f t="shared" si="0"/>
        <v>0</v>
      </c>
      <c r="L36" s="5"/>
      <c r="M36" s="70"/>
    </row>
    <row r="37" spans="1:13" ht="20.100000000000001" customHeight="1">
      <c r="A37" t="s">
        <v>75</v>
      </c>
      <c r="B37" s="34" t="s">
        <v>27</v>
      </c>
      <c r="C37" s="5"/>
      <c r="D37" s="26"/>
      <c r="E37" s="27"/>
      <c r="F37" s="27"/>
      <c r="G37" s="59"/>
      <c r="H37" s="27"/>
      <c r="I37" s="27"/>
      <c r="J37" s="28"/>
      <c r="K37" s="25">
        <f t="shared" si="0"/>
        <v>0</v>
      </c>
      <c r="L37" s="5"/>
      <c r="M37" s="70"/>
    </row>
    <row r="38" spans="1:13" ht="20.100000000000001" customHeight="1">
      <c r="A38" t="s">
        <v>76</v>
      </c>
      <c r="B38" s="34" t="s">
        <v>28</v>
      </c>
      <c r="C38" s="5"/>
      <c r="D38" s="26"/>
      <c r="E38" s="27"/>
      <c r="F38" s="27"/>
      <c r="G38" s="59"/>
      <c r="H38" s="27"/>
      <c r="I38" s="27"/>
      <c r="J38" s="28"/>
      <c r="K38" s="25">
        <f t="shared" si="0"/>
        <v>0</v>
      </c>
      <c r="L38" s="5"/>
      <c r="M38" s="70"/>
    </row>
    <row r="39" spans="1:13" ht="20.100000000000001" customHeight="1">
      <c r="A39" t="s">
        <v>77</v>
      </c>
      <c r="B39" s="34" t="s">
        <v>29</v>
      </c>
      <c r="C39" s="5"/>
      <c r="D39" s="26"/>
      <c r="E39" s="27"/>
      <c r="F39" s="27"/>
      <c r="G39" s="59"/>
      <c r="H39" s="27"/>
      <c r="I39" s="27"/>
      <c r="J39" s="28"/>
      <c r="K39" s="25">
        <f t="shared" si="0"/>
        <v>0</v>
      </c>
      <c r="L39" s="5"/>
      <c r="M39" s="70"/>
    </row>
    <row r="40" spans="1:13" ht="20.100000000000001" customHeight="1">
      <c r="A40" t="s">
        <v>78</v>
      </c>
      <c r="B40" s="34" t="s">
        <v>21</v>
      </c>
      <c r="C40" s="5"/>
      <c r="D40" s="26"/>
      <c r="E40" s="27"/>
      <c r="F40" s="27"/>
      <c r="G40" s="59"/>
      <c r="H40" s="27"/>
      <c r="I40" s="27"/>
      <c r="J40" s="28"/>
      <c r="K40" s="25">
        <f t="shared" si="0"/>
        <v>0</v>
      </c>
      <c r="L40" s="5"/>
      <c r="M40" s="70"/>
    </row>
    <row r="41" spans="1:13" ht="20.100000000000001" customHeight="1">
      <c r="A41" t="s">
        <v>79</v>
      </c>
      <c r="B41" s="34" t="s">
        <v>30</v>
      </c>
      <c r="C41" s="5"/>
      <c r="D41" s="26"/>
      <c r="E41" s="27"/>
      <c r="F41" s="27"/>
      <c r="G41" s="59"/>
      <c r="H41" s="27"/>
      <c r="I41" s="27"/>
      <c r="J41" s="28"/>
      <c r="K41" s="25">
        <f t="shared" si="0"/>
        <v>0</v>
      </c>
      <c r="L41" s="5"/>
      <c r="M41" s="70"/>
    </row>
    <row r="42" spans="1:13" ht="20.100000000000001" customHeight="1">
      <c r="A42" t="s">
        <v>80</v>
      </c>
      <c r="B42" s="34" t="s">
        <v>31</v>
      </c>
      <c r="C42" s="5"/>
      <c r="D42" s="26"/>
      <c r="E42" s="27"/>
      <c r="F42" s="27"/>
      <c r="G42" s="59"/>
      <c r="H42" s="27"/>
      <c r="I42" s="27"/>
      <c r="J42" s="28"/>
      <c r="K42" s="25">
        <f t="shared" si="0"/>
        <v>0</v>
      </c>
      <c r="L42" s="5"/>
      <c r="M42" s="70"/>
    </row>
    <row r="43" spans="1:13" ht="20.100000000000001" customHeight="1">
      <c r="A43" t="s">
        <v>81</v>
      </c>
      <c r="B43" s="34" t="s">
        <v>32</v>
      </c>
      <c r="C43" s="5"/>
      <c r="D43" s="26"/>
      <c r="E43" s="27"/>
      <c r="F43" s="27"/>
      <c r="G43" s="59"/>
      <c r="H43" s="27"/>
      <c r="I43" s="27"/>
      <c r="J43" s="28"/>
      <c r="K43" s="25">
        <f t="shared" si="0"/>
        <v>0</v>
      </c>
      <c r="L43" s="5"/>
      <c r="M43" s="70"/>
    </row>
    <row r="44" spans="1:13" ht="20.100000000000001" customHeight="1">
      <c r="A44" t="s">
        <v>82</v>
      </c>
      <c r="B44" s="34" t="s">
        <v>33</v>
      </c>
      <c r="C44" s="9"/>
      <c r="D44" s="35"/>
      <c r="E44" s="27"/>
      <c r="F44" s="27"/>
      <c r="G44" s="60"/>
      <c r="H44" s="18"/>
      <c r="I44" s="18"/>
      <c r="J44" s="36"/>
      <c r="K44" s="25">
        <f t="shared" si="0"/>
        <v>0</v>
      </c>
      <c r="L44" s="5"/>
      <c r="M44" s="70"/>
    </row>
    <row r="45" spans="1:13">
      <c r="B45" t="s">
        <v>38</v>
      </c>
    </row>
    <row r="46" spans="1:13" ht="22.5" customHeight="1">
      <c r="C46" s="203" t="s">
        <v>35</v>
      </c>
      <c r="D46" s="203"/>
      <c r="E46" s="37">
        <f>SUM(E9:E45)</f>
        <v>151810</v>
      </c>
      <c r="F46" s="37">
        <f>SUM(F9:F45)</f>
        <v>184124</v>
      </c>
      <c r="K46" s="37"/>
    </row>
    <row r="48" spans="1:13">
      <c r="C48" s="204" t="s">
        <v>36</v>
      </c>
      <c r="D48" s="205"/>
      <c r="E48" s="38"/>
      <c r="F48" s="38"/>
      <c r="G48" s="61"/>
      <c r="H48" s="38"/>
      <c r="I48" s="39"/>
      <c r="K48">
        <v>0</v>
      </c>
    </row>
    <row r="49" spans="3:9">
      <c r="C49" s="206"/>
      <c r="D49" s="203"/>
      <c r="E49" s="40"/>
      <c r="F49" s="40"/>
      <c r="G49" s="62"/>
      <c r="H49" s="40"/>
      <c r="I49" s="41"/>
    </row>
    <row r="50" spans="3:9">
      <c r="C50" s="206"/>
      <c r="D50" s="203"/>
      <c r="E50" s="40"/>
      <c r="F50" s="40"/>
      <c r="G50" s="62"/>
      <c r="H50" s="40"/>
      <c r="I50" s="41"/>
    </row>
    <row r="51" spans="3:9">
      <c r="C51" s="206"/>
      <c r="D51" s="203"/>
      <c r="E51" s="40"/>
      <c r="F51" s="40"/>
      <c r="G51" s="62"/>
      <c r="H51" s="40"/>
      <c r="I51" s="41"/>
    </row>
    <row r="52" spans="3:9">
      <c r="C52" s="206"/>
      <c r="D52" s="203"/>
      <c r="E52" s="40"/>
      <c r="F52" s="40"/>
      <c r="G52" s="62"/>
      <c r="H52" s="40"/>
      <c r="I52" s="41"/>
    </row>
    <row r="53" spans="3:9">
      <c r="C53" s="206"/>
      <c r="D53" s="203"/>
      <c r="E53" s="40"/>
      <c r="F53" s="40"/>
      <c r="G53" s="62"/>
      <c r="H53" s="40"/>
      <c r="I53" s="41"/>
    </row>
    <row r="54" spans="3:9">
      <c r="C54" s="206"/>
      <c r="D54" s="203"/>
      <c r="E54" s="40"/>
      <c r="F54" s="40"/>
      <c r="G54" s="62"/>
      <c r="H54" s="40"/>
      <c r="I54" s="41"/>
    </row>
    <row r="55" spans="3:9">
      <c r="C55" s="207"/>
      <c r="D55" s="208"/>
      <c r="E55" s="42"/>
      <c r="F55" s="42"/>
      <c r="G55" s="63"/>
      <c r="H55" s="42"/>
      <c r="I55" s="43"/>
    </row>
  </sheetData>
  <mergeCells count="2">
    <mergeCell ref="C46:D46"/>
    <mergeCell ref="C48:D55"/>
  </mergeCells>
  <phoneticPr fontId="2"/>
  <pageMargins left="0.25" right="0.25" top="0.75" bottom="0.75" header="0.3" footer="0.3"/>
  <pageSetup paperSize="9" scale="73" orientation="portrait" horizontalDpi="0" verticalDpi="0" r:id="rId1"/>
  <headerFooter>
    <oddFooter>&amp;R&amp;F&amp;A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F0"/>
  </sheetPr>
  <dimension ref="A1:P55"/>
  <sheetViews>
    <sheetView tabSelected="1" zoomScaleNormal="100" workbookViewId="0">
      <selection activeCell="I35" sqref="I35"/>
    </sheetView>
  </sheetViews>
  <sheetFormatPr defaultRowHeight="13.2"/>
  <cols>
    <col min="1" max="1" width="2.33203125" customWidth="1"/>
    <col min="2" max="2" width="15.44140625" customWidth="1"/>
    <col min="3" max="3" width="9.21875" customWidth="1"/>
    <col min="4" max="4" width="4.44140625" customWidth="1"/>
    <col min="5" max="6" width="11.88671875" customWidth="1"/>
    <col min="7" max="7" width="5.6640625" style="3" customWidth="1"/>
    <col min="8" max="8" width="18.6640625" customWidth="1"/>
    <col min="9" max="9" width="25.77734375" customWidth="1"/>
    <col min="10" max="10" width="9" hidden="1" customWidth="1"/>
    <col min="11" max="11" width="15" customWidth="1"/>
    <col min="12" max="12" width="4.33203125" customWidth="1"/>
    <col min="13" max="13" width="5.5546875" customWidth="1"/>
  </cols>
  <sheetData>
    <row r="1" spans="2:14" ht="29.25" customHeight="1">
      <c r="B1" s="7" t="s">
        <v>57</v>
      </c>
      <c r="L1" s="50" t="s">
        <v>65</v>
      </c>
      <c r="M1" s="50" t="s">
        <v>66</v>
      </c>
    </row>
    <row r="2" spans="2:14" ht="16.2">
      <c r="B2">
        <v>2021</v>
      </c>
      <c r="C2" t="s">
        <v>58</v>
      </c>
      <c r="D2" t="s">
        <v>58</v>
      </c>
      <c r="E2" s="1" t="s">
        <v>2</v>
      </c>
      <c r="F2" s="2" t="s">
        <v>3</v>
      </c>
      <c r="H2" s="3" t="s">
        <v>4</v>
      </c>
      <c r="I2" s="4">
        <v>1052377</v>
      </c>
      <c r="K2" t="s">
        <v>5</v>
      </c>
    </row>
    <row r="3" spans="2:14" ht="23.4">
      <c r="E3" s="30">
        <v>44259</v>
      </c>
      <c r="F3" s="6">
        <v>27316</v>
      </c>
      <c r="G3" s="56" t="s">
        <v>59</v>
      </c>
      <c r="H3" s="3"/>
      <c r="I3" s="8">
        <v>1918733</v>
      </c>
      <c r="K3" t="s">
        <v>7</v>
      </c>
    </row>
    <row r="4" spans="2:14" ht="16.2">
      <c r="E4" s="65">
        <v>44263</v>
      </c>
      <c r="F4" s="10">
        <v>200000</v>
      </c>
      <c r="H4" s="3" t="s">
        <v>40</v>
      </c>
      <c r="I4" s="11">
        <v>0</v>
      </c>
      <c r="K4" t="s">
        <v>9</v>
      </c>
    </row>
    <row r="5" spans="2:14" ht="21" customHeight="1">
      <c r="H5" s="3" t="s">
        <v>10</v>
      </c>
      <c r="I5" s="11">
        <f>SUM(I2:I4)</f>
        <v>2971110</v>
      </c>
      <c r="K5">
        <v>0</v>
      </c>
    </row>
    <row r="7" spans="2:14" ht="26.25" customHeight="1" thickBot="1">
      <c r="B7" s="12" t="s">
        <v>11</v>
      </c>
      <c r="E7" s="13" t="s">
        <v>12</v>
      </c>
      <c r="F7" s="14" t="s">
        <v>13</v>
      </c>
      <c r="G7" s="14"/>
      <c r="H7" s="14" t="s">
        <v>14</v>
      </c>
      <c r="I7" s="14" t="s">
        <v>15</v>
      </c>
      <c r="J7" s="14"/>
      <c r="K7" s="15" t="s">
        <v>41</v>
      </c>
      <c r="L7" s="1"/>
      <c r="M7" s="124"/>
    </row>
    <row r="8" spans="2:14" ht="20.100000000000001" customHeight="1">
      <c r="B8" t="s">
        <v>143</v>
      </c>
      <c r="E8" s="16" t="s">
        <v>137</v>
      </c>
      <c r="F8" s="18"/>
      <c r="G8" s="60"/>
      <c r="H8" s="161" t="s">
        <v>128</v>
      </c>
      <c r="I8" s="18"/>
      <c r="J8" s="18"/>
      <c r="K8" s="19">
        <v>232316</v>
      </c>
      <c r="L8" s="125"/>
      <c r="M8" s="126"/>
    </row>
    <row r="9" spans="2:14" ht="20.100000000000001" customHeight="1" thickBot="1">
      <c r="B9" t="s">
        <v>67</v>
      </c>
      <c r="C9" s="44"/>
      <c r="D9" s="21"/>
      <c r="E9" s="27"/>
      <c r="F9" s="27"/>
      <c r="J9" s="23"/>
      <c r="K9" s="25">
        <f>SUM(K8+E9-F9)</f>
        <v>232316</v>
      </c>
      <c r="L9" s="127" t="s">
        <v>86</v>
      </c>
      <c r="M9" s="126"/>
    </row>
    <row r="10" spans="2:14" ht="20.100000000000001" customHeight="1">
      <c r="B10" s="134"/>
      <c r="C10" s="30">
        <v>44259</v>
      </c>
      <c r="D10" s="26"/>
      <c r="E10" s="27"/>
      <c r="F10" s="27">
        <v>27316</v>
      </c>
      <c r="G10" s="102" t="s">
        <v>131</v>
      </c>
      <c r="H10" s="123" t="s">
        <v>120</v>
      </c>
      <c r="I10" s="104" t="s">
        <v>126</v>
      </c>
      <c r="J10" s="28"/>
      <c r="K10" s="25">
        <f t="shared" ref="K10:K44" si="0">SUM(K9+E10-F10)</f>
        <v>205000</v>
      </c>
      <c r="L10" s="127"/>
      <c r="M10" s="126"/>
    </row>
    <row r="11" spans="2:14" ht="20.100000000000001" customHeight="1">
      <c r="B11" s="135">
        <v>-27316</v>
      </c>
      <c r="C11" s="30"/>
      <c r="D11" s="26"/>
      <c r="E11" s="27"/>
      <c r="F11" s="27"/>
      <c r="J11" s="28"/>
      <c r="K11" s="25">
        <f t="shared" si="0"/>
        <v>205000</v>
      </c>
      <c r="L11" s="5"/>
      <c r="M11" s="126"/>
    </row>
    <row r="12" spans="2:14" ht="20.100000000000001" customHeight="1">
      <c r="B12" s="135"/>
      <c r="C12" s="30">
        <v>44263</v>
      </c>
      <c r="D12" s="26"/>
      <c r="E12" s="27"/>
      <c r="F12" s="27"/>
      <c r="G12" s="79"/>
      <c r="H12" s="122" t="s">
        <v>128</v>
      </c>
      <c r="I12" s="75" t="s">
        <v>140</v>
      </c>
      <c r="J12" s="28"/>
      <c r="K12" s="25">
        <f t="shared" si="0"/>
        <v>205000</v>
      </c>
      <c r="L12" s="127"/>
      <c r="M12" s="126"/>
      <c r="N12" s="32"/>
    </row>
    <row r="13" spans="2:14" ht="20.100000000000001" customHeight="1">
      <c r="B13" s="135">
        <v>-5000</v>
      </c>
      <c r="C13" s="30"/>
      <c r="D13" s="26"/>
      <c r="E13" s="27"/>
      <c r="F13" s="27"/>
      <c r="G13" s="79"/>
      <c r="H13" s="81"/>
      <c r="I13" s="75"/>
      <c r="J13" s="28"/>
      <c r="K13" s="25">
        <f t="shared" si="0"/>
        <v>205000</v>
      </c>
      <c r="L13" s="125"/>
      <c r="M13" s="126"/>
    </row>
    <row r="14" spans="2:14" ht="20.100000000000001" customHeight="1">
      <c r="B14" s="135">
        <v>-195000</v>
      </c>
      <c r="C14" s="30">
        <v>44263</v>
      </c>
      <c r="D14" s="26"/>
      <c r="E14" s="27"/>
      <c r="F14" s="27">
        <v>5000</v>
      </c>
      <c r="G14" s="79" t="s">
        <v>224</v>
      </c>
      <c r="H14" s="31" t="s">
        <v>32</v>
      </c>
      <c r="I14" s="75" t="s">
        <v>223</v>
      </c>
      <c r="J14" s="28"/>
      <c r="K14" s="25">
        <f t="shared" si="0"/>
        <v>200000</v>
      </c>
      <c r="L14" s="127" t="s">
        <v>86</v>
      </c>
      <c r="M14" s="126"/>
    </row>
    <row r="15" spans="2:14" ht="20.100000000000001" customHeight="1">
      <c r="B15" s="135">
        <v>-5000</v>
      </c>
      <c r="C15" s="5"/>
      <c r="D15" s="26"/>
      <c r="E15" s="27"/>
      <c r="F15" s="27"/>
      <c r="G15" s="192"/>
      <c r="H15" s="201"/>
      <c r="I15" s="194"/>
      <c r="J15" s="28"/>
      <c r="K15" s="25">
        <f t="shared" si="0"/>
        <v>200000</v>
      </c>
      <c r="L15" s="5"/>
      <c r="M15" s="126"/>
    </row>
    <row r="16" spans="2:14" ht="20.100000000000001" customHeight="1">
      <c r="B16" s="135"/>
      <c r="C16" s="30">
        <v>44263</v>
      </c>
      <c r="D16" s="26"/>
      <c r="E16" s="27">
        <v>36234</v>
      </c>
      <c r="F16" s="27"/>
      <c r="G16" s="79">
        <v>2</v>
      </c>
      <c r="H16" s="31" t="s">
        <v>227</v>
      </c>
      <c r="I16" s="75" t="s">
        <v>228</v>
      </c>
      <c r="J16" s="28"/>
      <c r="K16" s="25">
        <f t="shared" si="0"/>
        <v>236234</v>
      </c>
      <c r="L16" s="127"/>
      <c r="M16" s="126"/>
    </row>
    <row r="17" spans="1:16" ht="20.100000000000001" customHeight="1">
      <c r="B17" s="135">
        <v>36234</v>
      </c>
      <c r="C17" s="30"/>
      <c r="D17" s="26"/>
      <c r="E17" s="27"/>
      <c r="F17" s="27">
        <v>36234</v>
      </c>
      <c r="G17" s="105"/>
      <c r="H17" s="31"/>
      <c r="I17" s="182" t="s">
        <v>229</v>
      </c>
      <c r="J17" s="28"/>
      <c r="K17" s="25">
        <f t="shared" si="0"/>
        <v>200000</v>
      </c>
      <c r="L17" s="5"/>
      <c r="M17" s="126"/>
    </row>
    <row r="18" spans="1:16" ht="20.100000000000001" customHeight="1">
      <c r="B18" s="135"/>
      <c r="C18" s="30"/>
      <c r="D18" s="26"/>
      <c r="E18" s="27"/>
      <c r="F18" s="27">
        <v>40000</v>
      </c>
      <c r="G18" s="79" t="s">
        <v>225</v>
      </c>
      <c r="H18" s="31" t="s">
        <v>26</v>
      </c>
      <c r="I18" s="75" t="s">
        <v>60</v>
      </c>
      <c r="J18" s="28"/>
      <c r="K18" s="25">
        <f t="shared" si="0"/>
        <v>160000</v>
      </c>
      <c r="L18" s="127" t="s">
        <v>86</v>
      </c>
      <c r="M18" s="126"/>
    </row>
    <row r="19" spans="1:16" ht="20.100000000000001" customHeight="1">
      <c r="B19" s="135">
        <v>99960</v>
      </c>
      <c r="C19" s="5"/>
      <c r="D19" s="26"/>
      <c r="E19" s="27"/>
      <c r="F19" s="27">
        <v>20000</v>
      </c>
      <c r="G19" s="79" t="s">
        <v>225</v>
      </c>
      <c r="H19" s="31" t="s">
        <v>26</v>
      </c>
      <c r="I19" s="49" t="s">
        <v>61</v>
      </c>
      <c r="J19" s="28"/>
      <c r="K19" s="25">
        <f t="shared" si="0"/>
        <v>140000</v>
      </c>
      <c r="L19" s="127" t="s">
        <v>86</v>
      </c>
      <c r="M19" s="126"/>
    </row>
    <row r="20" spans="1:16" ht="20.100000000000001" customHeight="1">
      <c r="B20" s="135">
        <v>574880</v>
      </c>
      <c r="C20" s="5"/>
      <c r="D20" s="26"/>
      <c r="E20" s="27"/>
      <c r="F20" s="27">
        <v>20000</v>
      </c>
      <c r="G20" s="79" t="s">
        <v>225</v>
      </c>
      <c r="H20" s="31" t="s">
        <v>26</v>
      </c>
      <c r="I20" s="49" t="s">
        <v>61</v>
      </c>
      <c r="J20" s="28"/>
      <c r="K20" s="25">
        <f t="shared" si="0"/>
        <v>120000</v>
      </c>
      <c r="L20" s="127" t="s">
        <v>86</v>
      </c>
      <c r="M20" s="126"/>
    </row>
    <row r="21" spans="1:16" ht="20.100000000000001" customHeight="1">
      <c r="B21" s="135"/>
      <c r="C21" s="5"/>
      <c r="D21" s="26"/>
      <c r="E21" s="27"/>
      <c r="F21" s="27">
        <v>0</v>
      </c>
      <c r="G21" s="79"/>
      <c r="H21" s="27"/>
      <c r="I21" s="75"/>
      <c r="J21" s="28"/>
      <c r="K21" s="25">
        <f t="shared" si="0"/>
        <v>120000</v>
      </c>
      <c r="L21" s="125"/>
      <c r="M21" s="126"/>
    </row>
    <row r="22" spans="1:16" ht="20.100000000000001" customHeight="1" thickBot="1">
      <c r="B22" s="137">
        <f>SUM(B11:B21)</f>
        <v>478758</v>
      </c>
      <c r="C22" s="5"/>
      <c r="D22" s="26"/>
      <c r="E22" s="27"/>
      <c r="F22" s="27">
        <v>20000</v>
      </c>
      <c r="G22" s="79" t="s">
        <v>226</v>
      </c>
      <c r="H22" s="31" t="s">
        <v>29</v>
      </c>
      <c r="I22" s="75" t="s">
        <v>60</v>
      </c>
      <c r="J22" s="28"/>
      <c r="K22" s="25">
        <f t="shared" si="0"/>
        <v>100000</v>
      </c>
      <c r="L22" s="127" t="s">
        <v>86</v>
      </c>
      <c r="M22" s="126"/>
    </row>
    <row r="23" spans="1:16" ht="20.100000000000001" customHeight="1">
      <c r="A23">
        <v>1</v>
      </c>
      <c r="B23" s="20" t="s">
        <v>17</v>
      </c>
      <c r="C23" s="5"/>
      <c r="D23" s="26"/>
      <c r="E23" s="27"/>
      <c r="F23" s="27">
        <v>15000</v>
      </c>
      <c r="G23" s="79" t="s">
        <v>226</v>
      </c>
      <c r="H23" s="31" t="s">
        <v>29</v>
      </c>
      <c r="I23" s="49" t="s">
        <v>61</v>
      </c>
      <c r="J23" s="28"/>
      <c r="K23" s="25">
        <f t="shared" si="0"/>
        <v>85000</v>
      </c>
      <c r="L23" s="127" t="s">
        <v>86</v>
      </c>
      <c r="M23" s="126"/>
    </row>
    <row r="24" spans="1:16" ht="20.100000000000001" customHeight="1">
      <c r="A24">
        <v>2</v>
      </c>
      <c r="B24" s="20" t="s">
        <v>18</v>
      </c>
      <c r="C24" s="5"/>
      <c r="D24" s="26"/>
      <c r="E24" s="27"/>
      <c r="F24" s="27">
        <v>15000</v>
      </c>
      <c r="G24" s="79" t="s">
        <v>226</v>
      </c>
      <c r="H24" s="31" t="s">
        <v>29</v>
      </c>
      <c r="I24" s="49" t="s">
        <v>61</v>
      </c>
      <c r="J24" s="28"/>
      <c r="K24" s="25">
        <f t="shared" si="0"/>
        <v>70000</v>
      </c>
      <c r="L24" s="127" t="s">
        <v>86</v>
      </c>
      <c r="M24" s="126"/>
    </row>
    <row r="25" spans="1:16" ht="20.100000000000001" customHeight="1">
      <c r="A25">
        <v>3</v>
      </c>
      <c r="B25" s="20" t="s">
        <v>19</v>
      </c>
      <c r="C25" s="5"/>
      <c r="D25" s="26"/>
      <c r="E25" s="27"/>
      <c r="F25" s="27"/>
      <c r="G25" s="79"/>
      <c r="H25" s="26"/>
      <c r="J25" s="28"/>
      <c r="K25" s="25">
        <f t="shared" si="0"/>
        <v>70000</v>
      </c>
      <c r="L25" s="5"/>
      <c r="M25" s="126"/>
    </row>
    <row r="26" spans="1:16" ht="20.100000000000001" customHeight="1">
      <c r="A26">
        <v>4</v>
      </c>
      <c r="B26" s="20" t="s">
        <v>20</v>
      </c>
      <c r="C26" s="5"/>
      <c r="D26" s="26"/>
      <c r="E26" s="27"/>
      <c r="F26" s="27">
        <v>65000</v>
      </c>
      <c r="G26" s="79" t="s">
        <v>225</v>
      </c>
      <c r="H26" s="31" t="s">
        <v>26</v>
      </c>
      <c r="I26" s="75" t="s">
        <v>136</v>
      </c>
      <c r="J26" s="28"/>
      <c r="K26" s="25">
        <f t="shared" si="0"/>
        <v>5000</v>
      </c>
      <c r="L26" s="127" t="s">
        <v>86</v>
      </c>
      <c r="M26" s="126"/>
    </row>
    <row r="27" spans="1:16" ht="20.100000000000001" customHeight="1">
      <c r="B27" s="20"/>
      <c r="C27" s="5"/>
      <c r="D27" s="26"/>
      <c r="E27" s="27"/>
      <c r="F27" s="27"/>
      <c r="G27" s="79"/>
      <c r="H27" s="31"/>
      <c r="I27" s="49"/>
      <c r="J27" s="28"/>
      <c r="K27" s="25">
        <f t="shared" si="0"/>
        <v>5000</v>
      </c>
      <c r="L27" s="127" t="s">
        <v>86</v>
      </c>
      <c r="M27" s="126"/>
    </row>
    <row r="28" spans="1:16" ht="20.100000000000001" customHeight="1">
      <c r="B28" s="20"/>
      <c r="C28" s="30">
        <v>44274</v>
      </c>
      <c r="D28" s="26"/>
      <c r="E28" s="27">
        <v>99960</v>
      </c>
      <c r="F28" s="27">
        <v>99960</v>
      </c>
      <c r="G28" s="79">
        <v>2</v>
      </c>
      <c r="H28" s="31" t="s">
        <v>201</v>
      </c>
      <c r="I28" s="49" t="s">
        <v>232</v>
      </c>
      <c r="J28" s="28"/>
      <c r="K28" s="25">
        <f t="shared" si="0"/>
        <v>5000</v>
      </c>
      <c r="L28" s="127" t="s">
        <v>86</v>
      </c>
      <c r="M28" s="126"/>
      <c r="P28" s="71" t="s">
        <v>230</v>
      </c>
    </row>
    <row r="29" spans="1:16" ht="20.100000000000001" customHeight="1">
      <c r="C29" s="5"/>
      <c r="D29" s="26"/>
      <c r="E29" s="27"/>
      <c r="F29" s="27"/>
      <c r="G29" s="79"/>
      <c r="H29" s="31"/>
      <c r="I29" s="75"/>
      <c r="J29" s="28"/>
      <c r="K29" s="25">
        <f t="shared" si="0"/>
        <v>5000</v>
      </c>
      <c r="L29" s="127" t="s">
        <v>86</v>
      </c>
      <c r="M29" s="126"/>
    </row>
    <row r="30" spans="1:16" ht="20.100000000000001" customHeight="1">
      <c r="A30" t="s">
        <v>129</v>
      </c>
      <c r="B30" s="115" t="s">
        <v>128</v>
      </c>
      <c r="C30" s="30">
        <v>44284</v>
      </c>
      <c r="D30" s="26"/>
      <c r="E30" s="27"/>
      <c r="F30" s="27">
        <v>5000</v>
      </c>
      <c r="G30" s="79" t="s">
        <v>192</v>
      </c>
      <c r="H30" s="31" t="s">
        <v>32</v>
      </c>
      <c r="I30" s="75" t="s">
        <v>233</v>
      </c>
      <c r="J30" s="28"/>
      <c r="K30" s="25">
        <f t="shared" si="0"/>
        <v>0</v>
      </c>
      <c r="L30" s="5"/>
      <c r="M30" s="126"/>
    </row>
    <row r="31" spans="1:16" ht="20.100000000000001" customHeight="1">
      <c r="A31" t="s">
        <v>130</v>
      </c>
      <c r="B31" s="20" t="s">
        <v>120</v>
      </c>
      <c r="C31" s="5"/>
      <c r="D31" s="26"/>
      <c r="E31" s="27"/>
      <c r="F31" s="27"/>
      <c r="G31" s="79"/>
      <c r="H31" s="27"/>
      <c r="I31" s="75"/>
      <c r="J31" s="28"/>
      <c r="K31" s="25">
        <f t="shared" si="0"/>
        <v>0</v>
      </c>
      <c r="L31" s="5"/>
      <c r="M31" s="126"/>
    </row>
    <row r="32" spans="1:16" ht="20.100000000000001" customHeight="1">
      <c r="A32" t="s">
        <v>70</v>
      </c>
      <c r="B32" s="34" t="s">
        <v>22</v>
      </c>
      <c r="C32" s="30">
        <v>44286</v>
      </c>
      <c r="D32" s="26"/>
      <c r="E32" s="27">
        <v>574880</v>
      </c>
      <c r="F32" s="27">
        <v>574880</v>
      </c>
      <c r="G32" s="79">
        <v>2</v>
      </c>
      <c r="H32" s="31" t="s">
        <v>201</v>
      </c>
      <c r="I32" s="75" t="s">
        <v>232</v>
      </c>
      <c r="J32" s="28"/>
      <c r="K32" s="25">
        <f t="shared" si="0"/>
        <v>0</v>
      </c>
      <c r="L32" s="5"/>
      <c r="M32" s="126"/>
    </row>
    <row r="33" spans="1:13" ht="20.100000000000001" customHeight="1">
      <c r="A33" t="s">
        <v>71</v>
      </c>
      <c r="B33" s="34" t="s">
        <v>23</v>
      </c>
      <c r="C33" s="5"/>
      <c r="D33" s="26"/>
      <c r="E33" s="27"/>
      <c r="F33" s="27"/>
      <c r="G33" s="79"/>
      <c r="H33" s="31"/>
      <c r="I33" s="75"/>
      <c r="J33" s="28"/>
      <c r="K33" s="25">
        <f t="shared" si="0"/>
        <v>0</v>
      </c>
      <c r="L33" s="5"/>
      <c r="M33" s="126"/>
    </row>
    <row r="34" spans="1:13" ht="20.100000000000001" customHeight="1">
      <c r="A34" t="s">
        <v>72</v>
      </c>
      <c r="B34" s="34" t="s">
        <v>24</v>
      </c>
      <c r="C34" s="5"/>
      <c r="D34" s="26"/>
      <c r="E34" s="27"/>
      <c r="J34" s="28"/>
      <c r="K34" s="25">
        <f t="shared" si="0"/>
        <v>0</v>
      </c>
      <c r="L34" s="127" t="s">
        <v>86</v>
      </c>
      <c r="M34" s="126"/>
    </row>
    <row r="35" spans="1:13" ht="20.100000000000001" customHeight="1">
      <c r="A35" t="s">
        <v>73</v>
      </c>
      <c r="B35" s="34" t="s">
        <v>25</v>
      </c>
      <c r="C35" s="5"/>
      <c r="D35" s="26"/>
      <c r="E35" s="27"/>
      <c r="F35" s="27"/>
      <c r="G35" s="79"/>
      <c r="H35" s="27"/>
      <c r="I35" s="75"/>
      <c r="J35" s="28"/>
      <c r="K35" s="25">
        <f t="shared" si="0"/>
        <v>0</v>
      </c>
      <c r="L35" s="5"/>
      <c r="M35" s="126"/>
    </row>
    <row r="36" spans="1:13" ht="20.100000000000001" customHeight="1">
      <c r="A36" t="s">
        <v>74</v>
      </c>
      <c r="B36" s="34" t="s">
        <v>26</v>
      </c>
      <c r="C36" s="5"/>
      <c r="D36" s="26"/>
      <c r="E36" s="27"/>
      <c r="F36" s="27"/>
      <c r="G36" s="59"/>
      <c r="H36" s="27"/>
      <c r="I36" s="27"/>
      <c r="J36" s="28"/>
      <c r="K36" s="25">
        <f t="shared" si="0"/>
        <v>0</v>
      </c>
      <c r="L36" s="5"/>
      <c r="M36" s="126"/>
    </row>
    <row r="37" spans="1:13" ht="20.100000000000001" customHeight="1">
      <c r="A37" t="s">
        <v>75</v>
      </c>
      <c r="B37" s="34" t="s">
        <v>27</v>
      </c>
      <c r="C37" s="5"/>
      <c r="D37" s="26"/>
      <c r="E37" s="27"/>
      <c r="F37" s="27"/>
      <c r="G37" s="59"/>
      <c r="H37" s="27"/>
      <c r="I37" s="27"/>
      <c r="J37" s="28"/>
      <c r="K37" s="25">
        <f t="shared" si="0"/>
        <v>0</v>
      </c>
      <c r="L37" s="5"/>
      <c r="M37" s="126"/>
    </row>
    <row r="38" spans="1:13" ht="20.100000000000001" customHeight="1">
      <c r="A38" t="s">
        <v>76</v>
      </c>
      <c r="B38" s="34" t="s">
        <v>28</v>
      </c>
      <c r="C38" s="5"/>
      <c r="D38" s="26"/>
      <c r="E38" s="27"/>
      <c r="F38" s="27"/>
      <c r="G38" s="59"/>
      <c r="H38" s="27"/>
      <c r="I38" s="27"/>
      <c r="J38" s="28"/>
      <c r="K38" s="25">
        <f t="shared" si="0"/>
        <v>0</v>
      </c>
      <c r="L38" s="5"/>
      <c r="M38" s="126"/>
    </row>
    <row r="39" spans="1:13" ht="20.100000000000001" customHeight="1">
      <c r="A39" t="s">
        <v>77</v>
      </c>
      <c r="B39" s="34" t="s">
        <v>29</v>
      </c>
      <c r="C39" s="5"/>
      <c r="D39" s="26"/>
      <c r="E39" s="27"/>
      <c r="F39" s="27"/>
      <c r="G39" s="59"/>
      <c r="H39" s="27"/>
      <c r="I39" s="27"/>
      <c r="J39" s="28"/>
      <c r="K39" s="25">
        <f t="shared" si="0"/>
        <v>0</v>
      </c>
      <c r="L39" s="5"/>
      <c r="M39" s="126"/>
    </row>
    <row r="40" spans="1:13" ht="20.100000000000001" customHeight="1">
      <c r="A40" t="s">
        <v>78</v>
      </c>
      <c r="B40" s="34" t="s">
        <v>21</v>
      </c>
      <c r="C40" s="5"/>
      <c r="D40" s="26"/>
      <c r="E40" s="27"/>
      <c r="F40" s="27"/>
      <c r="G40" s="59"/>
      <c r="H40" s="27"/>
      <c r="I40" s="27"/>
      <c r="J40" s="28"/>
      <c r="K40" s="25">
        <f t="shared" si="0"/>
        <v>0</v>
      </c>
      <c r="L40" s="5"/>
      <c r="M40" s="126"/>
    </row>
    <row r="41" spans="1:13" ht="20.100000000000001" customHeight="1">
      <c r="A41" t="s">
        <v>79</v>
      </c>
      <c r="B41" s="34" t="s">
        <v>30</v>
      </c>
      <c r="C41" s="5"/>
      <c r="D41" s="26"/>
      <c r="E41" s="27"/>
      <c r="F41" s="27"/>
      <c r="G41" s="59"/>
      <c r="H41" s="27"/>
      <c r="I41" s="27"/>
      <c r="J41" s="28"/>
      <c r="K41" s="25">
        <f t="shared" si="0"/>
        <v>0</v>
      </c>
      <c r="L41" s="5"/>
      <c r="M41" s="126"/>
    </row>
    <row r="42" spans="1:13" ht="20.100000000000001" customHeight="1">
      <c r="A42" t="s">
        <v>80</v>
      </c>
      <c r="B42" s="34" t="s">
        <v>31</v>
      </c>
      <c r="C42" s="5"/>
      <c r="D42" s="26"/>
      <c r="E42" s="27"/>
      <c r="F42" s="27"/>
      <c r="G42" s="59"/>
      <c r="H42" s="27" t="s">
        <v>138</v>
      </c>
      <c r="I42" s="27"/>
      <c r="J42" s="28"/>
      <c r="K42" s="25">
        <f t="shared" si="0"/>
        <v>0</v>
      </c>
      <c r="L42" s="5"/>
      <c r="M42" s="126"/>
    </row>
    <row r="43" spans="1:13" ht="20.100000000000001" customHeight="1">
      <c r="A43" t="s">
        <v>81</v>
      </c>
      <c r="B43" s="34" t="s">
        <v>32</v>
      </c>
      <c r="C43" s="5"/>
      <c r="D43" s="26"/>
      <c r="E43" s="27"/>
      <c r="F43" s="27"/>
      <c r="G43" s="59"/>
      <c r="H43" s="27" t="s">
        <v>139</v>
      </c>
      <c r="J43" s="28"/>
      <c r="K43" s="25">
        <f t="shared" si="0"/>
        <v>0</v>
      </c>
      <c r="L43" s="5"/>
      <c r="M43" s="126"/>
    </row>
    <row r="44" spans="1:13" ht="20.100000000000001" customHeight="1">
      <c r="A44" t="s">
        <v>82</v>
      </c>
      <c r="B44" s="34" t="s">
        <v>33</v>
      </c>
      <c r="C44" s="9"/>
      <c r="D44" s="35"/>
      <c r="E44" s="27"/>
      <c r="F44" s="27"/>
      <c r="G44" s="60"/>
      <c r="H44" s="18"/>
      <c r="I44" s="18"/>
      <c r="J44" s="36"/>
      <c r="K44" s="25">
        <f t="shared" si="0"/>
        <v>0</v>
      </c>
      <c r="L44" s="5"/>
      <c r="M44" s="126"/>
    </row>
    <row r="45" spans="1:13">
      <c r="B45" t="s">
        <v>62</v>
      </c>
    </row>
    <row r="46" spans="1:13" ht="22.5" customHeight="1">
      <c r="C46" s="203" t="s">
        <v>35</v>
      </c>
      <c r="D46" s="203"/>
      <c r="E46" s="37">
        <f>SUM(E9:E45)</f>
        <v>711074</v>
      </c>
      <c r="F46" s="37">
        <f>SUM(F9:F45)</f>
        <v>943390</v>
      </c>
      <c r="K46" s="37">
        <f>SUM(I5-F46+E46)</f>
        <v>2738794</v>
      </c>
    </row>
    <row r="47" spans="1:13">
      <c r="K47" s="71"/>
    </row>
    <row r="48" spans="1:13">
      <c r="C48" s="204" t="s">
        <v>36</v>
      </c>
      <c r="D48" s="205"/>
      <c r="E48" s="38"/>
      <c r="F48" s="38"/>
      <c r="G48" s="61"/>
      <c r="H48" s="38"/>
      <c r="I48" s="39"/>
      <c r="K48">
        <v>0</v>
      </c>
    </row>
    <row r="49" spans="3:9">
      <c r="C49" s="206"/>
      <c r="D49" s="203"/>
      <c r="E49" s="40"/>
      <c r="F49" s="40" t="s">
        <v>217</v>
      </c>
      <c r="G49" s="62"/>
      <c r="H49" s="40"/>
      <c r="I49" s="41"/>
    </row>
    <row r="50" spans="3:9">
      <c r="C50" s="206"/>
      <c r="D50" s="203"/>
      <c r="E50" s="40"/>
      <c r="G50" s="62"/>
      <c r="H50" s="40"/>
      <c r="I50" s="41"/>
    </row>
    <row r="51" spans="3:9">
      <c r="C51" s="206"/>
      <c r="D51" s="203"/>
      <c r="E51" s="40"/>
      <c r="F51" s="40" t="s">
        <v>215</v>
      </c>
      <c r="G51" s="62"/>
      <c r="H51" s="40"/>
      <c r="I51" s="41"/>
    </row>
    <row r="52" spans="3:9">
      <c r="C52" s="206"/>
      <c r="D52" s="203"/>
      <c r="E52" s="40"/>
      <c r="F52" s="40" t="s">
        <v>216</v>
      </c>
      <c r="G52" s="62"/>
      <c r="H52" s="40"/>
      <c r="I52" s="41"/>
    </row>
    <row r="53" spans="3:9">
      <c r="C53" s="206"/>
      <c r="D53" s="203"/>
      <c r="E53" s="40"/>
      <c r="F53" s="40"/>
      <c r="G53" s="62"/>
      <c r="H53" s="40"/>
      <c r="I53" s="41"/>
    </row>
    <row r="54" spans="3:9">
      <c r="C54" s="206"/>
      <c r="D54" s="203"/>
      <c r="E54" s="40"/>
      <c r="F54" s="40"/>
      <c r="G54" s="62"/>
      <c r="H54" s="40"/>
      <c r="I54" s="41"/>
    </row>
    <row r="55" spans="3:9">
      <c r="C55" s="207"/>
      <c r="D55" s="208"/>
      <c r="E55" s="42"/>
      <c r="F55" s="42"/>
      <c r="G55" s="63"/>
      <c r="H55" s="42"/>
      <c r="I55" s="43"/>
    </row>
  </sheetData>
  <mergeCells count="2">
    <mergeCell ref="C46:D46"/>
    <mergeCell ref="C48:D55"/>
  </mergeCells>
  <phoneticPr fontId="2"/>
  <pageMargins left="0.25" right="0.25" top="0.75" bottom="0.75" header="0.3" footer="0.3"/>
  <pageSetup paperSize="9" scale="63" orientation="portrait" horizontalDpi="0" verticalDpi="0" r:id="rId1"/>
  <headerFooter>
    <oddFooter>&amp;R&amp;F&amp;A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895F0-6083-4659-83B9-C56B730198E7}">
  <sheetPr>
    <tabColor rgb="FF00B0F0"/>
  </sheetPr>
  <dimension ref="A1:O55"/>
  <sheetViews>
    <sheetView zoomScaleNormal="100" workbookViewId="0">
      <selection activeCell="I5" sqref="I5"/>
    </sheetView>
  </sheetViews>
  <sheetFormatPr defaultRowHeight="13.2"/>
  <cols>
    <col min="1" max="1" width="2.33203125" customWidth="1"/>
    <col min="2" max="2" width="15.44140625" customWidth="1"/>
    <col min="3" max="3" width="9.21875" customWidth="1"/>
    <col min="4" max="4" width="4.44140625" customWidth="1"/>
    <col min="5" max="6" width="11.88671875" customWidth="1"/>
    <col min="7" max="7" width="5.6640625" style="3" customWidth="1"/>
    <col min="8" max="8" width="18.6640625" customWidth="1"/>
    <col min="9" max="9" width="25.77734375" customWidth="1"/>
    <col min="10" max="10" width="9" hidden="1" customWidth="1"/>
    <col min="11" max="11" width="15" customWidth="1"/>
    <col min="12" max="12" width="4.33203125" customWidth="1"/>
    <col min="13" max="13" width="5.5546875" customWidth="1"/>
    <col min="15" max="15" width="13.6640625" customWidth="1"/>
  </cols>
  <sheetData>
    <row r="1" spans="2:15" ht="29.25" customHeight="1">
      <c r="B1" s="7" t="s">
        <v>0</v>
      </c>
      <c r="L1" s="50" t="s">
        <v>65</v>
      </c>
      <c r="M1" s="50" t="s">
        <v>66</v>
      </c>
    </row>
    <row r="2" spans="2:15" ht="16.2">
      <c r="B2">
        <v>2021</v>
      </c>
      <c r="C2" t="s">
        <v>34</v>
      </c>
      <c r="D2" t="s">
        <v>34</v>
      </c>
      <c r="E2" s="1" t="s">
        <v>2</v>
      </c>
      <c r="F2" s="2" t="s">
        <v>3</v>
      </c>
      <c r="H2" s="3" t="s">
        <v>4</v>
      </c>
      <c r="I2" s="4">
        <v>1052556</v>
      </c>
      <c r="K2" t="s">
        <v>5</v>
      </c>
    </row>
    <row r="3" spans="2:15" ht="23.4">
      <c r="E3" s="30"/>
      <c r="F3" s="6"/>
      <c r="G3" s="56" t="s">
        <v>6</v>
      </c>
      <c r="H3" s="3"/>
      <c r="I3" s="8">
        <v>2397491</v>
      </c>
      <c r="K3" t="s">
        <v>7</v>
      </c>
    </row>
    <row r="4" spans="2:15" ht="16.2">
      <c r="E4" s="9"/>
      <c r="F4" s="10"/>
      <c r="H4" s="3" t="s">
        <v>40</v>
      </c>
      <c r="I4" s="11">
        <v>0</v>
      </c>
      <c r="K4" t="s">
        <v>9</v>
      </c>
    </row>
    <row r="5" spans="2:15" ht="21" customHeight="1">
      <c r="H5" s="3" t="s">
        <v>10</v>
      </c>
      <c r="I5" s="11">
        <f>SUM(I2:I4)</f>
        <v>3450047</v>
      </c>
      <c r="K5">
        <v>0</v>
      </c>
    </row>
    <row r="7" spans="2:15" ht="26.25" customHeight="1" thickBot="1">
      <c r="B7" s="12" t="s">
        <v>11</v>
      </c>
      <c r="E7" s="13" t="s">
        <v>12</v>
      </c>
      <c r="F7" s="14" t="s">
        <v>13</v>
      </c>
      <c r="G7" s="14"/>
      <c r="H7" s="14" t="s">
        <v>14</v>
      </c>
      <c r="I7" s="14" t="s">
        <v>15</v>
      </c>
      <c r="J7" s="14"/>
      <c r="K7" s="15" t="s">
        <v>41</v>
      </c>
      <c r="L7" s="1"/>
      <c r="M7" s="124"/>
      <c r="O7" s="71"/>
    </row>
    <row r="8" spans="2:15" ht="20.100000000000001" customHeight="1">
      <c r="B8" t="s">
        <v>143</v>
      </c>
      <c r="E8" s="16" t="s">
        <v>34</v>
      </c>
      <c r="F8" s="18"/>
      <c r="G8" s="60"/>
      <c r="H8" s="161" t="s">
        <v>128</v>
      </c>
      <c r="I8" s="18"/>
      <c r="J8" s="18"/>
      <c r="K8" s="19">
        <v>0</v>
      </c>
      <c r="L8" s="125"/>
      <c r="M8" s="126"/>
    </row>
    <row r="9" spans="2:15" ht="20.100000000000001" customHeight="1" thickBot="1">
      <c r="B9" t="s">
        <v>67</v>
      </c>
      <c r="C9" s="44"/>
      <c r="D9" s="21"/>
      <c r="E9" s="27"/>
      <c r="F9" s="27"/>
      <c r="J9" s="23"/>
      <c r="K9" s="25">
        <f>SUM(K8+E9-F9)</f>
        <v>0</v>
      </c>
      <c r="L9" s="127" t="s">
        <v>86</v>
      </c>
      <c r="M9" s="126"/>
    </row>
    <row r="10" spans="2:15" ht="20.100000000000001" customHeight="1">
      <c r="B10" s="134"/>
      <c r="C10" s="30"/>
      <c r="D10" s="26"/>
      <c r="E10" s="27"/>
      <c r="F10" s="27"/>
      <c r="G10" s="102" t="s">
        <v>130</v>
      </c>
      <c r="H10" s="123" t="s">
        <v>120</v>
      </c>
      <c r="I10" s="104" t="s">
        <v>126</v>
      </c>
      <c r="J10" s="28"/>
      <c r="K10" s="25">
        <f t="shared" ref="K10:K44" si="0">SUM(K9+E10-F10)</f>
        <v>0</v>
      </c>
      <c r="L10" s="127"/>
      <c r="M10" s="126"/>
    </row>
    <row r="11" spans="2:15" ht="20.100000000000001" customHeight="1">
      <c r="B11" s="135"/>
      <c r="C11" s="30"/>
      <c r="D11" s="26"/>
      <c r="E11" s="27"/>
      <c r="F11" s="27"/>
      <c r="J11" s="28"/>
      <c r="K11" s="25">
        <f t="shared" si="0"/>
        <v>0</v>
      </c>
      <c r="L11" s="5"/>
      <c r="M11" s="126"/>
    </row>
    <row r="12" spans="2:15" ht="20.100000000000001" customHeight="1">
      <c r="B12" s="135"/>
      <c r="C12" s="30"/>
      <c r="D12" s="26"/>
      <c r="E12" s="27"/>
      <c r="F12" s="27"/>
      <c r="G12" s="79"/>
      <c r="H12" s="31"/>
      <c r="I12" s="75"/>
      <c r="J12" s="28"/>
      <c r="K12" s="25">
        <f t="shared" si="0"/>
        <v>0</v>
      </c>
      <c r="L12" s="127"/>
      <c r="M12" s="126"/>
      <c r="N12" s="32"/>
    </row>
    <row r="13" spans="2:15" ht="20.100000000000001" customHeight="1">
      <c r="B13" s="135"/>
      <c r="C13" s="30"/>
      <c r="D13" s="26"/>
      <c r="E13" s="27"/>
      <c r="F13" s="27"/>
      <c r="G13" s="79"/>
      <c r="H13" s="31"/>
      <c r="I13" s="75"/>
      <c r="J13" s="28"/>
      <c r="K13" s="25">
        <f t="shared" si="0"/>
        <v>0</v>
      </c>
      <c r="L13" s="125"/>
      <c r="M13" s="126"/>
    </row>
    <row r="14" spans="2:15" ht="20.100000000000001" customHeight="1">
      <c r="B14" s="135"/>
      <c r="C14" s="30"/>
      <c r="D14" s="26"/>
      <c r="E14" s="27"/>
      <c r="F14" s="27"/>
      <c r="G14" s="79"/>
      <c r="H14" s="122"/>
      <c r="I14" s="75"/>
      <c r="J14" s="28"/>
      <c r="K14" s="25">
        <f t="shared" si="0"/>
        <v>0</v>
      </c>
      <c r="L14" s="127" t="s">
        <v>86</v>
      </c>
      <c r="M14" s="126"/>
    </row>
    <row r="15" spans="2:15" ht="20.100000000000001" customHeight="1">
      <c r="B15" s="135"/>
      <c r="C15" s="5"/>
      <c r="D15" s="26"/>
      <c r="E15" s="27"/>
      <c r="F15" s="27"/>
      <c r="G15" s="192"/>
      <c r="H15" s="193"/>
      <c r="I15" s="194"/>
      <c r="J15" s="28"/>
      <c r="K15" s="25">
        <f t="shared" si="0"/>
        <v>0</v>
      </c>
      <c r="L15" s="5"/>
      <c r="M15" s="126"/>
    </row>
    <row r="16" spans="2:15" ht="20.100000000000001" customHeight="1">
      <c r="B16" s="135"/>
      <c r="C16" s="30"/>
      <c r="D16" s="26"/>
      <c r="E16" s="27"/>
      <c r="F16" s="27"/>
      <c r="G16" s="79"/>
      <c r="H16" s="31"/>
      <c r="I16" s="75"/>
      <c r="J16" s="28"/>
      <c r="K16" s="25">
        <f t="shared" si="0"/>
        <v>0</v>
      </c>
      <c r="L16" s="127"/>
      <c r="M16" s="126"/>
    </row>
    <row r="17" spans="1:13" ht="20.100000000000001" customHeight="1">
      <c r="B17" s="135"/>
      <c r="C17" s="30"/>
      <c r="D17" s="26"/>
      <c r="E17" s="27"/>
      <c r="F17" s="27"/>
      <c r="G17" s="105"/>
      <c r="H17" s="31"/>
      <c r="I17" s="182"/>
      <c r="J17" s="28"/>
      <c r="K17" s="25">
        <f t="shared" si="0"/>
        <v>0</v>
      </c>
      <c r="L17" s="5"/>
      <c r="M17" s="126"/>
    </row>
    <row r="18" spans="1:13" ht="20.100000000000001" customHeight="1">
      <c r="B18" s="135"/>
      <c r="C18" s="30"/>
      <c r="D18" s="26"/>
      <c r="E18" s="27"/>
      <c r="F18" s="27"/>
      <c r="G18" s="79"/>
      <c r="H18" s="31"/>
      <c r="I18" s="75"/>
      <c r="J18" s="28"/>
      <c r="K18" s="25">
        <f t="shared" si="0"/>
        <v>0</v>
      </c>
      <c r="L18" s="127" t="s">
        <v>86</v>
      </c>
      <c r="M18" s="126"/>
    </row>
    <row r="19" spans="1:13" ht="20.100000000000001" customHeight="1">
      <c r="B19" s="135"/>
      <c r="C19" s="5"/>
      <c r="D19" s="26"/>
      <c r="E19" s="27"/>
      <c r="F19" s="27"/>
      <c r="G19" s="79"/>
      <c r="H19" s="31"/>
      <c r="I19" s="49"/>
      <c r="J19" s="28"/>
      <c r="K19" s="25">
        <f t="shared" si="0"/>
        <v>0</v>
      </c>
      <c r="L19" s="127" t="s">
        <v>86</v>
      </c>
      <c r="M19" s="126"/>
    </row>
    <row r="20" spans="1:13" ht="20.100000000000001" customHeight="1">
      <c r="B20" s="135"/>
      <c r="C20" s="5"/>
      <c r="D20" s="26"/>
      <c r="E20" s="27"/>
      <c r="F20" s="27"/>
      <c r="G20" s="79"/>
      <c r="H20" s="31"/>
      <c r="I20" s="49"/>
      <c r="J20" s="28"/>
      <c r="K20" s="25">
        <f t="shared" si="0"/>
        <v>0</v>
      </c>
      <c r="L20" s="127" t="s">
        <v>86</v>
      </c>
      <c r="M20" s="126"/>
    </row>
    <row r="21" spans="1:13" ht="20.100000000000001" customHeight="1">
      <c r="B21" s="135"/>
      <c r="C21" s="5"/>
      <c r="D21" s="26"/>
      <c r="E21" s="27"/>
      <c r="F21" s="27"/>
      <c r="G21" s="79"/>
      <c r="H21" s="27"/>
      <c r="I21" s="75"/>
      <c r="J21" s="28"/>
      <c r="K21" s="25">
        <f t="shared" si="0"/>
        <v>0</v>
      </c>
      <c r="L21" s="125"/>
      <c r="M21" s="126"/>
    </row>
    <row r="22" spans="1:13" ht="20.100000000000001" customHeight="1" thickBot="1">
      <c r="B22" s="137">
        <f>SUM(B11:B21)</f>
        <v>0</v>
      </c>
      <c r="C22" s="5"/>
      <c r="D22" s="26"/>
      <c r="E22" s="27"/>
      <c r="F22" s="27"/>
      <c r="G22" s="79"/>
      <c r="H22" s="31"/>
      <c r="I22" s="75"/>
      <c r="J22" s="28"/>
      <c r="K22" s="25">
        <f t="shared" si="0"/>
        <v>0</v>
      </c>
      <c r="L22" s="127" t="s">
        <v>86</v>
      </c>
      <c r="M22" s="126"/>
    </row>
    <row r="23" spans="1:13" ht="20.100000000000001" customHeight="1">
      <c r="A23">
        <v>1</v>
      </c>
      <c r="B23" s="20" t="s">
        <v>17</v>
      </c>
      <c r="C23" s="5"/>
      <c r="D23" s="26"/>
      <c r="E23" s="27"/>
      <c r="F23" s="27"/>
      <c r="G23" s="79"/>
      <c r="H23" s="31"/>
      <c r="I23" s="49"/>
      <c r="J23" s="28"/>
      <c r="K23" s="25">
        <f t="shared" si="0"/>
        <v>0</v>
      </c>
      <c r="L23" s="127" t="s">
        <v>86</v>
      </c>
      <c r="M23" s="126"/>
    </row>
    <row r="24" spans="1:13" ht="20.100000000000001" customHeight="1">
      <c r="A24">
        <v>2</v>
      </c>
      <c r="B24" s="20" t="s">
        <v>18</v>
      </c>
      <c r="C24" s="5"/>
      <c r="D24" s="26"/>
      <c r="E24" s="27"/>
      <c r="F24" s="27"/>
      <c r="G24" s="79"/>
      <c r="H24" s="31"/>
      <c r="I24" s="49"/>
      <c r="J24" s="28"/>
      <c r="K24" s="25">
        <f t="shared" si="0"/>
        <v>0</v>
      </c>
      <c r="L24" s="127" t="s">
        <v>86</v>
      </c>
      <c r="M24" s="126"/>
    </row>
    <row r="25" spans="1:13" ht="20.100000000000001" customHeight="1">
      <c r="A25">
        <v>3</v>
      </c>
      <c r="B25" s="20" t="s">
        <v>19</v>
      </c>
      <c r="C25" s="5"/>
      <c r="D25" s="26"/>
      <c r="E25" s="27"/>
      <c r="F25" s="27"/>
      <c r="G25" s="79"/>
      <c r="H25" s="26"/>
      <c r="J25" s="28"/>
      <c r="K25" s="25">
        <f t="shared" si="0"/>
        <v>0</v>
      </c>
      <c r="L25" s="5"/>
      <c r="M25" s="126"/>
    </row>
    <row r="26" spans="1:13" ht="20.100000000000001" customHeight="1">
      <c r="A26">
        <v>4</v>
      </c>
      <c r="B26" s="20" t="s">
        <v>20</v>
      </c>
      <c r="C26" s="5"/>
      <c r="D26" s="26"/>
      <c r="E26" s="27"/>
      <c r="F26" s="27"/>
      <c r="G26" s="79"/>
      <c r="H26" s="31"/>
      <c r="I26" s="49"/>
      <c r="J26" s="28"/>
      <c r="K26" s="25">
        <f t="shared" si="0"/>
        <v>0</v>
      </c>
      <c r="L26" s="127" t="s">
        <v>86</v>
      </c>
      <c r="M26" s="126"/>
    </row>
    <row r="27" spans="1:13" ht="20.100000000000001" customHeight="1">
      <c r="B27" s="20"/>
      <c r="C27" s="5"/>
      <c r="D27" s="26"/>
      <c r="E27" s="27"/>
      <c r="F27" s="27"/>
      <c r="G27" s="79"/>
      <c r="H27" s="31"/>
      <c r="I27" s="49"/>
      <c r="J27" s="28"/>
      <c r="K27" s="25">
        <f t="shared" si="0"/>
        <v>0</v>
      </c>
      <c r="L27" s="127" t="s">
        <v>86</v>
      </c>
      <c r="M27" s="126"/>
    </row>
    <row r="28" spans="1:13" ht="20.100000000000001" customHeight="1">
      <c r="B28" s="20"/>
      <c r="C28" s="5"/>
      <c r="D28" s="26"/>
      <c r="E28" s="27"/>
      <c r="F28" s="27"/>
      <c r="G28" s="79"/>
      <c r="H28" s="31"/>
      <c r="I28" s="49"/>
      <c r="J28" s="28"/>
      <c r="K28" s="25">
        <f>SUM(K27+E28-F28)</f>
        <v>0</v>
      </c>
      <c r="L28" s="127" t="s">
        <v>86</v>
      </c>
      <c r="M28" s="126"/>
    </row>
    <row r="29" spans="1:13" ht="20.100000000000001" customHeight="1">
      <c r="C29" s="5"/>
      <c r="D29" s="26"/>
      <c r="E29" s="27"/>
      <c r="F29" s="27"/>
      <c r="G29" s="79"/>
      <c r="H29" s="31"/>
      <c r="I29" s="75"/>
      <c r="J29" s="28"/>
      <c r="K29" s="25">
        <f>SUM(K28+E29-F29)</f>
        <v>0</v>
      </c>
      <c r="L29" s="127" t="s">
        <v>86</v>
      </c>
      <c r="M29" s="126"/>
    </row>
    <row r="30" spans="1:13" ht="20.100000000000001" customHeight="1">
      <c r="A30" t="s">
        <v>129</v>
      </c>
      <c r="B30" s="115" t="s">
        <v>128</v>
      </c>
      <c r="C30" s="5"/>
      <c r="D30" s="26"/>
      <c r="E30" s="27"/>
      <c r="F30" s="27"/>
      <c r="G30" s="79"/>
      <c r="H30" s="27"/>
      <c r="I30" s="75"/>
      <c r="J30" s="28"/>
      <c r="K30" s="25">
        <f t="shared" si="0"/>
        <v>0</v>
      </c>
      <c r="L30" s="5"/>
      <c r="M30" s="126"/>
    </row>
    <row r="31" spans="1:13" ht="20.100000000000001" customHeight="1">
      <c r="A31" t="s">
        <v>130</v>
      </c>
      <c r="B31" s="20" t="s">
        <v>120</v>
      </c>
      <c r="C31" s="5"/>
      <c r="D31" s="26"/>
      <c r="E31" s="27"/>
      <c r="F31" s="27"/>
      <c r="G31" s="79"/>
      <c r="H31" s="27"/>
      <c r="I31" s="75"/>
      <c r="J31" s="28"/>
      <c r="K31" s="25">
        <f t="shared" si="0"/>
        <v>0</v>
      </c>
      <c r="L31" s="5"/>
      <c r="M31" s="126"/>
    </row>
    <row r="32" spans="1:13" ht="20.100000000000001" customHeight="1">
      <c r="A32" t="s">
        <v>70</v>
      </c>
      <c r="B32" s="34" t="s">
        <v>22</v>
      </c>
      <c r="C32" s="5"/>
      <c r="D32" s="26"/>
      <c r="E32" s="27"/>
      <c r="F32" s="27"/>
      <c r="G32" s="79"/>
      <c r="H32" s="31"/>
      <c r="I32" s="75"/>
      <c r="J32" s="28"/>
      <c r="K32" s="25">
        <f t="shared" si="0"/>
        <v>0</v>
      </c>
      <c r="L32" s="5"/>
      <c r="M32" s="126"/>
    </row>
    <row r="33" spans="1:13" ht="20.100000000000001" customHeight="1">
      <c r="A33" t="s">
        <v>71</v>
      </c>
      <c r="B33" s="34" t="s">
        <v>23</v>
      </c>
      <c r="C33" s="5"/>
      <c r="D33" s="26"/>
      <c r="E33" s="27"/>
      <c r="F33" s="27"/>
      <c r="G33" s="79"/>
      <c r="H33" s="31"/>
      <c r="I33" s="75"/>
      <c r="J33" s="28"/>
      <c r="K33" s="25">
        <f t="shared" si="0"/>
        <v>0</v>
      </c>
      <c r="L33" s="5"/>
      <c r="M33" s="126"/>
    </row>
    <row r="34" spans="1:13" ht="20.100000000000001" customHeight="1">
      <c r="A34" t="s">
        <v>72</v>
      </c>
      <c r="B34" s="34" t="s">
        <v>24</v>
      </c>
      <c r="C34" s="5"/>
      <c r="D34" s="26"/>
      <c r="E34" s="27"/>
      <c r="F34" s="27"/>
      <c r="G34" s="79"/>
      <c r="H34" s="31"/>
      <c r="I34" s="75"/>
      <c r="J34" s="28"/>
      <c r="K34" s="25">
        <f t="shared" si="0"/>
        <v>0</v>
      </c>
      <c r="L34" s="127" t="s">
        <v>86</v>
      </c>
      <c r="M34" s="126"/>
    </row>
    <row r="35" spans="1:13" ht="20.100000000000001" customHeight="1">
      <c r="A35" t="s">
        <v>73</v>
      </c>
      <c r="B35" s="34" t="s">
        <v>25</v>
      </c>
      <c r="C35" s="5"/>
      <c r="D35" s="26"/>
      <c r="E35" s="27"/>
      <c r="F35" s="27"/>
      <c r="G35" s="79"/>
      <c r="H35" s="27"/>
      <c r="I35" s="75"/>
      <c r="J35" s="28"/>
      <c r="K35" s="25">
        <f>SUM(K34+E35-F35)</f>
        <v>0</v>
      </c>
      <c r="L35" s="5"/>
      <c r="M35" s="126"/>
    </row>
    <row r="36" spans="1:13" ht="20.100000000000001" customHeight="1">
      <c r="A36" t="s">
        <v>74</v>
      </c>
      <c r="B36" s="34" t="s">
        <v>26</v>
      </c>
      <c r="C36" s="5"/>
      <c r="D36" s="26"/>
      <c r="E36" s="27"/>
      <c r="F36" s="27"/>
      <c r="G36" s="59"/>
      <c r="H36" s="27"/>
      <c r="I36" s="27"/>
      <c r="J36" s="28"/>
      <c r="K36" s="25">
        <f t="shared" si="0"/>
        <v>0</v>
      </c>
      <c r="L36" s="5"/>
      <c r="M36" s="126"/>
    </row>
    <row r="37" spans="1:13" ht="20.100000000000001" customHeight="1">
      <c r="A37" t="s">
        <v>75</v>
      </c>
      <c r="B37" s="34" t="s">
        <v>27</v>
      </c>
      <c r="C37" s="5"/>
      <c r="D37" s="26"/>
      <c r="E37" s="27"/>
      <c r="F37" s="27"/>
      <c r="G37" s="59"/>
      <c r="H37" s="27"/>
      <c r="I37" s="27"/>
      <c r="J37" s="28"/>
      <c r="K37" s="25">
        <f t="shared" si="0"/>
        <v>0</v>
      </c>
      <c r="L37" s="5"/>
      <c r="M37" s="126"/>
    </row>
    <row r="38" spans="1:13" ht="20.100000000000001" customHeight="1">
      <c r="A38" t="s">
        <v>76</v>
      </c>
      <c r="B38" s="34" t="s">
        <v>28</v>
      </c>
      <c r="C38" s="5"/>
      <c r="D38" s="26"/>
      <c r="E38" s="27"/>
      <c r="F38" s="27"/>
      <c r="G38" s="59"/>
      <c r="H38" s="27"/>
      <c r="I38" s="27"/>
      <c r="J38" s="28"/>
      <c r="K38" s="25">
        <f t="shared" si="0"/>
        <v>0</v>
      </c>
      <c r="L38" s="5"/>
      <c r="M38" s="126"/>
    </row>
    <row r="39" spans="1:13" ht="20.100000000000001" customHeight="1">
      <c r="A39" t="s">
        <v>77</v>
      </c>
      <c r="B39" s="34" t="s">
        <v>29</v>
      </c>
      <c r="C39" s="5"/>
      <c r="D39" s="26"/>
      <c r="E39" s="27"/>
      <c r="F39" s="27"/>
      <c r="G39" s="59"/>
      <c r="H39" s="27"/>
      <c r="I39" s="27"/>
      <c r="J39" s="28"/>
      <c r="K39" s="25">
        <f t="shared" si="0"/>
        <v>0</v>
      </c>
      <c r="L39" s="5"/>
      <c r="M39" s="126"/>
    </row>
    <row r="40" spans="1:13" ht="20.100000000000001" customHeight="1">
      <c r="A40" t="s">
        <v>78</v>
      </c>
      <c r="B40" s="34" t="s">
        <v>21</v>
      </c>
      <c r="C40" s="5"/>
      <c r="D40" s="26"/>
      <c r="E40" s="27"/>
      <c r="F40" s="27"/>
      <c r="G40" s="59"/>
      <c r="H40" s="27"/>
      <c r="I40" s="27"/>
      <c r="J40" s="28"/>
      <c r="K40" s="25">
        <f>SUM(K39+E40-F40)</f>
        <v>0</v>
      </c>
      <c r="L40" s="5"/>
      <c r="M40" s="126"/>
    </row>
    <row r="41" spans="1:13" ht="20.100000000000001" customHeight="1">
      <c r="A41" t="s">
        <v>79</v>
      </c>
      <c r="B41" s="34" t="s">
        <v>30</v>
      </c>
      <c r="C41" s="5"/>
      <c r="D41" s="26"/>
      <c r="E41" s="27"/>
      <c r="F41" s="27"/>
      <c r="G41" s="59"/>
      <c r="H41" s="27"/>
      <c r="I41" s="27"/>
      <c r="J41" s="28"/>
      <c r="K41" s="25">
        <f t="shared" si="0"/>
        <v>0</v>
      </c>
      <c r="L41" s="5"/>
      <c r="M41" s="126"/>
    </row>
    <row r="42" spans="1:13" ht="20.100000000000001" customHeight="1">
      <c r="A42" t="s">
        <v>80</v>
      </c>
      <c r="B42" s="34" t="s">
        <v>31</v>
      </c>
      <c r="C42" s="5"/>
      <c r="D42" s="26"/>
      <c r="E42" s="27"/>
      <c r="F42" s="27"/>
      <c r="G42" s="59"/>
      <c r="H42" s="27" t="s">
        <v>138</v>
      </c>
      <c r="I42" s="27"/>
      <c r="J42" s="28"/>
      <c r="K42" s="25">
        <f t="shared" si="0"/>
        <v>0</v>
      </c>
      <c r="L42" s="5"/>
      <c r="M42" s="126"/>
    </row>
    <row r="43" spans="1:13" ht="20.100000000000001" customHeight="1">
      <c r="A43" t="s">
        <v>81</v>
      </c>
      <c r="B43" s="34" t="s">
        <v>32</v>
      </c>
      <c r="C43" s="5"/>
      <c r="D43" s="26"/>
      <c r="E43" s="27"/>
      <c r="F43" s="27"/>
      <c r="G43" s="59"/>
      <c r="H43" s="27" t="s">
        <v>139</v>
      </c>
      <c r="J43" s="28"/>
      <c r="K43" s="25">
        <f t="shared" si="0"/>
        <v>0</v>
      </c>
      <c r="L43" s="5"/>
      <c r="M43" s="126"/>
    </row>
    <row r="44" spans="1:13" ht="20.100000000000001" customHeight="1">
      <c r="A44" t="s">
        <v>82</v>
      </c>
      <c r="B44" s="34" t="s">
        <v>33</v>
      </c>
      <c r="C44" s="9"/>
      <c r="D44" s="35"/>
      <c r="E44" s="27"/>
      <c r="F44" s="27"/>
      <c r="G44" s="60"/>
      <c r="H44" s="18"/>
      <c r="I44" s="18"/>
      <c r="J44" s="36"/>
      <c r="K44" s="25">
        <f t="shared" si="0"/>
        <v>0</v>
      </c>
      <c r="L44" s="5"/>
      <c r="M44" s="126"/>
    </row>
    <row r="45" spans="1:13">
      <c r="B45" t="s">
        <v>34</v>
      </c>
    </row>
    <row r="46" spans="1:13" ht="22.5" customHeight="1">
      <c r="C46" s="203" t="s">
        <v>35</v>
      </c>
      <c r="D46" s="203"/>
      <c r="E46" s="37">
        <f>SUM(E9:E45)</f>
        <v>0</v>
      </c>
      <c r="F46" s="37">
        <f>SUM(F9:F45)</f>
        <v>0</v>
      </c>
      <c r="K46" s="37">
        <v>0</v>
      </c>
    </row>
    <row r="48" spans="1:13">
      <c r="C48" s="204" t="s">
        <v>36</v>
      </c>
      <c r="D48" s="205"/>
      <c r="E48" s="198"/>
      <c r="F48" s="198"/>
      <c r="G48" s="61"/>
      <c r="H48" s="198"/>
      <c r="I48" s="39"/>
      <c r="K48">
        <v>0</v>
      </c>
    </row>
    <row r="49" spans="3:9">
      <c r="C49" s="206"/>
      <c r="D49" s="203"/>
      <c r="E49" s="40"/>
      <c r="F49" s="40"/>
      <c r="G49" s="62"/>
      <c r="H49" s="40"/>
      <c r="I49" s="41"/>
    </row>
    <row r="50" spans="3:9">
      <c r="C50" s="206"/>
      <c r="D50" s="203"/>
      <c r="E50" s="40"/>
      <c r="G50" s="62"/>
      <c r="H50" s="40"/>
      <c r="I50" s="41"/>
    </row>
    <row r="51" spans="3:9">
      <c r="C51" s="206"/>
      <c r="D51" s="203"/>
      <c r="E51" s="40"/>
      <c r="F51" s="40"/>
      <c r="G51" s="62"/>
      <c r="H51" s="40"/>
      <c r="I51" s="41"/>
    </row>
    <row r="52" spans="3:9">
      <c r="C52" s="206"/>
      <c r="D52" s="203"/>
      <c r="E52" s="40"/>
      <c r="F52" s="40"/>
      <c r="G52" s="62"/>
      <c r="H52" s="40"/>
      <c r="I52" s="41"/>
    </row>
    <row r="53" spans="3:9">
      <c r="C53" s="206"/>
      <c r="D53" s="203"/>
      <c r="E53" s="40"/>
      <c r="F53" s="40"/>
      <c r="G53" s="62"/>
      <c r="H53" s="40"/>
      <c r="I53" s="41"/>
    </row>
    <row r="54" spans="3:9">
      <c r="C54" s="206"/>
      <c r="D54" s="203"/>
      <c r="E54" s="40"/>
      <c r="F54" s="40"/>
      <c r="G54" s="62"/>
      <c r="H54" s="40"/>
      <c r="I54" s="41"/>
    </row>
    <row r="55" spans="3:9">
      <c r="C55" s="207"/>
      <c r="D55" s="208"/>
      <c r="E55" s="199"/>
      <c r="F55" s="199"/>
      <c r="G55" s="63"/>
      <c r="H55" s="199"/>
      <c r="I55" s="43"/>
    </row>
  </sheetData>
  <mergeCells count="2">
    <mergeCell ref="C46:D46"/>
    <mergeCell ref="C48:D55"/>
  </mergeCells>
  <phoneticPr fontId="2"/>
  <pageMargins left="0.25" right="0.25" top="0.75" bottom="0.75" header="0.3" footer="0.3"/>
  <pageSetup paperSize="9" scale="74" orientation="portrait" horizontalDpi="0" verticalDpi="0" r:id="rId1"/>
  <headerFooter>
    <oddFooter>&amp;R&amp;F&amp;A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P55"/>
  <sheetViews>
    <sheetView zoomScaleNormal="100" zoomScaleSheetLayoutView="100" workbookViewId="0">
      <selection activeCell="P14" sqref="P14"/>
    </sheetView>
  </sheetViews>
  <sheetFormatPr defaultRowHeight="13.2"/>
  <cols>
    <col min="1" max="1" width="2.33203125" customWidth="1"/>
    <col min="2" max="2" width="15.44140625" customWidth="1"/>
    <col min="3" max="3" width="9.21875" customWidth="1"/>
    <col min="4" max="4" width="4.44140625" customWidth="1"/>
    <col min="5" max="6" width="11.88671875" customWidth="1"/>
    <col min="7" max="7" width="5.6640625" style="3" customWidth="1"/>
    <col min="8" max="8" width="18.6640625" customWidth="1"/>
    <col min="9" max="9" width="25.77734375" customWidth="1"/>
    <col min="10" max="10" width="9" hidden="1" customWidth="1"/>
    <col min="11" max="11" width="15" customWidth="1"/>
    <col min="12" max="12" width="3.44140625" customWidth="1"/>
    <col min="13" max="13" width="4.6640625" customWidth="1"/>
    <col min="14" max="14" width="10.44140625" bestFit="1" customWidth="1"/>
    <col min="15" max="15" width="6.44140625" customWidth="1"/>
    <col min="16" max="16" width="14" customWidth="1"/>
  </cols>
  <sheetData>
    <row r="1" spans="2:16" ht="40.5" customHeight="1">
      <c r="B1" s="7" t="s">
        <v>37</v>
      </c>
      <c r="I1" t="s">
        <v>107</v>
      </c>
      <c r="L1" s="50" t="s">
        <v>65</v>
      </c>
      <c r="M1" s="50" t="s">
        <v>66</v>
      </c>
    </row>
    <row r="2" spans="2:16" ht="16.2">
      <c r="B2">
        <v>2020</v>
      </c>
      <c r="C2" t="s">
        <v>38</v>
      </c>
      <c r="D2" t="s">
        <v>38</v>
      </c>
      <c r="E2" s="1" t="s">
        <v>2</v>
      </c>
      <c r="F2" s="2" t="s">
        <v>3</v>
      </c>
      <c r="H2" s="3" t="s">
        <v>4</v>
      </c>
      <c r="I2" s="4">
        <v>1052377</v>
      </c>
      <c r="K2" t="s">
        <v>5</v>
      </c>
      <c r="L2" s="51"/>
    </row>
    <row r="3" spans="2:16" ht="23.4">
      <c r="E3" s="30">
        <v>43959</v>
      </c>
      <c r="F3" s="6">
        <v>112200</v>
      </c>
      <c r="G3" s="56" t="s">
        <v>39</v>
      </c>
      <c r="H3" s="3"/>
      <c r="I3" s="8">
        <v>2164375</v>
      </c>
      <c r="K3" t="s">
        <v>7</v>
      </c>
    </row>
    <row r="4" spans="2:16" ht="24" customHeight="1">
      <c r="D4" s="82" t="s">
        <v>104</v>
      </c>
      <c r="E4" s="65">
        <v>43962</v>
      </c>
      <c r="F4" s="10">
        <v>37369</v>
      </c>
      <c r="H4" s="3" t="s">
        <v>40</v>
      </c>
      <c r="I4" s="11"/>
      <c r="K4" t="s">
        <v>9</v>
      </c>
    </row>
    <row r="5" spans="2:16" ht="21" customHeight="1">
      <c r="H5" s="3" t="s">
        <v>10</v>
      </c>
      <c r="I5" s="11">
        <f>SUM(I2:I4)</f>
        <v>3216752</v>
      </c>
      <c r="K5">
        <v>0</v>
      </c>
    </row>
    <row r="6" spans="2:16" ht="13.8" thickBot="1"/>
    <row r="7" spans="2:16" ht="26.25" customHeight="1" thickBot="1">
      <c r="B7" s="12" t="s">
        <v>11</v>
      </c>
      <c r="E7" s="154" t="s">
        <v>12</v>
      </c>
      <c r="F7" s="155" t="s">
        <v>13</v>
      </c>
      <c r="G7" s="155"/>
      <c r="H7" s="155" t="s">
        <v>14</v>
      </c>
      <c r="I7" s="155" t="s">
        <v>15</v>
      </c>
      <c r="J7" s="155"/>
      <c r="K7" s="156" t="s">
        <v>41</v>
      </c>
      <c r="L7" s="157"/>
      <c r="M7" s="2"/>
    </row>
    <row r="8" spans="2:16" ht="20.100000000000001" customHeight="1">
      <c r="B8" t="s">
        <v>135</v>
      </c>
      <c r="E8" s="158"/>
      <c r="F8" s="106"/>
      <c r="G8" s="160" t="s">
        <v>132</v>
      </c>
      <c r="H8" s="161" t="s">
        <v>128</v>
      </c>
      <c r="I8" s="144"/>
      <c r="J8" s="106"/>
      <c r="K8" s="159">
        <v>160789</v>
      </c>
      <c r="L8" s="74" t="s">
        <v>86</v>
      </c>
      <c r="M8" s="70"/>
      <c r="P8" s="76"/>
    </row>
    <row r="9" spans="2:16" ht="20.100000000000001" customHeight="1" thickBot="1">
      <c r="B9" t="s">
        <v>67</v>
      </c>
      <c r="C9" s="44"/>
      <c r="D9" s="21"/>
      <c r="E9" s="27"/>
      <c r="F9" s="27"/>
      <c r="G9" s="177"/>
      <c r="H9" s="141"/>
      <c r="I9" s="104"/>
      <c r="J9" s="23"/>
      <c r="K9" s="19">
        <f>SUM(K8+E9-F9)</f>
        <v>160789</v>
      </c>
      <c r="L9" s="74"/>
      <c r="M9" s="70"/>
      <c r="P9" s="76"/>
    </row>
    <row r="10" spans="2:16" ht="20.100000000000001" customHeight="1">
      <c r="B10" s="134"/>
      <c r="C10" s="55">
        <v>43959</v>
      </c>
      <c r="D10" s="26"/>
      <c r="E10" s="91"/>
      <c r="F10" s="91">
        <v>112200</v>
      </c>
      <c r="G10" s="79" t="s">
        <v>145</v>
      </c>
      <c r="H10" s="31" t="s">
        <v>25</v>
      </c>
      <c r="I10" s="75" t="s">
        <v>144</v>
      </c>
      <c r="J10" s="28"/>
      <c r="K10" s="19">
        <f t="shared" ref="K10:K44" si="0">SUM(K9+E10-F10)</f>
        <v>48589</v>
      </c>
      <c r="L10" s="74" t="s">
        <v>86</v>
      </c>
      <c r="M10" s="70"/>
      <c r="P10" s="76"/>
    </row>
    <row r="11" spans="2:16" ht="20.100000000000001" customHeight="1">
      <c r="B11" s="135">
        <v>-112200</v>
      </c>
      <c r="C11" s="55">
        <v>43962</v>
      </c>
      <c r="D11" s="26"/>
      <c r="E11" s="27"/>
      <c r="F11" s="27">
        <v>11220</v>
      </c>
      <c r="G11" s="79" t="s">
        <v>145</v>
      </c>
      <c r="H11" s="31" t="s">
        <v>25</v>
      </c>
      <c r="I11" s="75" t="s">
        <v>144</v>
      </c>
      <c r="J11" s="28"/>
      <c r="K11" s="19">
        <f t="shared" si="0"/>
        <v>37369</v>
      </c>
      <c r="L11" s="74" t="s">
        <v>86</v>
      </c>
      <c r="M11" s="70"/>
      <c r="P11" s="76"/>
    </row>
    <row r="12" spans="2:16" ht="20.100000000000001" customHeight="1">
      <c r="B12" s="136">
        <v>-11220</v>
      </c>
      <c r="C12" s="55"/>
      <c r="D12" s="26"/>
      <c r="E12" s="27"/>
      <c r="F12" s="27"/>
      <c r="G12" s="59"/>
      <c r="H12" s="31"/>
      <c r="I12" s="27"/>
      <c r="J12" s="28"/>
      <c r="K12" s="19">
        <f t="shared" si="0"/>
        <v>37369</v>
      </c>
      <c r="L12" s="5"/>
      <c r="M12" s="70"/>
      <c r="P12" s="77"/>
    </row>
    <row r="13" spans="2:16" ht="20.100000000000001" customHeight="1">
      <c r="B13" s="135"/>
      <c r="C13" s="55">
        <v>43962</v>
      </c>
      <c r="D13" s="26"/>
      <c r="E13" s="27"/>
      <c r="F13" s="27">
        <v>37369</v>
      </c>
      <c r="G13" s="59" t="s">
        <v>130</v>
      </c>
      <c r="H13" s="33" t="s">
        <v>120</v>
      </c>
      <c r="I13" s="27" t="s">
        <v>112</v>
      </c>
      <c r="J13" s="28"/>
      <c r="K13" s="19">
        <f t="shared" si="0"/>
        <v>0</v>
      </c>
      <c r="L13" s="74" t="s">
        <v>86</v>
      </c>
      <c r="M13" s="70"/>
      <c r="P13" s="76"/>
    </row>
    <row r="14" spans="2:16" ht="20.100000000000001" customHeight="1">
      <c r="B14" s="135"/>
      <c r="C14" s="55"/>
      <c r="D14" s="26"/>
      <c r="E14" s="27"/>
      <c r="F14" s="27"/>
      <c r="G14" s="178"/>
      <c r="H14" s="48"/>
      <c r="I14" s="27"/>
      <c r="J14" s="28"/>
      <c r="K14" s="19">
        <f t="shared" si="0"/>
        <v>0</v>
      </c>
      <c r="L14" s="5"/>
      <c r="M14" s="70"/>
      <c r="P14" s="76"/>
    </row>
    <row r="15" spans="2:16" ht="20.100000000000001" customHeight="1">
      <c r="B15" s="135">
        <v>-37369</v>
      </c>
      <c r="C15" s="119"/>
      <c r="D15" s="26"/>
      <c r="E15" s="27"/>
      <c r="F15" s="27"/>
      <c r="G15" s="179"/>
      <c r="H15" s="27"/>
      <c r="I15" s="27"/>
      <c r="J15" s="28"/>
      <c r="K15" s="19">
        <f t="shared" si="0"/>
        <v>0</v>
      </c>
      <c r="L15" s="74"/>
      <c r="M15" s="70"/>
      <c r="P15" s="76"/>
    </row>
    <row r="16" spans="2:16" ht="20.100000000000001" customHeight="1">
      <c r="B16" s="135"/>
      <c r="C16" s="117"/>
      <c r="D16" s="118"/>
      <c r="E16" s="27"/>
      <c r="F16" s="27"/>
      <c r="G16" s="178"/>
      <c r="H16" s="48"/>
      <c r="I16" s="47"/>
      <c r="J16" s="28"/>
      <c r="K16" s="19">
        <f t="shared" si="0"/>
        <v>0</v>
      </c>
      <c r="L16" s="5"/>
      <c r="M16" s="70"/>
      <c r="P16" s="76"/>
    </row>
    <row r="17" spans="1:16" ht="20.100000000000001" customHeight="1">
      <c r="B17" s="172" t="s">
        <v>68</v>
      </c>
      <c r="C17" s="30"/>
      <c r="D17" s="26"/>
      <c r="E17" s="27"/>
      <c r="F17" s="27"/>
      <c r="G17" s="178"/>
      <c r="H17" s="31"/>
      <c r="I17" s="27"/>
      <c r="J17" s="28"/>
      <c r="K17" s="19">
        <f t="shared" si="0"/>
        <v>0</v>
      </c>
      <c r="L17" s="5"/>
      <c r="M17" s="70"/>
      <c r="P17" s="76"/>
    </row>
    <row r="18" spans="1:16" ht="20.100000000000001" customHeight="1">
      <c r="B18" s="172" t="s">
        <v>69</v>
      </c>
      <c r="C18" s="30"/>
      <c r="D18" s="26"/>
      <c r="E18" s="27"/>
      <c r="F18" s="27"/>
      <c r="G18" s="178"/>
      <c r="H18" s="33"/>
      <c r="I18" s="27"/>
      <c r="J18" s="28"/>
      <c r="K18" s="19">
        <f t="shared" si="0"/>
        <v>0</v>
      </c>
      <c r="L18" s="5"/>
      <c r="M18" s="70"/>
      <c r="P18" s="76"/>
    </row>
    <row r="19" spans="1:16" ht="20.100000000000001" customHeight="1">
      <c r="B19" s="138"/>
      <c r="C19" s="5"/>
      <c r="D19" s="26"/>
      <c r="E19" s="27"/>
      <c r="F19" s="27"/>
      <c r="G19" s="178"/>
      <c r="H19" s="27"/>
      <c r="I19" s="27"/>
      <c r="J19" s="28"/>
      <c r="K19" s="19">
        <f t="shared" si="0"/>
        <v>0</v>
      </c>
      <c r="L19" s="5"/>
      <c r="M19" s="70"/>
      <c r="P19" s="76"/>
    </row>
    <row r="20" spans="1:16" ht="20.100000000000001" customHeight="1">
      <c r="B20" s="136"/>
      <c r="C20" s="5"/>
      <c r="D20" s="26"/>
      <c r="E20" s="27"/>
      <c r="F20" s="27"/>
      <c r="G20" s="176"/>
      <c r="I20" s="27"/>
      <c r="J20" s="28"/>
      <c r="K20" s="19">
        <f t="shared" si="0"/>
        <v>0</v>
      </c>
      <c r="L20" s="5"/>
      <c r="M20" s="70"/>
      <c r="P20" s="76"/>
    </row>
    <row r="21" spans="1:16" ht="20.100000000000001" customHeight="1" thickBot="1">
      <c r="B21" s="186"/>
      <c r="C21" s="30"/>
      <c r="D21" s="26"/>
      <c r="E21" s="91"/>
      <c r="F21" s="27"/>
      <c r="G21" s="178"/>
      <c r="H21" s="33"/>
      <c r="I21" s="27"/>
      <c r="J21" s="28"/>
      <c r="K21" s="19">
        <f t="shared" si="0"/>
        <v>0</v>
      </c>
      <c r="M21" s="70"/>
      <c r="P21" s="76"/>
    </row>
    <row r="22" spans="1:16" ht="20.100000000000001" customHeight="1" thickBot="1">
      <c r="B22" s="137">
        <f>SUM(B9:B20)</f>
        <v>-160789</v>
      </c>
      <c r="C22" s="5"/>
      <c r="D22" s="26"/>
      <c r="E22" s="27"/>
      <c r="F22" s="27"/>
      <c r="G22" s="178"/>
      <c r="H22" s="27"/>
      <c r="I22" s="27"/>
      <c r="J22" s="28"/>
      <c r="K22" s="19">
        <f t="shared" si="0"/>
        <v>0</v>
      </c>
      <c r="L22" s="5"/>
      <c r="M22" s="70"/>
      <c r="P22" s="76"/>
    </row>
    <row r="23" spans="1:16" ht="20.100000000000001" customHeight="1">
      <c r="A23">
        <v>1</v>
      </c>
      <c r="B23" s="20" t="s">
        <v>17</v>
      </c>
      <c r="C23" s="5"/>
      <c r="D23" s="26"/>
      <c r="E23" s="27"/>
      <c r="F23" s="27"/>
      <c r="G23" s="178"/>
      <c r="H23" s="27"/>
      <c r="I23" s="27"/>
      <c r="J23" s="28"/>
      <c r="K23" s="19">
        <f t="shared" si="0"/>
        <v>0</v>
      </c>
      <c r="L23" s="5"/>
      <c r="M23" s="70"/>
    </row>
    <row r="24" spans="1:16" ht="20.100000000000001" customHeight="1">
      <c r="A24">
        <v>2</v>
      </c>
      <c r="B24" s="20" t="s">
        <v>18</v>
      </c>
      <c r="C24" s="5"/>
      <c r="D24" s="26"/>
      <c r="E24" s="27"/>
      <c r="F24" s="27"/>
      <c r="G24" s="178"/>
      <c r="H24" s="27"/>
      <c r="I24" s="27"/>
      <c r="J24" s="28"/>
      <c r="K24" s="19">
        <f t="shared" si="0"/>
        <v>0</v>
      </c>
      <c r="L24" s="5"/>
      <c r="M24" s="70"/>
      <c r="P24" s="76"/>
    </row>
    <row r="25" spans="1:16" ht="20.100000000000001" customHeight="1">
      <c r="A25">
        <v>3</v>
      </c>
      <c r="B25" s="20" t="s">
        <v>19</v>
      </c>
      <c r="C25" s="5"/>
      <c r="D25" s="26"/>
      <c r="E25" s="27"/>
      <c r="F25" s="27"/>
      <c r="G25" s="178"/>
      <c r="H25" s="27"/>
      <c r="I25" s="27"/>
      <c r="J25" s="28"/>
      <c r="K25" s="19">
        <f t="shared" si="0"/>
        <v>0</v>
      </c>
      <c r="L25" s="5"/>
      <c r="M25" s="70"/>
      <c r="P25" s="76"/>
    </row>
    <row r="26" spans="1:16" ht="20.100000000000001" customHeight="1">
      <c r="A26">
        <v>4</v>
      </c>
      <c r="B26" s="20" t="s">
        <v>20</v>
      </c>
      <c r="C26" s="5"/>
      <c r="D26" s="26"/>
      <c r="E26" s="27"/>
      <c r="F26" s="27"/>
      <c r="G26" s="178"/>
      <c r="H26" s="27"/>
      <c r="I26" s="27"/>
      <c r="J26" s="28"/>
      <c r="K26" s="19">
        <f t="shared" si="0"/>
        <v>0</v>
      </c>
      <c r="L26" s="5"/>
      <c r="M26" s="70"/>
      <c r="P26" s="78"/>
    </row>
    <row r="27" spans="1:16" ht="20.100000000000001" customHeight="1">
      <c r="B27" s="20"/>
      <c r="C27" s="5"/>
      <c r="D27" s="26"/>
      <c r="E27" s="27"/>
      <c r="F27" s="27"/>
      <c r="G27" s="178"/>
      <c r="H27" s="27"/>
      <c r="I27" s="27"/>
      <c r="J27" s="28"/>
      <c r="K27" s="19">
        <f t="shared" si="0"/>
        <v>0</v>
      </c>
      <c r="L27" s="5"/>
      <c r="M27" s="70"/>
    </row>
    <row r="28" spans="1:16" ht="20.100000000000001" customHeight="1">
      <c r="B28" s="20"/>
      <c r="C28" s="5"/>
      <c r="D28" s="26"/>
      <c r="E28" s="27"/>
      <c r="F28" s="27"/>
      <c r="G28" s="178"/>
      <c r="H28" s="27"/>
      <c r="I28" s="27"/>
      <c r="J28" s="28"/>
      <c r="K28" s="19">
        <f t="shared" si="0"/>
        <v>0</v>
      </c>
      <c r="L28" s="5"/>
      <c r="M28" s="70"/>
    </row>
    <row r="29" spans="1:16" ht="20.100000000000001" customHeight="1">
      <c r="C29" s="5"/>
      <c r="D29" s="26"/>
      <c r="E29" s="27"/>
      <c r="F29" s="27"/>
      <c r="G29" s="178"/>
      <c r="H29" s="27"/>
      <c r="I29" s="27"/>
      <c r="J29" s="28"/>
      <c r="K29" s="19">
        <f t="shared" si="0"/>
        <v>0</v>
      </c>
      <c r="L29" s="5"/>
      <c r="M29" s="70"/>
    </row>
    <row r="30" spans="1:16" ht="20.100000000000001" customHeight="1">
      <c r="A30" t="s">
        <v>129</v>
      </c>
      <c r="B30" s="115" t="s">
        <v>128</v>
      </c>
      <c r="C30" s="5"/>
      <c r="D30" s="26"/>
      <c r="E30" s="27"/>
      <c r="F30" s="27"/>
      <c r="G30" s="178"/>
      <c r="H30" s="27"/>
      <c r="I30" s="27"/>
      <c r="J30" s="28"/>
      <c r="K30" s="19">
        <f t="shared" si="0"/>
        <v>0</v>
      </c>
      <c r="L30" s="5"/>
      <c r="M30" s="70"/>
    </row>
    <row r="31" spans="1:16" ht="20.100000000000001" customHeight="1">
      <c r="A31" t="s">
        <v>130</v>
      </c>
      <c r="B31" s="20" t="s">
        <v>120</v>
      </c>
      <c r="C31" s="5"/>
      <c r="D31" s="26"/>
      <c r="E31" s="27"/>
      <c r="F31" s="27"/>
      <c r="G31" s="178"/>
      <c r="H31" s="27"/>
      <c r="I31" s="27"/>
      <c r="J31" s="28"/>
      <c r="K31" s="19">
        <f t="shared" si="0"/>
        <v>0</v>
      </c>
      <c r="L31" s="5"/>
      <c r="M31" s="70"/>
    </row>
    <row r="32" spans="1:16" ht="20.100000000000001" customHeight="1">
      <c r="A32" t="s">
        <v>70</v>
      </c>
      <c r="B32" s="34" t="s">
        <v>22</v>
      </c>
      <c r="C32" s="5"/>
      <c r="D32" s="26"/>
      <c r="E32" s="27"/>
      <c r="F32" s="27"/>
      <c r="G32" s="178"/>
      <c r="H32" s="27"/>
      <c r="I32" s="27"/>
      <c r="J32" s="28"/>
      <c r="K32" s="19">
        <f t="shared" si="0"/>
        <v>0</v>
      </c>
      <c r="L32" s="5"/>
      <c r="M32" s="70"/>
    </row>
    <row r="33" spans="1:13" ht="20.100000000000001" customHeight="1">
      <c r="A33" t="s">
        <v>71</v>
      </c>
      <c r="B33" s="34" t="s">
        <v>23</v>
      </c>
      <c r="C33" s="5"/>
      <c r="D33" s="26"/>
      <c r="E33" s="27"/>
      <c r="F33" s="27"/>
      <c r="G33" s="178"/>
      <c r="H33" s="27"/>
      <c r="I33" s="27"/>
      <c r="J33" s="28"/>
      <c r="K33" s="19">
        <f t="shared" si="0"/>
        <v>0</v>
      </c>
      <c r="L33" s="5"/>
      <c r="M33" s="70"/>
    </row>
    <row r="34" spans="1:13" ht="20.100000000000001" customHeight="1">
      <c r="A34" t="s">
        <v>72</v>
      </c>
      <c r="B34" s="34" t="s">
        <v>24</v>
      </c>
      <c r="C34" s="5"/>
      <c r="D34" s="26"/>
      <c r="E34" s="27"/>
      <c r="F34" s="27"/>
      <c r="G34" s="178"/>
      <c r="H34" s="27"/>
      <c r="I34" s="27"/>
      <c r="J34" s="28"/>
      <c r="K34" s="19">
        <f t="shared" si="0"/>
        <v>0</v>
      </c>
      <c r="L34" s="5"/>
      <c r="M34" s="70"/>
    </row>
    <row r="35" spans="1:13" ht="20.100000000000001" customHeight="1">
      <c r="A35" t="s">
        <v>73</v>
      </c>
      <c r="B35" s="34" t="s">
        <v>25</v>
      </c>
      <c r="C35" s="5"/>
      <c r="D35" s="26"/>
      <c r="E35" s="27"/>
      <c r="F35" s="27"/>
      <c r="G35" s="178"/>
      <c r="H35" s="27"/>
      <c r="I35" s="27"/>
      <c r="J35" s="28"/>
      <c r="K35" s="19">
        <f t="shared" si="0"/>
        <v>0</v>
      </c>
      <c r="L35" s="5"/>
      <c r="M35" s="70"/>
    </row>
    <row r="36" spans="1:13" ht="20.100000000000001" customHeight="1">
      <c r="A36" t="s">
        <v>74</v>
      </c>
      <c r="B36" s="34" t="s">
        <v>26</v>
      </c>
      <c r="C36" s="5"/>
      <c r="D36" s="26"/>
      <c r="E36" s="27"/>
      <c r="F36" s="27"/>
      <c r="G36" s="178"/>
      <c r="H36" s="27"/>
      <c r="I36" s="27"/>
      <c r="J36" s="28"/>
      <c r="K36" s="19">
        <f t="shared" si="0"/>
        <v>0</v>
      </c>
      <c r="L36" s="5"/>
      <c r="M36" s="70"/>
    </row>
    <row r="37" spans="1:13" ht="20.100000000000001" customHeight="1">
      <c r="A37" t="s">
        <v>75</v>
      </c>
      <c r="B37" s="34" t="s">
        <v>27</v>
      </c>
      <c r="C37" s="5"/>
      <c r="D37" s="26"/>
      <c r="E37" s="27"/>
      <c r="F37" s="27"/>
      <c r="G37" s="178"/>
      <c r="H37" s="27"/>
      <c r="I37" s="27"/>
      <c r="J37" s="28"/>
      <c r="K37" s="19">
        <f t="shared" si="0"/>
        <v>0</v>
      </c>
      <c r="L37" s="5"/>
      <c r="M37" s="70"/>
    </row>
    <row r="38" spans="1:13" ht="20.100000000000001" customHeight="1">
      <c r="A38" t="s">
        <v>76</v>
      </c>
      <c r="B38" s="34" t="s">
        <v>180</v>
      </c>
      <c r="C38" s="5"/>
      <c r="D38" s="26"/>
      <c r="E38" s="27"/>
      <c r="F38" s="27"/>
      <c r="G38" s="178"/>
      <c r="H38" s="27"/>
      <c r="I38" s="27"/>
      <c r="J38" s="28"/>
      <c r="K38" s="19">
        <f t="shared" si="0"/>
        <v>0</v>
      </c>
      <c r="L38" s="5"/>
      <c r="M38" s="70"/>
    </row>
    <row r="39" spans="1:13" ht="20.100000000000001" customHeight="1">
      <c r="A39" t="s">
        <v>77</v>
      </c>
      <c r="B39" s="34" t="s">
        <v>29</v>
      </c>
      <c r="C39" s="5"/>
      <c r="D39" s="26"/>
      <c r="E39" s="27"/>
      <c r="F39" s="27"/>
      <c r="G39" s="178"/>
      <c r="H39" s="27"/>
      <c r="I39" s="27"/>
      <c r="J39" s="28"/>
      <c r="K39" s="19">
        <f t="shared" si="0"/>
        <v>0</v>
      </c>
      <c r="L39" s="5"/>
      <c r="M39" s="70"/>
    </row>
    <row r="40" spans="1:13" ht="20.100000000000001" customHeight="1">
      <c r="A40" t="s">
        <v>78</v>
      </c>
      <c r="B40" s="34" t="s">
        <v>21</v>
      </c>
      <c r="C40" s="5"/>
      <c r="D40" s="26"/>
      <c r="E40" s="27"/>
      <c r="F40" s="27"/>
      <c r="G40" s="178"/>
      <c r="H40" s="27"/>
      <c r="I40" s="27"/>
      <c r="J40" s="28"/>
      <c r="K40" s="19">
        <f t="shared" si="0"/>
        <v>0</v>
      </c>
      <c r="L40" s="5"/>
      <c r="M40" s="70"/>
    </row>
    <row r="41" spans="1:13" ht="20.100000000000001" customHeight="1">
      <c r="A41" t="s">
        <v>79</v>
      </c>
      <c r="B41" s="34" t="s">
        <v>30</v>
      </c>
      <c r="C41" s="5"/>
      <c r="D41" s="26"/>
      <c r="E41" s="27"/>
      <c r="F41" s="27"/>
      <c r="G41" s="178"/>
      <c r="H41" s="27"/>
      <c r="I41" s="27"/>
      <c r="J41" s="28"/>
      <c r="K41" s="19">
        <f t="shared" si="0"/>
        <v>0</v>
      </c>
      <c r="L41" s="5"/>
      <c r="M41" s="70"/>
    </row>
    <row r="42" spans="1:13" ht="20.100000000000001" customHeight="1">
      <c r="A42" t="s">
        <v>80</v>
      </c>
      <c r="B42" s="34" t="s">
        <v>31</v>
      </c>
      <c r="C42" s="5"/>
      <c r="D42" s="26"/>
      <c r="E42" s="27"/>
      <c r="F42" s="27"/>
      <c r="G42" s="178"/>
      <c r="H42" s="27"/>
      <c r="I42" s="27"/>
      <c r="J42" s="28"/>
      <c r="K42" s="19">
        <f t="shared" si="0"/>
        <v>0</v>
      </c>
      <c r="L42" s="5"/>
      <c r="M42" s="70"/>
    </row>
    <row r="43" spans="1:13" ht="20.100000000000001" customHeight="1">
      <c r="A43" t="s">
        <v>81</v>
      </c>
      <c r="B43" s="34" t="s">
        <v>32</v>
      </c>
      <c r="C43" s="5"/>
      <c r="D43" s="26"/>
      <c r="E43" s="27"/>
      <c r="F43" s="27"/>
      <c r="G43" s="178"/>
      <c r="H43" s="27"/>
      <c r="I43" s="27"/>
      <c r="J43" s="28"/>
      <c r="K43" s="19">
        <f t="shared" si="0"/>
        <v>0</v>
      </c>
      <c r="L43" s="5"/>
      <c r="M43" s="70"/>
    </row>
    <row r="44" spans="1:13" ht="20.100000000000001" customHeight="1">
      <c r="A44" t="s">
        <v>82</v>
      </c>
      <c r="B44" s="34" t="s">
        <v>33</v>
      </c>
      <c r="C44" s="65"/>
      <c r="D44" s="35"/>
      <c r="E44" s="27"/>
      <c r="F44" s="27"/>
      <c r="G44" s="180" t="s">
        <v>132</v>
      </c>
      <c r="H44" s="115" t="s">
        <v>128</v>
      </c>
      <c r="I44" s="18"/>
      <c r="J44" s="36"/>
      <c r="K44" s="96">
        <f t="shared" si="0"/>
        <v>0</v>
      </c>
      <c r="L44" s="74" t="s">
        <v>86</v>
      </c>
      <c r="M44" s="70"/>
    </row>
    <row r="45" spans="1:13" ht="20.399999999999999" customHeight="1" thickBot="1">
      <c r="A45" t="s">
        <v>176</v>
      </c>
      <c r="B45" s="175" t="s">
        <v>182</v>
      </c>
      <c r="L45" s="5"/>
      <c r="M45" s="70"/>
    </row>
    <row r="46" spans="1:13" ht="22.5" customHeight="1">
      <c r="C46" s="203" t="s">
        <v>35</v>
      </c>
      <c r="D46" s="203"/>
      <c r="E46" s="37">
        <f>SUM(E9:E45)</f>
        <v>0</v>
      </c>
      <c r="F46" s="37">
        <f>SUM(F9:F45)</f>
        <v>160789</v>
      </c>
      <c r="K46" s="37"/>
      <c r="L46" s="5" t="s">
        <v>34</v>
      </c>
      <c r="M46" s="70"/>
    </row>
    <row r="47" spans="1:13" ht="24.75" customHeight="1"/>
    <row r="48" spans="1:13">
      <c r="C48" s="204" t="s">
        <v>36</v>
      </c>
      <c r="D48" s="205"/>
      <c r="E48" s="38"/>
      <c r="F48" s="38"/>
      <c r="G48" s="61"/>
      <c r="H48" s="38"/>
      <c r="I48" s="39"/>
      <c r="K48">
        <v>0</v>
      </c>
    </row>
    <row r="49" spans="3:9">
      <c r="C49" s="206"/>
      <c r="D49" s="203"/>
      <c r="E49" s="40" t="s">
        <v>146</v>
      </c>
      <c r="F49" s="40"/>
      <c r="G49" s="62" t="s">
        <v>151</v>
      </c>
      <c r="H49" s="40" t="s">
        <v>147</v>
      </c>
      <c r="I49" s="41" t="s">
        <v>149</v>
      </c>
    </row>
    <row r="50" spans="3:9">
      <c r="C50" s="206"/>
      <c r="D50" s="203"/>
      <c r="E50" s="64"/>
      <c r="F50" s="40"/>
      <c r="G50" s="62" t="s">
        <v>153</v>
      </c>
      <c r="H50" s="40" t="s">
        <v>148</v>
      </c>
      <c r="I50" s="41" t="s">
        <v>152</v>
      </c>
    </row>
    <row r="51" spans="3:9">
      <c r="C51" s="206"/>
      <c r="D51" s="203"/>
      <c r="E51" s="40"/>
      <c r="F51" s="40"/>
      <c r="G51" s="62"/>
      <c r="H51" s="40"/>
      <c r="I51" s="41" t="s">
        <v>154</v>
      </c>
    </row>
    <row r="52" spans="3:9">
      <c r="C52" s="206"/>
      <c r="D52" s="203"/>
      <c r="E52" s="64"/>
      <c r="F52" s="40"/>
      <c r="G52" s="62"/>
      <c r="H52" s="40"/>
      <c r="I52" s="41" t="s">
        <v>155</v>
      </c>
    </row>
    <row r="53" spans="3:9">
      <c r="C53" s="206"/>
      <c r="D53" s="203"/>
      <c r="E53" s="40"/>
      <c r="F53" s="40"/>
      <c r="G53" s="62"/>
      <c r="H53" s="40" t="s">
        <v>150</v>
      </c>
      <c r="I53" s="41">
        <v>123420</v>
      </c>
    </row>
    <row r="54" spans="3:9">
      <c r="C54" s="206"/>
      <c r="D54" s="203"/>
      <c r="E54" s="40"/>
      <c r="F54" s="40"/>
      <c r="G54" s="62"/>
      <c r="H54" s="40"/>
      <c r="I54" s="41"/>
    </row>
    <row r="55" spans="3:9">
      <c r="C55" s="207"/>
      <c r="D55" s="208"/>
      <c r="E55" s="42"/>
      <c r="F55" s="42"/>
      <c r="G55" s="63"/>
      <c r="H55" s="42"/>
      <c r="I55" s="43"/>
    </row>
  </sheetData>
  <mergeCells count="2">
    <mergeCell ref="C46:D46"/>
    <mergeCell ref="C48:D55"/>
  </mergeCells>
  <phoneticPr fontId="2"/>
  <pageMargins left="0.25" right="0.25" top="0.75" bottom="0.75" header="0.3" footer="0.3"/>
  <pageSetup paperSize="9" scale="72" orientation="portrait" horizontalDpi="0" verticalDpi="0" r:id="rId1"/>
  <headerFooter>
    <oddFooter>&amp;R&amp;F&amp;A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R55"/>
  <sheetViews>
    <sheetView zoomScaleNormal="100" workbookViewId="0">
      <selection activeCell="I32" sqref="I32"/>
    </sheetView>
  </sheetViews>
  <sheetFormatPr defaultRowHeight="13.2"/>
  <cols>
    <col min="1" max="1" width="2.33203125" customWidth="1"/>
    <col min="2" max="2" width="15.44140625" customWidth="1"/>
    <col min="3" max="3" width="9.21875" customWidth="1"/>
    <col min="4" max="4" width="4.44140625" customWidth="1"/>
    <col min="5" max="6" width="11.88671875" customWidth="1"/>
    <col min="7" max="7" width="5.6640625" customWidth="1"/>
    <col min="8" max="8" width="18.6640625" customWidth="1"/>
    <col min="9" max="9" width="25.77734375" customWidth="1"/>
    <col min="10" max="10" width="9" hidden="1" customWidth="1"/>
    <col min="11" max="11" width="15" customWidth="1"/>
    <col min="12" max="12" width="3.44140625" customWidth="1"/>
    <col min="13" max="13" width="4.6640625" customWidth="1"/>
    <col min="16" max="16" width="11.44140625" customWidth="1"/>
  </cols>
  <sheetData>
    <row r="1" spans="2:18" ht="29.25" customHeight="1">
      <c r="B1" s="7" t="s">
        <v>42</v>
      </c>
      <c r="L1" s="50" t="s">
        <v>65</v>
      </c>
      <c r="M1" s="50" t="s">
        <v>66</v>
      </c>
    </row>
    <row r="2" spans="2:18" ht="16.2">
      <c r="B2">
        <v>2020</v>
      </c>
      <c r="C2" t="s">
        <v>38</v>
      </c>
      <c r="D2" t="s">
        <v>38</v>
      </c>
      <c r="E2" s="1" t="s">
        <v>2</v>
      </c>
      <c r="F2" s="2" t="s">
        <v>3</v>
      </c>
      <c r="H2" s="3" t="s">
        <v>4</v>
      </c>
      <c r="I2" s="4">
        <v>1052377</v>
      </c>
      <c r="K2" t="s">
        <v>5</v>
      </c>
      <c r="L2" s="51"/>
    </row>
    <row r="3" spans="2:18" ht="23.4">
      <c r="E3" s="30"/>
      <c r="F3" s="6"/>
      <c r="G3" s="7" t="s">
        <v>39</v>
      </c>
      <c r="H3" s="3"/>
      <c r="I3" s="8">
        <v>2003586</v>
      </c>
      <c r="K3" t="s">
        <v>7</v>
      </c>
    </row>
    <row r="4" spans="2:18" ht="16.2">
      <c r="E4" s="65"/>
      <c r="F4" s="19"/>
      <c r="H4" s="3" t="s">
        <v>40</v>
      </c>
      <c r="I4" s="11">
        <v>0</v>
      </c>
      <c r="K4" t="s">
        <v>9</v>
      </c>
    </row>
    <row r="5" spans="2:18" ht="21" customHeight="1">
      <c r="H5" s="3" t="s">
        <v>10</v>
      </c>
      <c r="I5" s="11">
        <f>SUM(I2:I4)</f>
        <v>3055963</v>
      </c>
      <c r="K5">
        <v>0</v>
      </c>
    </row>
    <row r="6" spans="2:18" ht="13.8" thickBot="1"/>
    <row r="7" spans="2:18" ht="26.25" customHeight="1" thickBot="1">
      <c r="B7" s="12" t="s">
        <v>11</v>
      </c>
      <c r="E7" s="154" t="s">
        <v>12</v>
      </c>
      <c r="F7" s="155" t="s">
        <v>13</v>
      </c>
      <c r="G7" s="155"/>
      <c r="H7" s="155" t="s">
        <v>14</v>
      </c>
      <c r="I7" s="155" t="s">
        <v>15</v>
      </c>
      <c r="J7" s="155"/>
      <c r="K7" s="156" t="s">
        <v>41</v>
      </c>
      <c r="L7" s="157"/>
      <c r="M7" s="2"/>
      <c r="P7" t="s">
        <v>101</v>
      </c>
      <c r="Q7" t="s">
        <v>102</v>
      </c>
      <c r="R7" t="s">
        <v>106</v>
      </c>
    </row>
    <row r="8" spans="2:18" ht="20.100000000000001" customHeight="1">
      <c r="B8" t="s">
        <v>135</v>
      </c>
      <c r="E8" s="158"/>
      <c r="F8" s="106"/>
      <c r="G8" s="162" t="s">
        <v>132</v>
      </c>
      <c r="H8" s="161" t="s">
        <v>128</v>
      </c>
      <c r="I8" s="171"/>
      <c r="J8" s="106"/>
      <c r="K8" s="159">
        <v>469246</v>
      </c>
      <c r="L8" s="84" t="s">
        <v>86</v>
      </c>
      <c r="M8" s="70"/>
      <c r="O8" t="s">
        <v>87</v>
      </c>
      <c r="P8" s="76">
        <v>100800</v>
      </c>
      <c r="Q8">
        <v>21</v>
      </c>
      <c r="R8">
        <f>SUM(P8/Q8)</f>
        <v>4800</v>
      </c>
    </row>
    <row r="9" spans="2:18" ht="20.100000000000001" customHeight="1" thickBot="1">
      <c r="B9" t="s">
        <v>67</v>
      </c>
      <c r="C9" s="44"/>
      <c r="D9" s="21"/>
      <c r="E9" s="22"/>
      <c r="F9" s="22"/>
      <c r="G9" s="58"/>
      <c r="H9" s="33"/>
      <c r="I9" s="22"/>
      <c r="J9" s="23"/>
      <c r="K9" s="25">
        <f t="shared" ref="K9:K44" si="0">SUM(K8+E9-F9)</f>
        <v>469246</v>
      </c>
      <c r="M9" s="87"/>
      <c r="O9" t="s">
        <v>88</v>
      </c>
      <c r="P9" s="76">
        <v>163200</v>
      </c>
      <c r="Q9">
        <v>34</v>
      </c>
      <c r="R9">
        <f t="shared" ref="R9:R20" si="1">SUM(P9/Q9)</f>
        <v>4800</v>
      </c>
    </row>
    <row r="10" spans="2:18" ht="20.100000000000001" customHeight="1">
      <c r="B10" s="134"/>
      <c r="C10" s="44">
        <v>43986</v>
      </c>
      <c r="D10" s="26"/>
      <c r="E10" s="27"/>
      <c r="F10" s="27">
        <v>37541</v>
      </c>
      <c r="G10" s="59" t="s">
        <v>130</v>
      </c>
      <c r="H10" s="33" t="s">
        <v>120</v>
      </c>
      <c r="I10" s="47" t="s">
        <v>111</v>
      </c>
      <c r="J10" s="28"/>
      <c r="K10" s="25">
        <f t="shared" si="0"/>
        <v>431705</v>
      </c>
      <c r="L10" s="88" t="s">
        <v>86</v>
      </c>
      <c r="M10" s="70"/>
      <c r="O10" t="s">
        <v>89</v>
      </c>
      <c r="P10" s="76">
        <v>163200</v>
      </c>
      <c r="Q10">
        <v>34</v>
      </c>
      <c r="R10">
        <f t="shared" si="1"/>
        <v>4800</v>
      </c>
    </row>
    <row r="11" spans="2:18" ht="20.100000000000001" customHeight="1">
      <c r="B11" s="135">
        <v>-37541</v>
      </c>
      <c r="C11" s="44"/>
      <c r="D11" s="26"/>
      <c r="E11" s="27"/>
      <c r="F11" s="27"/>
      <c r="G11" s="59"/>
      <c r="H11" s="81"/>
      <c r="I11" s="27"/>
      <c r="J11" s="28"/>
      <c r="K11" s="25">
        <f t="shared" si="0"/>
        <v>431705</v>
      </c>
      <c r="M11" s="89"/>
      <c r="O11" t="s">
        <v>90</v>
      </c>
      <c r="P11" s="76">
        <v>144000</v>
      </c>
      <c r="Q11">
        <v>30</v>
      </c>
      <c r="R11">
        <f t="shared" si="1"/>
        <v>4800</v>
      </c>
    </row>
    <row r="12" spans="2:18" ht="20.100000000000001" customHeight="1">
      <c r="B12" s="135">
        <v>-200000</v>
      </c>
      <c r="C12" s="44">
        <v>43989</v>
      </c>
      <c r="D12" s="26"/>
      <c r="E12" s="27"/>
      <c r="F12" s="27">
        <v>200000</v>
      </c>
      <c r="G12" s="79" t="s">
        <v>159</v>
      </c>
      <c r="H12" s="31" t="s">
        <v>33</v>
      </c>
      <c r="I12" s="75" t="s">
        <v>157</v>
      </c>
      <c r="J12" s="28"/>
      <c r="K12" s="25">
        <f t="shared" si="0"/>
        <v>231705</v>
      </c>
      <c r="L12" s="85" t="s">
        <v>86</v>
      </c>
      <c r="M12" s="70"/>
      <c r="N12" s="32"/>
      <c r="O12" t="s">
        <v>91</v>
      </c>
      <c r="P12" s="77">
        <v>76800</v>
      </c>
      <c r="Q12">
        <v>16</v>
      </c>
      <c r="R12">
        <f t="shared" si="1"/>
        <v>4800</v>
      </c>
    </row>
    <row r="13" spans="2:18" ht="20.100000000000001" customHeight="1">
      <c r="B13" s="135">
        <v>1387200</v>
      </c>
      <c r="C13" s="30"/>
      <c r="D13" s="26"/>
      <c r="E13" s="27"/>
      <c r="F13" s="27"/>
      <c r="G13" s="79"/>
      <c r="H13" s="31"/>
      <c r="I13" s="75"/>
      <c r="J13" s="28"/>
      <c r="K13" s="25">
        <f t="shared" si="0"/>
        <v>231705</v>
      </c>
      <c r="L13" s="86" t="s">
        <v>109</v>
      </c>
      <c r="M13" s="70"/>
      <c r="O13" t="s">
        <v>92</v>
      </c>
      <c r="P13" s="76">
        <v>62400</v>
      </c>
      <c r="Q13">
        <v>13</v>
      </c>
      <c r="R13">
        <f t="shared" si="1"/>
        <v>4800</v>
      </c>
    </row>
    <row r="14" spans="2:18" ht="20.100000000000001" customHeight="1">
      <c r="B14" s="135">
        <v>-202800</v>
      </c>
      <c r="C14" s="30">
        <v>43991</v>
      </c>
      <c r="D14" s="26"/>
      <c r="E14" s="187">
        <v>1387200</v>
      </c>
      <c r="F14" s="27"/>
      <c r="G14" s="79">
        <v>1</v>
      </c>
      <c r="H14" s="33" t="s">
        <v>17</v>
      </c>
      <c r="I14" s="75" t="s">
        <v>196</v>
      </c>
      <c r="J14" s="28"/>
      <c r="K14" s="25">
        <f t="shared" si="0"/>
        <v>1618905</v>
      </c>
      <c r="L14" s="74" t="s">
        <v>86</v>
      </c>
      <c r="M14" s="70"/>
      <c r="O14" t="s">
        <v>93</v>
      </c>
      <c r="P14" s="76">
        <v>86400</v>
      </c>
      <c r="Q14">
        <v>18</v>
      </c>
      <c r="R14">
        <f t="shared" si="1"/>
        <v>4800</v>
      </c>
    </row>
    <row r="15" spans="2:18" ht="20.100000000000001" customHeight="1">
      <c r="B15" s="135">
        <v>-28905</v>
      </c>
      <c r="C15" s="30"/>
      <c r="D15" s="26"/>
      <c r="E15" s="27"/>
      <c r="F15" s="27"/>
      <c r="G15" s="79"/>
      <c r="H15" s="31"/>
      <c r="I15" s="75"/>
      <c r="J15" s="28"/>
      <c r="K15" s="25">
        <f t="shared" si="0"/>
        <v>1618905</v>
      </c>
      <c r="M15" s="70"/>
      <c r="O15" t="s">
        <v>94</v>
      </c>
      <c r="P15" s="76">
        <v>76800</v>
      </c>
      <c r="Q15">
        <v>16</v>
      </c>
      <c r="R15">
        <f t="shared" si="1"/>
        <v>4800</v>
      </c>
    </row>
    <row r="16" spans="2:18" ht="20.100000000000001" customHeight="1">
      <c r="B16" s="135"/>
      <c r="C16" s="119">
        <v>43997</v>
      </c>
      <c r="D16" s="26"/>
      <c r="E16" s="26"/>
      <c r="F16" s="165">
        <v>2769</v>
      </c>
      <c r="G16" s="109" t="s">
        <v>78</v>
      </c>
      <c r="H16" s="31" t="s">
        <v>21</v>
      </c>
      <c r="I16" s="82" t="s">
        <v>164</v>
      </c>
      <c r="J16" s="28"/>
      <c r="K16" s="25">
        <f t="shared" si="0"/>
        <v>1616136</v>
      </c>
      <c r="L16" s="74" t="s">
        <v>86</v>
      </c>
      <c r="M16" s="70"/>
      <c r="O16" t="s">
        <v>98</v>
      </c>
      <c r="P16" s="76">
        <v>120000</v>
      </c>
      <c r="Q16">
        <v>25</v>
      </c>
      <c r="R16">
        <f t="shared" si="1"/>
        <v>4800</v>
      </c>
    </row>
    <row r="17" spans="1:18" ht="20.100000000000001" customHeight="1">
      <c r="B17" s="135"/>
      <c r="C17" s="166"/>
      <c r="D17" s="114"/>
      <c r="E17" s="114"/>
      <c r="F17" s="114"/>
      <c r="G17" s="167"/>
      <c r="H17" s="26"/>
      <c r="J17" s="28"/>
      <c r="K17" s="25">
        <f t="shared" si="0"/>
        <v>1616136</v>
      </c>
      <c r="L17" s="5"/>
      <c r="M17" s="70"/>
      <c r="O17" t="s">
        <v>99</v>
      </c>
      <c r="P17" s="76">
        <v>110400</v>
      </c>
      <c r="Q17">
        <v>23</v>
      </c>
      <c r="R17">
        <f t="shared" si="1"/>
        <v>4800</v>
      </c>
    </row>
    <row r="18" spans="1:18" ht="20.100000000000001" customHeight="1">
      <c r="B18" s="138"/>
      <c r="C18" s="30">
        <v>43997</v>
      </c>
      <c r="D18" s="26"/>
      <c r="E18" s="27"/>
      <c r="F18" s="27">
        <v>500</v>
      </c>
      <c r="G18" s="109" t="s">
        <v>75</v>
      </c>
      <c r="H18" s="31" t="s">
        <v>27</v>
      </c>
      <c r="I18" s="142" t="s">
        <v>160</v>
      </c>
      <c r="J18" s="28"/>
      <c r="K18" s="25">
        <f t="shared" si="0"/>
        <v>1615636</v>
      </c>
      <c r="L18" s="74" t="s">
        <v>86</v>
      </c>
      <c r="M18" s="70"/>
      <c r="O18" t="s">
        <v>95</v>
      </c>
      <c r="P18" s="76">
        <v>91200</v>
      </c>
      <c r="Q18">
        <v>19</v>
      </c>
      <c r="R18">
        <f t="shared" si="1"/>
        <v>4800</v>
      </c>
    </row>
    <row r="19" spans="1:18" ht="20.100000000000001" customHeight="1">
      <c r="B19" s="136"/>
      <c r="C19" s="54"/>
      <c r="D19" s="26"/>
      <c r="E19" s="27"/>
      <c r="F19" s="27"/>
      <c r="G19" s="79"/>
      <c r="H19" s="27"/>
      <c r="I19" s="75"/>
      <c r="J19" s="28"/>
      <c r="K19" s="25">
        <f t="shared" si="0"/>
        <v>1615636</v>
      </c>
      <c r="L19" s="5"/>
      <c r="M19" s="70"/>
      <c r="O19" t="s">
        <v>96</v>
      </c>
      <c r="P19" s="76">
        <v>129600</v>
      </c>
      <c r="Q19">
        <v>27</v>
      </c>
      <c r="R19">
        <f t="shared" si="1"/>
        <v>4800</v>
      </c>
    </row>
    <row r="20" spans="1:18" ht="20.100000000000001" customHeight="1">
      <c r="B20" s="94"/>
      <c r="C20" s="30">
        <v>43997</v>
      </c>
      <c r="D20" s="26"/>
      <c r="E20" s="26"/>
      <c r="F20" s="27">
        <v>70000</v>
      </c>
      <c r="G20" s="107" t="s">
        <v>72</v>
      </c>
      <c r="H20" s="31" t="s">
        <v>24</v>
      </c>
      <c r="I20" s="139" t="s">
        <v>162</v>
      </c>
      <c r="J20" s="28"/>
      <c r="K20" s="25">
        <f t="shared" si="0"/>
        <v>1545636</v>
      </c>
      <c r="L20" s="74" t="s">
        <v>86</v>
      </c>
      <c r="M20" s="70"/>
      <c r="O20" t="s">
        <v>97</v>
      </c>
      <c r="P20" s="76">
        <v>38400</v>
      </c>
      <c r="Q20">
        <v>8</v>
      </c>
      <c r="R20">
        <f t="shared" si="1"/>
        <v>4800</v>
      </c>
    </row>
    <row r="21" spans="1:18" ht="20.100000000000001" customHeight="1">
      <c r="B21" s="94"/>
      <c r="C21" s="45"/>
      <c r="D21" s="26"/>
      <c r="E21" s="27"/>
      <c r="J21" s="28"/>
      <c r="K21" s="25">
        <f t="shared" si="0"/>
        <v>1545636</v>
      </c>
      <c r="M21" s="70"/>
      <c r="O21" t="s">
        <v>100</v>
      </c>
      <c r="P21" s="76"/>
    </row>
    <row r="22" spans="1:18" ht="20.100000000000001" customHeight="1" thickBot="1">
      <c r="B22" s="93">
        <f>SUM(B11:B21)</f>
        <v>917954</v>
      </c>
      <c r="C22" s="45">
        <v>44009</v>
      </c>
      <c r="D22" s="26"/>
      <c r="E22" s="27"/>
      <c r="F22" s="168">
        <v>26136</v>
      </c>
      <c r="G22" s="109" t="s">
        <v>78</v>
      </c>
      <c r="H22" s="31" t="s">
        <v>21</v>
      </c>
      <c r="I22" s="82" t="s">
        <v>165</v>
      </c>
      <c r="J22" s="28"/>
      <c r="K22" s="25">
        <f t="shared" si="0"/>
        <v>1519500</v>
      </c>
      <c r="L22" s="74" t="s">
        <v>86</v>
      </c>
      <c r="M22" s="70"/>
      <c r="O22" t="s">
        <v>100</v>
      </c>
      <c r="P22" s="76"/>
    </row>
    <row r="23" spans="1:18" ht="20.100000000000001" customHeight="1">
      <c r="A23">
        <v>1</v>
      </c>
      <c r="B23" s="92" t="s">
        <v>17</v>
      </c>
      <c r="C23" s="5"/>
      <c r="D23" s="26"/>
      <c r="E23" s="27"/>
      <c r="F23" s="27"/>
      <c r="G23" s="79"/>
      <c r="H23" s="27"/>
      <c r="I23" s="139"/>
      <c r="J23" s="28"/>
      <c r="K23" s="25">
        <f t="shared" si="0"/>
        <v>1519500</v>
      </c>
      <c r="L23" s="5"/>
      <c r="M23" s="70"/>
      <c r="Q23">
        <f>SUM(Q8:Q22)</f>
        <v>284</v>
      </c>
    </row>
    <row r="24" spans="1:18" ht="20.100000000000001" customHeight="1">
      <c r="A24">
        <v>2</v>
      </c>
      <c r="B24" s="20" t="s">
        <v>18</v>
      </c>
      <c r="C24" s="30">
        <v>44009</v>
      </c>
      <c r="D24" s="26"/>
      <c r="E24" s="27"/>
      <c r="F24" s="27">
        <v>58800</v>
      </c>
      <c r="G24" s="107" t="s">
        <v>75</v>
      </c>
      <c r="H24" s="31" t="s">
        <v>27</v>
      </c>
      <c r="I24" s="75"/>
      <c r="J24" s="28"/>
      <c r="K24" s="25">
        <f t="shared" si="0"/>
        <v>1460700</v>
      </c>
      <c r="L24" s="74" t="s">
        <v>86</v>
      </c>
      <c r="M24" s="70"/>
      <c r="O24" t="s">
        <v>103</v>
      </c>
      <c r="P24" s="76">
        <v>1362800</v>
      </c>
    </row>
    <row r="25" spans="1:18" ht="20.100000000000001" customHeight="1">
      <c r="A25">
        <v>3</v>
      </c>
      <c r="B25" s="20" t="s">
        <v>19</v>
      </c>
      <c r="C25" s="30"/>
      <c r="D25" s="26"/>
      <c r="E25" s="27"/>
      <c r="F25" s="27"/>
      <c r="G25" s="79"/>
      <c r="H25" s="31" t="s">
        <v>158</v>
      </c>
      <c r="I25" s="75"/>
      <c r="J25" s="28"/>
      <c r="K25" s="25">
        <f t="shared" si="0"/>
        <v>1460700</v>
      </c>
      <c r="L25" s="5"/>
      <c r="M25" s="70"/>
      <c r="O25" t="s">
        <v>105</v>
      </c>
      <c r="P25" s="76">
        <f>SUM(P8:P22)</f>
        <v>1363200</v>
      </c>
    </row>
    <row r="26" spans="1:18" ht="20.100000000000001" customHeight="1">
      <c r="A26">
        <v>4</v>
      </c>
      <c r="B26" s="20" t="s">
        <v>20</v>
      </c>
      <c r="C26" s="5"/>
      <c r="D26" s="26"/>
      <c r="E26" s="27"/>
      <c r="F26" s="27"/>
      <c r="G26" s="79"/>
      <c r="H26" s="27"/>
      <c r="I26" s="75"/>
      <c r="J26" s="28"/>
      <c r="K26" s="25">
        <f t="shared" si="0"/>
        <v>1460700</v>
      </c>
      <c r="L26" s="5"/>
      <c r="M26" s="70"/>
      <c r="P26" s="78">
        <f>SUM(P24-P25)</f>
        <v>-400</v>
      </c>
    </row>
    <row r="27" spans="1:18" ht="20.100000000000001" customHeight="1">
      <c r="B27" s="20"/>
      <c r="C27" s="55">
        <v>44009</v>
      </c>
      <c r="D27" s="26"/>
      <c r="E27" s="27"/>
      <c r="F27" s="27">
        <v>73500</v>
      </c>
      <c r="G27" s="107" t="s">
        <v>75</v>
      </c>
      <c r="H27" s="31" t="s">
        <v>27</v>
      </c>
      <c r="I27" s="75" t="s">
        <v>161</v>
      </c>
      <c r="J27" s="28"/>
      <c r="K27" s="25">
        <f t="shared" si="0"/>
        <v>1387200</v>
      </c>
      <c r="L27" s="74" t="s">
        <v>86</v>
      </c>
      <c r="M27" s="70"/>
    </row>
    <row r="28" spans="1:18" ht="20.100000000000001" customHeight="1">
      <c r="B28" s="20"/>
      <c r="C28" s="5"/>
      <c r="D28" s="26"/>
      <c r="E28" s="27"/>
      <c r="F28" s="27"/>
      <c r="G28" s="79"/>
      <c r="H28" s="27"/>
      <c r="I28" s="75"/>
      <c r="J28" s="28"/>
      <c r="K28" s="25">
        <f t="shared" si="0"/>
        <v>1387200</v>
      </c>
      <c r="L28" s="5"/>
      <c r="M28" s="70"/>
    </row>
    <row r="29" spans="1:18" ht="20.100000000000001" customHeight="1">
      <c r="C29" s="30"/>
      <c r="D29" s="26"/>
      <c r="E29" s="27"/>
      <c r="F29" s="27">
        <v>1387200</v>
      </c>
      <c r="G29" s="79"/>
      <c r="H29" s="31"/>
      <c r="I29" s="75"/>
      <c r="J29" s="28"/>
      <c r="K29" s="25">
        <f t="shared" si="0"/>
        <v>0</v>
      </c>
      <c r="L29" s="74" t="s">
        <v>86</v>
      </c>
      <c r="M29" s="70"/>
    </row>
    <row r="30" spans="1:18" ht="20.100000000000001" customHeight="1">
      <c r="A30" t="s">
        <v>129</v>
      </c>
      <c r="B30" s="115" t="s">
        <v>128</v>
      </c>
      <c r="C30" s="5"/>
      <c r="D30" s="26"/>
      <c r="E30" s="27"/>
      <c r="F30" s="27"/>
      <c r="G30" s="79"/>
      <c r="H30" s="27"/>
      <c r="I30" s="75"/>
      <c r="J30" s="28"/>
      <c r="K30" s="25">
        <f t="shared" si="0"/>
        <v>0</v>
      </c>
      <c r="L30" s="5"/>
      <c r="M30" s="70"/>
    </row>
    <row r="31" spans="1:18" ht="20.100000000000001" customHeight="1">
      <c r="A31" t="s">
        <v>130</v>
      </c>
      <c r="B31" s="20" t="s">
        <v>120</v>
      </c>
      <c r="C31" s="30"/>
      <c r="D31" s="26"/>
      <c r="E31" s="27"/>
      <c r="F31" s="27"/>
      <c r="G31" s="79"/>
      <c r="H31" s="33"/>
      <c r="I31" s="75"/>
      <c r="J31" s="28"/>
      <c r="K31" s="25">
        <f t="shared" si="0"/>
        <v>0</v>
      </c>
      <c r="L31" s="74"/>
      <c r="M31" s="70"/>
    </row>
    <row r="32" spans="1:18" ht="20.100000000000001" customHeight="1">
      <c r="A32" t="s">
        <v>70</v>
      </c>
      <c r="B32" s="34" t="s">
        <v>22</v>
      </c>
      <c r="C32" s="5"/>
      <c r="D32" s="26"/>
      <c r="E32" s="27"/>
      <c r="F32" s="27"/>
      <c r="G32" s="79"/>
      <c r="H32" s="27"/>
      <c r="I32" s="75"/>
      <c r="J32" s="28"/>
      <c r="K32" s="25">
        <f t="shared" si="0"/>
        <v>0</v>
      </c>
      <c r="L32" s="5"/>
      <c r="M32" s="70"/>
    </row>
    <row r="33" spans="1:13" ht="20.100000000000001" customHeight="1">
      <c r="A33" t="s">
        <v>71</v>
      </c>
      <c r="B33" s="34" t="s">
        <v>23</v>
      </c>
      <c r="C33" s="30"/>
      <c r="D33" s="26"/>
      <c r="E33" s="27"/>
      <c r="F33" s="27"/>
      <c r="G33" s="79"/>
      <c r="H33" s="33"/>
      <c r="I33" s="75"/>
      <c r="J33" s="28"/>
      <c r="K33" s="25">
        <f t="shared" si="0"/>
        <v>0</v>
      </c>
      <c r="L33" s="74"/>
      <c r="M33" s="70"/>
    </row>
    <row r="34" spans="1:13" ht="20.100000000000001" customHeight="1">
      <c r="A34" t="s">
        <v>72</v>
      </c>
      <c r="B34" s="34" t="s">
        <v>24</v>
      </c>
      <c r="C34" s="5"/>
      <c r="D34" s="26"/>
      <c r="E34" s="27"/>
      <c r="F34" s="27"/>
      <c r="G34" s="79"/>
      <c r="H34" s="27"/>
      <c r="I34" s="75"/>
      <c r="J34" s="28"/>
      <c r="K34" s="25">
        <f t="shared" si="0"/>
        <v>0</v>
      </c>
      <c r="L34" s="5"/>
      <c r="M34" s="70"/>
    </row>
    <row r="35" spans="1:13" ht="20.100000000000001" customHeight="1">
      <c r="A35" t="s">
        <v>73</v>
      </c>
      <c r="B35" s="34" t="s">
        <v>25</v>
      </c>
      <c r="C35" s="30"/>
      <c r="D35" s="26"/>
      <c r="E35" s="27"/>
      <c r="F35" s="27"/>
      <c r="G35" s="79"/>
      <c r="H35" s="31"/>
      <c r="I35" s="75"/>
      <c r="J35" s="28"/>
      <c r="K35" s="25">
        <f t="shared" si="0"/>
        <v>0</v>
      </c>
      <c r="L35" s="74"/>
      <c r="M35" s="70"/>
    </row>
    <row r="36" spans="1:13" ht="20.100000000000001" customHeight="1">
      <c r="A36" t="s">
        <v>74</v>
      </c>
      <c r="B36" s="34" t="s">
        <v>26</v>
      </c>
      <c r="C36" s="30"/>
      <c r="D36" s="26"/>
      <c r="E36" s="27"/>
      <c r="F36" s="27"/>
      <c r="G36" s="79"/>
      <c r="H36" s="31"/>
      <c r="I36" s="75"/>
      <c r="J36" s="28"/>
      <c r="K36" s="25">
        <f t="shared" si="0"/>
        <v>0</v>
      </c>
      <c r="L36" s="74"/>
      <c r="M36" s="70"/>
    </row>
    <row r="37" spans="1:13" ht="20.100000000000001" customHeight="1">
      <c r="A37" t="s">
        <v>75</v>
      </c>
      <c r="B37" s="34" t="s">
        <v>27</v>
      </c>
      <c r="C37" s="30"/>
      <c r="D37" s="26"/>
      <c r="E37" s="27"/>
      <c r="F37" s="27"/>
      <c r="G37" s="79"/>
      <c r="H37" s="31"/>
      <c r="I37" s="75"/>
      <c r="J37" s="28"/>
      <c r="K37" s="25">
        <f t="shared" si="0"/>
        <v>0</v>
      </c>
      <c r="L37" s="74"/>
      <c r="M37" s="70"/>
    </row>
    <row r="38" spans="1:13" ht="20.100000000000001" customHeight="1">
      <c r="A38" t="s">
        <v>76</v>
      </c>
      <c r="B38" s="34" t="s">
        <v>180</v>
      </c>
      <c r="C38" s="5"/>
      <c r="D38" s="26"/>
      <c r="E38" s="27"/>
      <c r="F38" s="27"/>
      <c r="G38" s="79"/>
      <c r="H38" s="27"/>
      <c r="I38" s="75"/>
      <c r="J38" s="28"/>
      <c r="K38" s="25">
        <f t="shared" si="0"/>
        <v>0</v>
      </c>
      <c r="L38" s="5"/>
      <c r="M38" s="70"/>
    </row>
    <row r="39" spans="1:13" ht="20.100000000000001" customHeight="1">
      <c r="A39" t="s">
        <v>77</v>
      </c>
      <c r="B39" s="34" t="s">
        <v>29</v>
      </c>
      <c r="C39" s="30"/>
      <c r="D39" s="26"/>
      <c r="E39" s="27"/>
      <c r="F39" s="27"/>
      <c r="G39" s="79"/>
      <c r="H39" s="31"/>
      <c r="I39" s="75"/>
      <c r="J39" s="28"/>
      <c r="K39" s="25">
        <f t="shared" si="0"/>
        <v>0</v>
      </c>
      <c r="L39" s="74"/>
      <c r="M39" s="70"/>
    </row>
    <row r="40" spans="1:13" ht="20.100000000000001" customHeight="1">
      <c r="A40" t="s">
        <v>78</v>
      </c>
      <c r="B40" s="34" t="s">
        <v>21</v>
      </c>
      <c r="C40" s="5"/>
      <c r="D40" s="26"/>
      <c r="E40" s="27"/>
      <c r="F40" s="27"/>
      <c r="G40" s="79"/>
      <c r="H40" s="27"/>
      <c r="I40" s="75"/>
      <c r="J40" s="28"/>
      <c r="K40" s="25">
        <f t="shared" si="0"/>
        <v>0</v>
      </c>
      <c r="L40" s="5"/>
      <c r="M40" s="70"/>
    </row>
    <row r="41" spans="1:13" ht="20.100000000000001" customHeight="1">
      <c r="A41" t="s">
        <v>79</v>
      </c>
      <c r="B41" s="34" t="s">
        <v>30</v>
      </c>
      <c r="C41" s="5"/>
      <c r="D41" s="26"/>
      <c r="E41" s="27"/>
      <c r="F41" s="27"/>
      <c r="G41" s="59"/>
      <c r="H41" s="31"/>
      <c r="I41" s="27"/>
      <c r="J41" s="28"/>
      <c r="K41" s="25">
        <f t="shared" si="0"/>
        <v>0</v>
      </c>
      <c r="L41" s="74"/>
      <c r="M41" s="70"/>
    </row>
    <row r="42" spans="1:13" ht="20.100000000000001" customHeight="1">
      <c r="A42" t="s">
        <v>80</v>
      </c>
      <c r="B42" s="34" t="s">
        <v>31</v>
      </c>
      <c r="C42" s="5"/>
      <c r="D42" s="26"/>
      <c r="E42" s="27"/>
      <c r="F42" s="27"/>
      <c r="G42" s="59"/>
      <c r="H42" s="27"/>
      <c r="I42" s="27"/>
      <c r="J42" s="28"/>
      <c r="K42" s="25">
        <f t="shared" si="0"/>
        <v>0</v>
      </c>
      <c r="L42" s="74"/>
      <c r="M42" s="70"/>
    </row>
    <row r="43" spans="1:13" ht="20.100000000000001" customHeight="1">
      <c r="A43" t="s">
        <v>81</v>
      </c>
      <c r="B43" s="34" t="s">
        <v>32</v>
      </c>
      <c r="C43" s="5"/>
      <c r="D43" s="26"/>
      <c r="E43" s="27"/>
      <c r="F43" s="187"/>
      <c r="G43" s="59"/>
      <c r="H43" s="27"/>
      <c r="I43" s="27" t="s">
        <v>181</v>
      </c>
      <c r="J43" s="28"/>
      <c r="K43" s="25">
        <f t="shared" si="0"/>
        <v>0</v>
      </c>
      <c r="L43" s="5"/>
      <c r="M43" s="70"/>
    </row>
    <row r="44" spans="1:13" ht="20.100000000000001" customHeight="1">
      <c r="A44" t="s">
        <v>82</v>
      </c>
      <c r="B44" s="34" t="s">
        <v>33</v>
      </c>
      <c r="C44" s="9"/>
      <c r="D44" s="35"/>
      <c r="E44" s="27"/>
      <c r="F44" s="27"/>
      <c r="G44" s="60"/>
      <c r="H44" s="115" t="s">
        <v>128</v>
      </c>
      <c r="I44" s="18"/>
      <c r="J44" s="36"/>
      <c r="K44" s="95">
        <f t="shared" si="0"/>
        <v>0</v>
      </c>
      <c r="L44" s="74" t="s">
        <v>86</v>
      </c>
      <c r="M44" s="70"/>
    </row>
    <row r="45" spans="1:13" ht="19.2" customHeight="1" thickBot="1">
      <c r="A45" t="s">
        <v>176</v>
      </c>
      <c r="B45" s="175" t="s">
        <v>182</v>
      </c>
      <c r="L45" s="5"/>
      <c r="M45" s="70"/>
    </row>
    <row r="46" spans="1:13" ht="22.5" customHeight="1">
      <c r="B46" s="76">
        <f>SUM(B11+B12+B14+B15)</f>
        <v>-469246</v>
      </c>
      <c r="C46" s="203" t="s">
        <v>35</v>
      </c>
      <c r="D46" s="203"/>
      <c r="E46" s="37">
        <f>SUM(E9:E45)</f>
        <v>1387200</v>
      </c>
      <c r="F46" s="37">
        <f>SUM(F9:F45)</f>
        <v>1856446</v>
      </c>
      <c r="K46" s="37"/>
      <c r="L46" s="5" t="s">
        <v>34</v>
      </c>
      <c r="M46" s="70"/>
    </row>
    <row r="48" spans="1:13">
      <c r="C48" s="204" t="s">
        <v>36</v>
      </c>
      <c r="D48" s="205"/>
      <c r="E48" s="38"/>
      <c r="F48" s="38"/>
      <c r="G48" s="38"/>
      <c r="H48" s="38"/>
      <c r="I48" s="39"/>
      <c r="K48">
        <v>0</v>
      </c>
    </row>
    <row r="49" spans="2:9">
      <c r="B49" t="s">
        <v>163</v>
      </c>
      <c r="C49" s="206"/>
      <c r="D49" s="203"/>
      <c r="E49" s="40"/>
      <c r="F49" s="40"/>
      <c r="G49" s="40"/>
      <c r="H49" s="40"/>
      <c r="I49" s="41"/>
    </row>
    <row r="50" spans="2:9">
      <c r="C50" s="206"/>
      <c r="D50" s="203"/>
      <c r="E50" s="40"/>
      <c r="F50" s="40"/>
      <c r="G50" s="40"/>
      <c r="H50" s="40"/>
      <c r="I50" s="41"/>
    </row>
    <row r="51" spans="2:9">
      <c r="C51" s="206"/>
      <c r="D51" s="203"/>
      <c r="E51" s="40"/>
      <c r="F51" s="40"/>
      <c r="G51" s="40"/>
      <c r="H51" s="40" t="s">
        <v>197</v>
      </c>
      <c r="I51" s="41"/>
    </row>
    <row r="52" spans="2:9">
      <c r="C52" s="206"/>
      <c r="D52" s="203"/>
      <c r="E52" s="40"/>
      <c r="F52" s="40"/>
      <c r="G52" s="40"/>
      <c r="H52" s="40"/>
      <c r="I52" s="41"/>
    </row>
    <row r="53" spans="2:9">
      <c r="C53" s="206"/>
      <c r="D53" s="203"/>
      <c r="E53" s="40"/>
      <c r="F53" s="40"/>
      <c r="G53" s="40"/>
      <c r="H53" s="40"/>
      <c r="I53" s="41"/>
    </row>
    <row r="54" spans="2:9">
      <c r="C54" s="206"/>
      <c r="D54" s="203"/>
      <c r="E54" s="40"/>
      <c r="F54" s="40"/>
      <c r="G54" s="40"/>
      <c r="H54" s="40"/>
      <c r="I54" s="41"/>
    </row>
    <row r="55" spans="2:9">
      <c r="C55" s="207"/>
      <c r="D55" s="208"/>
      <c r="E55" s="42"/>
      <c r="F55" s="42"/>
      <c r="G55" s="42"/>
      <c r="H55" s="42"/>
      <c r="I55" s="43"/>
    </row>
  </sheetData>
  <mergeCells count="2">
    <mergeCell ref="C46:D46"/>
    <mergeCell ref="C48:D55"/>
  </mergeCells>
  <phoneticPr fontId="2"/>
  <pageMargins left="0.25" right="0.25" top="0.75" bottom="0.75" header="0.3" footer="0.3"/>
  <pageSetup paperSize="9" scale="73" orientation="portrait" horizontalDpi="0" verticalDpi="0" r:id="rId1"/>
  <headerFooter>
    <oddFooter>&amp;R&amp;F&amp;A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N55"/>
  <sheetViews>
    <sheetView zoomScaleNormal="100" workbookViewId="0">
      <selection activeCell="O58" sqref="O58"/>
    </sheetView>
  </sheetViews>
  <sheetFormatPr defaultRowHeight="13.2"/>
  <cols>
    <col min="1" max="1" width="2.33203125" customWidth="1"/>
    <col min="2" max="2" width="15.44140625" customWidth="1"/>
    <col min="3" max="3" width="9.21875" customWidth="1"/>
    <col min="4" max="4" width="4.44140625" customWidth="1"/>
    <col min="5" max="6" width="11.88671875" customWidth="1"/>
    <col min="7" max="7" width="5.6640625" style="3" customWidth="1"/>
    <col min="8" max="8" width="18.6640625" customWidth="1"/>
    <col min="9" max="9" width="25.77734375" customWidth="1"/>
    <col min="10" max="10" width="9" hidden="1" customWidth="1"/>
    <col min="11" max="11" width="15" customWidth="1"/>
    <col min="12" max="12" width="3.33203125" customWidth="1"/>
    <col min="13" max="13" width="4.6640625" customWidth="1"/>
  </cols>
  <sheetData>
    <row r="1" spans="2:14" ht="29.25" customHeight="1">
      <c r="B1" s="7" t="s">
        <v>43</v>
      </c>
      <c r="L1" s="50" t="s">
        <v>65</v>
      </c>
      <c r="M1" s="50" t="s">
        <v>66</v>
      </c>
    </row>
    <row r="2" spans="2:14" ht="21" customHeight="1">
      <c r="B2">
        <v>2020</v>
      </c>
      <c r="C2" t="s">
        <v>38</v>
      </c>
      <c r="D2" t="s">
        <v>38</v>
      </c>
      <c r="E2" s="1" t="s">
        <v>2</v>
      </c>
      <c r="F2" s="2" t="s">
        <v>3</v>
      </c>
      <c r="H2" s="3" t="s">
        <v>4</v>
      </c>
      <c r="I2" s="4">
        <v>1052377</v>
      </c>
      <c r="K2" t="s">
        <v>5</v>
      </c>
      <c r="L2" s="51"/>
    </row>
    <row r="3" spans="2:14" ht="23.4">
      <c r="E3" s="30">
        <v>44380</v>
      </c>
      <c r="F3" s="6">
        <v>37486</v>
      </c>
      <c r="G3" s="56" t="s">
        <v>39</v>
      </c>
      <c r="H3" s="3"/>
      <c r="I3" s="8">
        <v>2921540</v>
      </c>
      <c r="K3" t="s">
        <v>7</v>
      </c>
    </row>
    <row r="4" spans="2:14" ht="16.2">
      <c r="E4" s="65">
        <v>44394</v>
      </c>
      <c r="F4" s="10">
        <v>620000</v>
      </c>
      <c r="H4" s="3" t="s">
        <v>40</v>
      </c>
      <c r="I4" s="11">
        <v>0</v>
      </c>
      <c r="K4" t="s">
        <v>9</v>
      </c>
    </row>
    <row r="5" spans="2:14" ht="21" customHeight="1">
      <c r="H5" s="3" t="s">
        <v>10</v>
      </c>
      <c r="I5" s="11">
        <f>SUM(I2:I4)</f>
        <v>3973917</v>
      </c>
      <c r="K5">
        <v>0</v>
      </c>
    </row>
    <row r="6" spans="2:14" ht="13.8" thickBot="1"/>
    <row r="7" spans="2:14" ht="26.25" customHeight="1" thickBot="1">
      <c r="B7" s="12" t="s">
        <v>11</v>
      </c>
      <c r="E7" s="154" t="s">
        <v>12</v>
      </c>
      <c r="F7" s="155" t="s">
        <v>13</v>
      </c>
      <c r="G7" s="155"/>
      <c r="H7" s="155" t="s">
        <v>14</v>
      </c>
      <c r="I7" s="155" t="s">
        <v>15</v>
      </c>
      <c r="J7" s="155"/>
      <c r="K7" s="156" t="s">
        <v>41</v>
      </c>
      <c r="L7" s="157"/>
      <c r="M7" s="2"/>
    </row>
    <row r="8" spans="2:14" ht="20.100000000000001" customHeight="1">
      <c r="B8" t="s">
        <v>135</v>
      </c>
      <c r="C8" s="45"/>
      <c r="E8" s="158"/>
      <c r="F8" s="106"/>
      <c r="G8" s="160" t="s">
        <v>132</v>
      </c>
      <c r="H8" s="161" t="s">
        <v>128</v>
      </c>
      <c r="I8" s="144"/>
      <c r="J8" s="106"/>
      <c r="K8" s="159">
        <v>657486</v>
      </c>
      <c r="L8" s="74" t="s">
        <v>86</v>
      </c>
      <c r="M8" s="97"/>
    </row>
    <row r="9" spans="2:14" ht="20.100000000000001" customHeight="1" thickBot="1">
      <c r="B9" t="s">
        <v>67</v>
      </c>
      <c r="C9" s="44"/>
      <c r="D9" s="21"/>
      <c r="E9" s="27"/>
      <c r="F9" s="27"/>
      <c r="H9" s="170"/>
      <c r="J9" s="23"/>
      <c r="K9" s="25">
        <f>SUM(K8+E9-F9)</f>
        <v>657486</v>
      </c>
      <c r="M9" s="70"/>
    </row>
    <row r="10" spans="2:14" ht="20.100000000000001" customHeight="1">
      <c r="B10" s="134"/>
      <c r="C10" s="45"/>
      <c r="D10" s="26"/>
      <c r="E10" s="27"/>
      <c r="F10" s="27"/>
      <c r="G10" s="79"/>
      <c r="H10" s="31"/>
      <c r="I10" s="54"/>
      <c r="J10" s="28"/>
      <c r="K10" s="25">
        <f t="shared" ref="K10:K44" si="0">SUM(K9+E10-F10)</f>
        <v>657486</v>
      </c>
      <c r="L10" s="74"/>
      <c r="M10" s="70"/>
    </row>
    <row r="11" spans="2:14" ht="20.100000000000001" customHeight="1">
      <c r="B11" s="135">
        <v>-37486</v>
      </c>
      <c r="C11" s="30">
        <v>44015</v>
      </c>
      <c r="D11" s="26"/>
      <c r="E11" s="27"/>
      <c r="F11" s="27">
        <v>37486</v>
      </c>
      <c r="G11" s="59" t="s">
        <v>131</v>
      </c>
      <c r="H11" s="33" t="s">
        <v>120</v>
      </c>
      <c r="I11" s="104" t="s">
        <v>110</v>
      </c>
      <c r="J11" s="28"/>
      <c r="K11" s="25">
        <f t="shared" si="0"/>
        <v>620000</v>
      </c>
      <c r="L11" s="74" t="s">
        <v>86</v>
      </c>
      <c r="M11" s="70"/>
    </row>
    <row r="12" spans="2:14" ht="20.100000000000001" customHeight="1">
      <c r="B12" s="135"/>
      <c r="C12" s="30"/>
      <c r="D12" s="26"/>
      <c r="E12" s="27"/>
      <c r="F12" s="27"/>
      <c r="G12" s="79"/>
      <c r="H12" s="141"/>
      <c r="I12" s="75"/>
      <c r="J12" s="28"/>
      <c r="K12" s="25">
        <f t="shared" si="0"/>
        <v>620000</v>
      </c>
      <c r="L12" s="5"/>
      <c r="M12" s="70"/>
      <c r="N12" s="32"/>
    </row>
    <row r="13" spans="2:14" ht="20.100000000000001" customHeight="1">
      <c r="B13" s="135"/>
      <c r="C13" s="30">
        <v>44019</v>
      </c>
      <c r="D13" s="26"/>
      <c r="E13" s="27">
        <v>500</v>
      </c>
      <c r="F13" s="27">
        <v>500</v>
      </c>
      <c r="G13" s="107" t="s">
        <v>75</v>
      </c>
      <c r="H13" s="31" t="s">
        <v>27</v>
      </c>
      <c r="I13" s="142" t="s">
        <v>166</v>
      </c>
      <c r="J13" s="28"/>
      <c r="K13" s="25">
        <f t="shared" si="0"/>
        <v>620000</v>
      </c>
      <c r="L13" s="74" t="s">
        <v>86</v>
      </c>
      <c r="M13" s="70"/>
    </row>
    <row r="14" spans="2:14" ht="20.100000000000001" customHeight="1">
      <c r="B14" s="135">
        <v>-620000</v>
      </c>
      <c r="C14" s="30"/>
      <c r="D14" s="26"/>
      <c r="E14" s="27"/>
      <c r="F14" s="27"/>
      <c r="G14" s="79"/>
      <c r="H14" s="31"/>
      <c r="I14" s="75"/>
      <c r="J14" s="28"/>
      <c r="K14" s="25">
        <f t="shared" si="0"/>
        <v>620000</v>
      </c>
      <c r="L14" s="5"/>
      <c r="M14" s="70"/>
    </row>
    <row r="15" spans="2:14" ht="20.100000000000001" customHeight="1">
      <c r="B15" s="135"/>
      <c r="C15" s="5"/>
      <c r="D15" s="26"/>
      <c r="E15" s="27"/>
      <c r="F15" s="27"/>
      <c r="G15" s="79"/>
      <c r="H15" s="81"/>
      <c r="I15" s="75"/>
      <c r="J15" s="28"/>
      <c r="K15" s="25">
        <f t="shared" si="0"/>
        <v>620000</v>
      </c>
      <c r="L15" s="5"/>
      <c r="M15" s="70"/>
    </row>
    <row r="16" spans="2:14" ht="20.100000000000001" customHeight="1">
      <c r="B16" s="135"/>
      <c r="C16" s="30">
        <v>44019</v>
      </c>
      <c r="D16" s="26"/>
      <c r="E16" s="27">
        <v>38045</v>
      </c>
      <c r="F16" s="27">
        <v>38045</v>
      </c>
      <c r="G16" s="107">
        <v>2</v>
      </c>
      <c r="H16" s="33" t="s">
        <v>18</v>
      </c>
      <c r="I16" s="75" t="s">
        <v>167</v>
      </c>
      <c r="J16" s="28"/>
      <c r="K16" s="25">
        <f t="shared" si="0"/>
        <v>620000</v>
      </c>
      <c r="L16" s="74" t="s">
        <v>86</v>
      </c>
      <c r="M16" s="70"/>
    </row>
    <row r="17" spans="1:13" ht="20.100000000000001" customHeight="1">
      <c r="B17" s="135"/>
      <c r="C17" s="30"/>
      <c r="D17" s="26"/>
      <c r="E17" s="27"/>
      <c r="F17" s="27"/>
      <c r="G17" s="79"/>
      <c r="H17" s="48"/>
      <c r="I17" s="75"/>
      <c r="J17" s="28"/>
      <c r="K17" s="25">
        <f t="shared" si="0"/>
        <v>620000</v>
      </c>
      <c r="L17" s="74"/>
      <c r="M17" s="70"/>
    </row>
    <row r="18" spans="1:13" ht="20.100000000000001" customHeight="1">
      <c r="B18" s="135"/>
      <c r="C18" s="30"/>
      <c r="D18" s="26"/>
      <c r="E18" s="27"/>
      <c r="F18" s="27"/>
      <c r="G18" s="79"/>
      <c r="H18" s="81"/>
      <c r="I18" s="75"/>
      <c r="J18" s="28"/>
      <c r="K18" s="25">
        <f t="shared" si="0"/>
        <v>620000</v>
      </c>
      <c r="L18" s="74"/>
      <c r="M18" s="70"/>
    </row>
    <row r="19" spans="1:13" ht="20.100000000000001" customHeight="1">
      <c r="B19" s="135"/>
      <c r="C19" s="30">
        <v>44027</v>
      </c>
      <c r="D19" s="26"/>
      <c r="E19" s="27"/>
      <c r="F19" s="27">
        <v>620000</v>
      </c>
      <c r="G19" s="107" t="s">
        <v>76</v>
      </c>
      <c r="H19" s="31" t="s">
        <v>180</v>
      </c>
      <c r="I19" s="75" t="s">
        <v>168</v>
      </c>
      <c r="J19" s="28"/>
      <c r="K19" s="25">
        <f t="shared" si="0"/>
        <v>0</v>
      </c>
      <c r="L19" s="74" t="s">
        <v>86</v>
      </c>
      <c r="M19" s="70"/>
    </row>
    <row r="20" spans="1:13" ht="20.100000000000001" customHeight="1">
      <c r="B20" s="66"/>
      <c r="C20" s="30"/>
      <c r="D20" s="26"/>
      <c r="E20" s="27"/>
      <c r="F20" s="27"/>
      <c r="G20" s="79"/>
      <c r="H20" s="48"/>
      <c r="I20" s="75"/>
      <c r="J20" s="28"/>
      <c r="K20" s="25">
        <f t="shared" si="0"/>
        <v>0</v>
      </c>
      <c r="L20" s="74"/>
      <c r="M20" s="70"/>
    </row>
    <row r="21" spans="1:13" ht="20.100000000000001" customHeight="1">
      <c r="B21" s="66"/>
      <c r="C21" s="30"/>
      <c r="D21" s="26"/>
      <c r="E21" s="27"/>
      <c r="F21" s="27"/>
      <c r="G21" s="79"/>
      <c r="H21" s="31"/>
      <c r="I21" s="75"/>
      <c r="J21" s="28"/>
      <c r="K21" s="25">
        <f t="shared" si="0"/>
        <v>0</v>
      </c>
      <c r="L21" s="74"/>
      <c r="M21" s="70"/>
    </row>
    <row r="22" spans="1:13" ht="20.100000000000001" customHeight="1" thickBot="1">
      <c r="B22" s="67">
        <f>SUM(B10:B21)</f>
        <v>-657486</v>
      </c>
      <c r="C22" s="30"/>
      <c r="D22" s="26"/>
      <c r="E22" s="27"/>
      <c r="F22" s="27"/>
      <c r="G22" s="79"/>
      <c r="H22" s="31"/>
      <c r="I22" s="75"/>
      <c r="J22" s="28"/>
      <c r="K22" s="25">
        <f t="shared" si="0"/>
        <v>0</v>
      </c>
      <c r="L22" s="74"/>
      <c r="M22" s="70"/>
    </row>
    <row r="23" spans="1:13" ht="20.100000000000001" customHeight="1">
      <c r="A23">
        <v>1</v>
      </c>
      <c r="B23" s="20" t="s">
        <v>17</v>
      </c>
      <c r="C23" s="30"/>
      <c r="D23" s="26"/>
      <c r="E23" s="27"/>
      <c r="F23" s="27"/>
      <c r="G23" s="79"/>
      <c r="H23" s="31"/>
      <c r="I23" s="75"/>
      <c r="J23" s="28"/>
      <c r="K23" s="25">
        <f t="shared" si="0"/>
        <v>0</v>
      </c>
      <c r="L23" s="74"/>
      <c r="M23" s="70"/>
    </row>
    <row r="24" spans="1:13" ht="20.100000000000001" customHeight="1">
      <c r="A24">
        <v>2</v>
      </c>
      <c r="B24" s="20" t="s">
        <v>18</v>
      </c>
      <c r="C24" s="30"/>
      <c r="D24" s="26"/>
      <c r="E24" s="27"/>
      <c r="F24" s="27"/>
      <c r="G24" s="79"/>
      <c r="H24" s="31"/>
      <c r="I24" s="75"/>
      <c r="J24" s="28"/>
      <c r="K24" s="25">
        <f t="shared" si="0"/>
        <v>0</v>
      </c>
      <c r="L24" s="74"/>
      <c r="M24" s="70"/>
    </row>
    <row r="25" spans="1:13" ht="20.100000000000001" customHeight="1">
      <c r="A25">
        <v>3</v>
      </c>
      <c r="B25" s="20" t="s">
        <v>19</v>
      </c>
      <c r="C25" s="30"/>
      <c r="D25" s="26"/>
      <c r="E25" s="27"/>
      <c r="F25" s="27"/>
      <c r="G25" s="79"/>
      <c r="H25" s="31"/>
      <c r="I25" s="75"/>
      <c r="J25" s="28"/>
      <c r="K25" s="25">
        <f t="shared" si="0"/>
        <v>0</v>
      </c>
      <c r="L25" s="74"/>
      <c r="M25" s="70"/>
    </row>
    <row r="26" spans="1:13" ht="20.100000000000001" customHeight="1">
      <c r="A26">
        <v>4</v>
      </c>
      <c r="B26" s="20" t="s">
        <v>20</v>
      </c>
      <c r="C26" s="30"/>
      <c r="D26" s="26"/>
      <c r="E26" s="27"/>
      <c r="F26" s="27"/>
      <c r="G26" s="79"/>
      <c r="H26" s="31"/>
      <c r="I26" s="75"/>
      <c r="J26" s="28"/>
      <c r="K26" s="25">
        <f t="shared" si="0"/>
        <v>0</v>
      </c>
      <c r="L26" s="74"/>
      <c r="M26" s="70"/>
    </row>
    <row r="27" spans="1:13" ht="20.100000000000001" customHeight="1">
      <c r="B27" s="20"/>
      <c r="C27" s="30"/>
      <c r="D27" s="26"/>
      <c r="E27" s="27"/>
      <c r="F27" s="27"/>
      <c r="G27" s="79"/>
      <c r="H27" s="31"/>
      <c r="I27" s="75"/>
      <c r="J27" s="28"/>
      <c r="K27" s="25">
        <f t="shared" si="0"/>
        <v>0</v>
      </c>
      <c r="L27" s="74"/>
      <c r="M27" s="70"/>
    </row>
    <row r="28" spans="1:13" ht="20.100000000000001" customHeight="1">
      <c r="B28" s="20"/>
      <c r="C28" s="30"/>
      <c r="D28" s="26"/>
      <c r="E28" s="27"/>
      <c r="F28" s="27"/>
      <c r="G28" s="79"/>
      <c r="H28" s="31"/>
      <c r="I28" s="75"/>
      <c r="J28" s="28"/>
      <c r="K28" s="25">
        <f t="shared" si="0"/>
        <v>0</v>
      </c>
      <c r="L28" s="74"/>
      <c r="M28" s="70"/>
    </row>
    <row r="29" spans="1:13" ht="20.100000000000001" customHeight="1">
      <c r="C29" s="30"/>
      <c r="D29" s="26"/>
      <c r="E29" s="27"/>
      <c r="F29" s="27"/>
      <c r="G29" s="79"/>
      <c r="H29" s="31"/>
      <c r="I29" s="75"/>
      <c r="J29" s="28"/>
      <c r="K29" s="25">
        <f t="shared" si="0"/>
        <v>0</v>
      </c>
      <c r="L29" s="74"/>
      <c r="M29" s="70"/>
    </row>
    <row r="30" spans="1:13" ht="20.100000000000001" customHeight="1">
      <c r="A30" t="s">
        <v>129</v>
      </c>
      <c r="B30" s="115" t="s">
        <v>128</v>
      </c>
      <c r="C30" s="30"/>
      <c r="D30" s="26"/>
      <c r="E30" s="27"/>
      <c r="F30" s="27"/>
      <c r="G30" s="79"/>
      <c r="H30" s="31"/>
      <c r="I30" s="75"/>
      <c r="J30" s="28"/>
      <c r="K30" s="25">
        <f t="shared" si="0"/>
        <v>0</v>
      </c>
      <c r="L30" s="74"/>
      <c r="M30" s="70"/>
    </row>
    <row r="31" spans="1:13" ht="20.100000000000001" customHeight="1">
      <c r="A31" t="s">
        <v>130</v>
      </c>
      <c r="B31" s="20" t="s">
        <v>120</v>
      </c>
      <c r="C31" s="30"/>
      <c r="D31" s="26"/>
      <c r="E31" s="27"/>
      <c r="F31" s="27"/>
      <c r="G31" s="79"/>
      <c r="H31" s="31"/>
      <c r="I31" s="75"/>
      <c r="J31" s="28"/>
      <c r="K31" s="25">
        <f t="shared" si="0"/>
        <v>0</v>
      </c>
      <c r="L31" s="74"/>
      <c r="M31" s="70"/>
    </row>
    <row r="32" spans="1:13" ht="20.100000000000001" customHeight="1">
      <c r="A32" t="s">
        <v>70</v>
      </c>
      <c r="B32" s="34" t="s">
        <v>22</v>
      </c>
      <c r="C32" s="30"/>
      <c r="D32" s="26"/>
      <c r="E32" s="27"/>
      <c r="F32" s="27"/>
      <c r="G32" s="79"/>
      <c r="H32" s="31"/>
      <c r="I32" s="75"/>
      <c r="J32" s="28"/>
      <c r="K32" s="25">
        <f t="shared" si="0"/>
        <v>0</v>
      </c>
      <c r="L32" s="74"/>
      <c r="M32" s="70"/>
    </row>
    <row r="33" spans="1:13" ht="20.100000000000001" customHeight="1">
      <c r="A33" t="s">
        <v>71</v>
      </c>
      <c r="B33" s="34" t="s">
        <v>23</v>
      </c>
      <c r="C33" s="30"/>
      <c r="D33" s="26"/>
      <c r="E33" s="27"/>
      <c r="F33" s="27"/>
      <c r="G33" s="79"/>
      <c r="H33" s="31"/>
      <c r="I33" s="75"/>
      <c r="J33" s="28"/>
      <c r="K33" s="25">
        <f t="shared" si="0"/>
        <v>0</v>
      </c>
      <c r="L33" s="74"/>
      <c r="M33" s="70"/>
    </row>
    <row r="34" spans="1:13" ht="20.100000000000001" customHeight="1">
      <c r="A34" t="s">
        <v>72</v>
      </c>
      <c r="B34" s="34" t="s">
        <v>24</v>
      </c>
      <c r="C34" s="30"/>
      <c r="D34" s="26"/>
      <c r="E34" s="27"/>
      <c r="F34" s="27"/>
      <c r="G34" s="79"/>
      <c r="H34" s="31"/>
      <c r="I34" s="75"/>
      <c r="J34" s="28"/>
      <c r="K34" s="25">
        <f t="shared" si="0"/>
        <v>0</v>
      </c>
      <c r="L34" s="74"/>
      <c r="M34" s="70"/>
    </row>
    <row r="35" spans="1:13" ht="20.100000000000001" customHeight="1">
      <c r="A35" t="s">
        <v>73</v>
      </c>
      <c r="B35" s="34" t="s">
        <v>25</v>
      </c>
      <c r="C35" s="30"/>
      <c r="D35" s="26"/>
      <c r="E35" s="27"/>
      <c r="F35" s="27"/>
      <c r="G35" s="79"/>
      <c r="H35" s="31"/>
      <c r="I35" s="75"/>
      <c r="J35" s="28"/>
      <c r="K35" s="25">
        <f t="shared" si="0"/>
        <v>0</v>
      </c>
      <c r="L35" s="74"/>
      <c r="M35" s="70"/>
    </row>
    <row r="36" spans="1:13" ht="20.100000000000001" customHeight="1">
      <c r="A36" t="s">
        <v>74</v>
      </c>
      <c r="B36" s="34" t="s">
        <v>26</v>
      </c>
      <c r="C36" s="30"/>
      <c r="D36" s="26"/>
      <c r="E36" s="27"/>
      <c r="F36" s="27"/>
      <c r="G36" s="79"/>
      <c r="H36" s="33"/>
      <c r="I36" s="75"/>
      <c r="J36" s="28"/>
      <c r="K36" s="25">
        <f t="shared" si="0"/>
        <v>0</v>
      </c>
      <c r="L36" s="74"/>
      <c r="M36" s="70"/>
    </row>
    <row r="37" spans="1:13" ht="20.100000000000001" customHeight="1">
      <c r="A37" t="s">
        <v>75</v>
      </c>
      <c r="B37" s="34" t="s">
        <v>27</v>
      </c>
      <c r="C37" s="30"/>
      <c r="D37" s="26"/>
      <c r="E37" s="27"/>
      <c r="F37" s="27"/>
      <c r="G37" s="79"/>
      <c r="H37" s="33"/>
      <c r="I37" s="75"/>
      <c r="J37" s="28"/>
      <c r="K37" s="25">
        <f t="shared" si="0"/>
        <v>0</v>
      </c>
      <c r="L37" s="74"/>
      <c r="M37" s="70"/>
    </row>
    <row r="38" spans="1:13" ht="20.100000000000001" customHeight="1">
      <c r="A38" t="s">
        <v>76</v>
      </c>
      <c r="B38" s="34" t="s">
        <v>180</v>
      </c>
      <c r="C38" s="5"/>
      <c r="D38" s="26"/>
      <c r="E38" s="27"/>
      <c r="F38" s="27"/>
      <c r="G38" s="79"/>
      <c r="H38" s="27"/>
      <c r="I38" s="75"/>
      <c r="J38" s="28"/>
      <c r="K38" s="25">
        <f t="shared" si="0"/>
        <v>0</v>
      </c>
      <c r="L38" s="74"/>
      <c r="M38" s="70"/>
    </row>
    <row r="39" spans="1:13" ht="20.100000000000001" customHeight="1">
      <c r="A39" t="s">
        <v>77</v>
      </c>
      <c r="B39" s="34" t="s">
        <v>29</v>
      </c>
      <c r="C39" s="5"/>
      <c r="D39" s="26"/>
      <c r="E39" s="27"/>
      <c r="F39" s="27"/>
      <c r="G39" s="79"/>
      <c r="H39" s="31"/>
      <c r="I39" s="75"/>
      <c r="J39" s="28"/>
      <c r="K39" s="25">
        <f t="shared" si="0"/>
        <v>0</v>
      </c>
      <c r="L39" s="5"/>
      <c r="M39" s="70"/>
    </row>
    <row r="40" spans="1:13" ht="20.100000000000001" customHeight="1">
      <c r="A40" t="s">
        <v>78</v>
      </c>
      <c r="B40" s="34" t="s">
        <v>21</v>
      </c>
      <c r="C40" s="30"/>
      <c r="D40" s="26"/>
      <c r="E40" s="27"/>
      <c r="F40" s="27"/>
      <c r="G40" s="79"/>
      <c r="H40" s="31"/>
      <c r="I40" s="75"/>
      <c r="J40" s="28"/>
      <c r="K40" s="25">
        <f t="shared" si="0"/>
        <v>0</v>
      </c>
      <c r="L40" s="74"/>
      <c r="M40" s="70"/>
    </row>
    <row r="41" spans="1:13" ht="20.100000000000001" customHeight="1">
      <c r="A41" t="s">
        <v>79</v>
      </c>
      <c r="B41" s="34" t="s">
        <v>30</v>
      </c>
      <c r="C41" s="30"/>
      <c r="D41" s="26"/>
      <c r="E41" s="27"/>
      <c r="F41" s="27"/>
      <c r="G41" s="79"/>
      <c r="H41" s="31"/>
      <c r="I41" s="33"/>
      <c r="J41" s="28"/>
      <c r="K41" s="25">
        <f t="shared" si="0"/>
        <v>0</v>
      </c>
      <c r="L41" s="5"/>
      <c r="M41" s="70"/>
    </row>
    <row r="42" spans="1:13" ht="20.100000000000001" customHeight="1">
      <c r="A42" t="s">
        <v>80</v>
      </c>
      <c r="B42" s="34" t="s">
        <v>31</v>
      </c>
      <c r="C42" s="30"/>
      <c r="D42" s="26"/>
      <c r="E42" s="27"/>
      <c r="F42" s="27"/>
      <c r="G42" s="79"/>
      <c r="H42" s="33"/>
      <c r="I42" s="75"/>
      <c r="J42" s="28"/>
      <c r="K42" s="25">
        <f t="shared" si="0"/>
        <v>0</v>
      </c>
      <c r="L42" s="5"/>
      <c r="M42" s="70"/>
    </row>
    <row r="43" spans="1:13" ht="20.100000000000001" customHeight="1">
      <c r="A43" t="s">
        <v>81</v>
      </c>
      <c r="B43" s="34" t="s">
        <v>32</v>
      </c>
      <c r="C43" s="30">
        <v>44384</v>
      </c>
      <c r="D43" s="26"/>
      <c r="E43" s="27"/>
      <c r="F43" s="27">
        <v>0</v>
      </c>
      <c r="G43"/>
      <c r="H43" s="27"/>
      <c r="I43" s="27" t="s">
        <v>181</v>
      </c>
      <c r="J43" s="28"/>
      <c r="K43" s="25">
        <f t="shared" si="0"/>
        <v>0</v>
      </c>
      <c r="L43" s="5"/>
      <c r="M43" s="70"/>
    </row>
    <row r="44" spans="1:13" ht="20.100000000000001" customHeight="1">
      <c r="A44" t="s">
        <v>82</v>
      </c>
      <c r="B44" s="34" t="s">
        <v>33</v>
      </c>
      <c r="C44" s="9"/>
      <c r="D44" s="35"/>
      <c r="E44" s="27"/>
      <c r="F44" s="27"/>
      <c r="G44" s="60"/>
      <c r="H44" s="115" t="s">
        <v>128</v>
      </c>
      <c r="I44" s="18"/>
      <c r="J44" s="36"/>
      <c r="K44" s="95">
        <f t="shared" si="0"/>
        <v>0</v>
      </c>
      <c r="L44" s="74" t="s">
        <v>86</v>
      </c>
      <c r="M44" s="70"/>
    </row>
    <row r="45" spans="1:13" ht="21" customHeight="1" thickBot="1">
      <c r="A45" t="s">
        <v>176</v>
      </c>
      <c r="B45" s="175" t="s">
        <v>182</v>
      </c>
      <c r="K45" s="129"/>
      <c r="L45" s="5"/>
      <c r="M45" s="70"/>
    </row>
    <row r="46" spans="1:13" ht="22.5" customHeight="1">
      <c r="C46" s="203" t="s">
        <v>35</v>
      </c>
      <c r="D46" s="203"/>
      <c r="E46" s="37">
        <f>SUM(E9:E45)</f>
        <v>38545</v>
      </c>
      <c r="F46" s="37">
        <f>SUM(F9:F45)</f>
        <v>696031</v>
      </c>
      <c r="K46" s="37" t="s">
        <v>113</v>
      </c>
      <c r="L46" s="5" t="s">
        <v>34</v>
      </c>
      <c r="M46" s="70"/>
    </row>
    <row r="48" spans="1:13">
      <c r="C48" s="204" t="s">
        <v>36</v>
      </c>
      <c r="D48" s="205"/>
      <c r="E48" s="38"/>
      <c r="F48" s="38"/>
      <c r="G48" s="61"/>
      <c r="H48" s="38"/>
      <c r="I48" s="39"/>
      <c r="K48">
        <v>0</v>
      </c>
    </row>
    <row r="49" spans="3:9">
      <c r="C49" s="206"/>
      <c r="D49" s="203"/>
      <c r="E49" s="64"/>
      <c r="F49" s="40"/>
      <c r="G49" s="62"/>
      <c r="H49" s="40"/>
      <c r="I49" s="41"/>
    </row>
    <row r="50" spans="3:9">
      <c r="C50" s="206"/>
      <c r="D50" s="203"/>
      <c r="E50" s="40"/>
      <c r="F50" s="40"/>
      <c r="G50" s="62"/>
      <c r="H50" s="98"/>
      <c r="I50" s="196"/>
    </row>
    <row r="51" spans="3:9">
      <c r="C51" s="206"/>
      <c r="D51" s="203"/>
      <c r="E51" s="40"/>
      <c r="F51" s="40"/>
      <c r="G51" s="62"/>
      <c r="H51" s="40" t="s">
        <v>198</v>
      </c>
      <c r="I51" s="41" t="s">
        <v>199</v>
      </c>
    </row>
    <row r="52" spans="3:9">
      <c r="C52" s="206"/>
      <c r="D52" s="203"/>
      <c r="E52" s="40"/>
      <c r="F52" s="40"/>
      <c r="G52" s="62"/>
      <c r="H52" s="40"/>
      <c r="I52" s="41"/>
    </row>
    <row r="53" spans="3:9">
      <c r="C53" s="206"/>
      <c r="D53" s="203"/>
      <c r="E53" s="40"/>
      <c r="F53" s="40"/>
      <c r="G53" s="62"/>
      <c r="H53" s="40"/>
      <c r="I53" s="41"/>
    </row>
    <row r="54" spans="3:9">
      <c r="C54" s="206"/>
      <c r="D54" s="203"/>
      <c r="E54" s="40"/>
      <c r="F54" s="40"/>
      <c r="G54" s="62"/>
      <c r="H54" s="40"/>
      <c r="I54" s="41"/>
    </row>
    <row r="55" spans="3:9">
      <c r="C55" s="207"/>
      <c r="D55" s="208"/>
      <c r="E55" s="42"/>
      <c r="F55" s="42"/>
      <c r="G55" s="63"/>
      <c r="H55" s="42"/>
      <c r="I55" s="43"/>
    </row>
  </sheetData>
  <mergeCells count="2">
    <mergeCell ref="C46:D46"/>
    <mergeCell ref="C48:D55"/>
  </mergeCells>
  <phoneticPr fontId="2"/>
  <pageMargins left="0.25" right="0.25" top="0.75" bottom="0.75" header="0.3" footer="0.3"/>
  <pageSetup paperSize="9" scale="73" orientation="portrait" horizontalDpi="0" verticalDpi="0" r:id="rId1"/>
  <headerFooter>
    <oddFooter>&amp;R&amp;F&amp;A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A1:N55"/>
  <sheetViews>
    <sheetView zoomScaleNormal="100" workbookViewId="0">
      <selection activeCell="L8" sqref="L8"/>
    </sheetView>
  </sheetViews>
  <sheetFormatPr defaultRowHeight="13.2"/>
  <cols>
    <col min="1" max="1" width="2.33203125" customWidth="1"/>
    <col min="2" max="2" width="15.44140625" customWidth="1"/>
    <col min="3" max="3" width="9.21875" customWidth="1"/>
    <col min="4" max="4" width="4.44140625" customWidth="1"/>
    <col min="5" max="6" width="11.88671875" customWidth="1"/>
    <col min="7" max="7" width="5.6640625" style="3" customWidth="1"/>
    <col min="8" max="8" width="18.6640625" customWidth="1"/>
    <col min="9" max="9" width="25.77734375" customWidth="1"/>
    <col min="10" max="10" width="9" hidden="1" customWidth="1"/>
    <col min="11" max="11" width="15" customWidth="1"/>
    <col min="12" max="12" width="3.44140625" customWidth="1"/>
    <col min="13" max="13" width="4.6640625" customWidth="1"/>
  </cols>
  <sheetData>
    <row r="1" spans="2:14" ht="29.25" customHeight="1">
      <c r="B1" s="7" t="s">
        <v>44</v>
      </c>
      <c r="L1" s="50" t="s">
        <v>65</v>
      </c>
      <c r="M1" s="50" t="s">
        <v>66</v>
      </c>
    </row>
    <row r="2" spans="2:14" ht="16.2">
      <c r="B2">
        <v>2020</v>
      </c>
      <c r="C2" t="s">
        <v>38</v>
      </c>
      <c r="D2" t="s">
        <v>38</v>
      </c>
      <c r="E2" s="1" t="s">
        <v>2</v>
      </c>
      <c r="F2" s="2" t="s">
        <v>3</v>
      </c>
      <c r="H2" s="3" t="s">
        <v>4</v>
      </c>
      <c r="I2" s="4">
        <v>1052377</v>
      </c>
      <c r="K2" t="s">
        <v>5</v>
      </c>
      <c r="L2" s="51"/>
    </row>
    <row r="3" spans="2:14" ht="23.4">
      <c r="E3" s="30">
        <v>44413</v>
      </c>
      <c r="F3" s="6">
        <v>36867</v>
      </c>
      <c r="G3" s="56" t="s">
        <v>39</v>
      </c>
      <c r="H3" s="3"/>
      <c r="I3" s="8">
        <v>2302599</v>
      </c>
      <c r="K3" t="s">
        <v>7</v>
      </c>
    </row>
    <row r="4" spans="2:14" ht="16.2">
      <c r="E4" s="65">
        <v>44432</v>
      </c>
      <c r="F4" s="10">
        <v>224000</v>
      </c>
      <c r="H4" s="3" t="s">
        <v>40</v>
      </c>
      <c r="I4" s="11">
        <v>0</v>
      </c>
      <c r="K4" t="s">
        <v>9</v>
      </c>
    </row>
    <row r="5" spans="2:14" ht="21" customHeight="1">
      <c r="H5" s="3" t="s">
        <v>10</v>
      </c>
      <c r="I5" s="11">
        <f>SUM(I2:I4)</f>
        <v>3354976</v>
      </c>
      <c r="K5" t="s">
        <v>63</v>
      </c>
    </row>
    <row r="6" spans="2:14" ht="13.8" thickBot="1"/>
    <row r="7" spans="2:14" ht="26.25" customHeight="1" thickBot="1">
      <c r="B7" s="12" t="s">
        <v>11</v>
      </c>
      <c r="E7" s="154" t="s">
        <v>12</v>
      </c>
      <c r="F7" s="155" t="s">
        <v>13</v>
      </c>
      <c r="G7" s="155"/>
      <c r="H7" s="155" t="s">
        <v>14</v>
      </c>
      <c r="I7" s="155" t="s">
        <v>15</v>
      </c>
      <c r="J7" s="155"/>
      <c r="K7" s="156" t="s">
        <v>41</v>
      </c>
      <c r="L7" s="157"/>
      <c r="M7" s="2"/>
    </row>
    <row r="8" spans="2:14" ht="20.100000000000001" customHeight="1">
      <c r="B8" t="s">
        <v>135</v>
      </c>
      <c r="E8" s="158"/>
      <c r="F8" s="106"/>
      <c r="G8" s="148"/>
      <c r="H8" s="161" t="s">
        <v>128</v>
      </c>
      <c r="I8" s="106"/>
      <c r="J8" s="106"/>
      <c r="K8" s="159">
        <v>260867</v>
      </c>
      <c r="L8" s="74" t="s">
        <v>86</v>
      </c>
      <c r="M8" s="70"/>
    </row>
    <row r="9" spans="2:14" ht="20.100000000000001" customHeight="1" thickBot="1">
      <c r="B9" t="s">
        <v>67</v>
      </c>
      <c r="C9" s="44"/>
      <c r="D9" s="21"/>
      <c r="E9" s="27"/>
      <c r="F9" s="27"/>
      <c r="G9" s="163"/>
      <c r="H9" s="21"/>
      <c r="J9" s="23"/>
      <c r="K9" s="25">
        <f>SUM(K8+E9-F9)</f>
        <v>260867</v>
      </c>
      <c r="L9" s="74"/>
      <c r="M9" s="70"/>
    </row>
    <row r="10" spans="2:14" ht="20.100000000000001" customHeight="1">
      <c r="B10" s="134"/>
      <c r="C10" s="30">
        <v>44048</v>
      </c>
      <c r="D10" s="26"/>
      <c r="E10" s="27"/>
      <c r="F10" s="27">
        <v>36867</v>
      </c>
      <c r="G10" s="79" t="s">
        <v>131</v>
      </c>
      <c r="H10" s="141" t="s">
        <v>120</v>
      </c>
      <c r="I10" s="104" t="s">
        <v>114</v>
      </c>
      <c r="J10" s="28"/>
      <c r="K10" s="25">
        <f t="shared" ref="K10:K45" si="0">SUM(K9+E10-F10)</f>
        <v>224000</v>
      </c>
      <c r="L10" s="74" t="s">
        <v>86</v>
      </c>
      <c r="M10" s="70"/>
    </row>
    <row r="11" spans="2:14" ht="20.100000000000001" customHeight="1">
      <c r="B11" s="135">
        <v>-36867</v>
      </c>
      <c r="C11" s="30"/>
      <c r="D11" s="26"/>
      <c r="E11" s="27"/>
      <c r="F11" s="27"/>
      <c r="G11" s="103"/>
      <c r="H11" s="122"/>
      <c r="I11" s="75"/>
      <c r="J11" s="28"/>
      <c r="K11" s="25">
        <f t="shared" si="0"/>
        <v>224000</v>
      </c>
      <c r="M11" s="70"/>
    </row>
    <row r="12" spans="2:14" ht="20.100000000000001" customHeight="1">
      <c r="B12" s="135"/>
      <c r="C12" s="30">
        <v>44425</v>
      </c>
      <c r="D12" s="26"/>
      <c r="E12" s="27">
        <v>10</v>
      </c>
      <c r="F12" s="27">
        <v>10</v>
      </c>
      <c r="G12" s="107">
        <v>4</v>
      </c>
      <c r="H12" s="33" t="s">
        <v>20</v>
      </c>
      <c r="I12" s="75" t="s">
        <v>170</v>
      </c>
      <c r="J12" s="28"/>
      <c r="K12" s="25">
        <f t="shared" si="0"/>
        <v>224000</v>
      </c>
      <c r="L12" s="74" t="s">
        <v>86</v>
      </c>
      <c r="M12" s="70"/>
      <c r="N12" s="32"/>
    </row>
    <row r="13" spans="2:14" ht="20.100000000000001" customHeight="1">
      <c r="B13" s="135">
        <v>10</v>
      </c>
      <c r="C13" s="30"/>
      <c r="D13" s="26"/>
      <c r="E13" s="27"/>
      <c r="F13" s="27"/>
      <c r="G13" s="79" t="s">
        <v>169</v>
      </c>
      <c r="H13" s="33"/>
      <c r="I13" s="75"/>
      <c r="J13" s="28"/>
      <c r="K13" s="25">
        <f t="shared" si="0"/>
        <v>224000</v>
      </c>
      <c r="M13" s="70"/>
    </row>
    <row r="14" spans="2:14" ht="20.100000000000001" customHeight="1">
      <c r="B14" s="135">
        <v>4800</v>
      </c>
      <c r="C14" s="30"/>
      <c r="D14" s="26"/>
      <c r="E14" s="27"/>
      <c r="F14" s="27"/>
      <c r="G14" s="79"/>
      <c r="H14" s="31"/>
      <c r="I14" s="75"/>
      <c r="J14" s="28"/>
      <c r="K14" s="25">
        <f t="shared" si="0"/>
        <v>224000</v>
      </c>
      <c r="L14" s="5"/>
      <c r="M14" s="70"/>
    </row>
    <row r="15" spans="2:14" ht="20.100000000000001" customHeight="1">
      <c r="B15" s="135"/>
      <c r="C15" s="30">
        <v>44060</v>
      </c>
      <c r="D15" s="26"/>
      <c r="E15" s="27">
        <v>4800</v>
      </c>
      <c r="F15" s="27">
        <v>4800</v>
      </c>
      <c r="G15" s="107">
        <v>1</v>
      </c>
      <c r="H15" s="33" t="s">
        <v>17</v>
      </c>
      <c r="I15" s="75" t="s">
        <v>171</v>
      </c>
      <c r="J15" s="28"/>
      <c r="K15" s="25">
        <f t="shared" si="0"/>
        <v>224000</v>
      </c>
      <c r="L15" s="74" t="s">
        <v>86</v>
      </c>
      <c r="M15" s="70"/>
    </row>
    <row r="16" spans="2:14" ht="20.100000000000001" customHeight="1">
      <c r="B16" s="135">
        <v>-224000</v>
      </c>
      <c r="C16" s="30"/>
      <c r="D16" s="26"/>
      <c r="E16" s="27"/>
      <c r="F16" s="27"/>
      <c r="G16" s="59"/>
      <c r="H16" s="48"/>
      <c r="I16" s="27"/>
      <c r="J16" s="28"/>
      <c r="K16" s="25">
        <f t="shared" si="0"/>
        <v>224000</v>
      </c>
      <c r="L16" s="5"/>
      <c r="M16" s="70"/>
    </row>
    <row r="17" spans="1:13" ht="20.100000000000001" customHeight="1">
      <c r="B17" s="135"/>
      <c r="C17" s="30"/>
      <c r="D17" s="26"/>
      <c r="E17" s="27"/>
      <c r="F17" s="27"/>
      <c r="G17" s="59"/>
      <c r="H17" s="31"/>
      <c r="I17" s="27"/>
      <c r="J17" s="28"/>
      <c r="K17" s="25">
        <f t="shared" si="0"/>
        <v>224000</v>
      </c>
      <c r="L17" s="5"/>
      <c r="M17" s="70"/>
    </row>
    <row r="18" spans="1:13" ht="20.100000000000001" customHeight="1">
      <c r="B18" s="135"/>
      <c r="C18" s="30"/>
      <c r="D18" s="26"/>
      <c r="E18" s="27"/>
      <c r="F18" s="27"/>
      <c r="G18" s="59"/>
      <c r="H18" s="27"/>
      <c r="I18" s="27"/>
      <c r="J18" s="28"/>
      <c r="K18" s="25">
        <f t="shared" si="0"/>
        <v>224000</v>
      </c>
      <c r="L18" s="5"/>
      <c r="M18" s="70"/>
    </row>
    <row r="19" spans="1:13" ht="20.100000000000001" customHeight="1">
      <c r="B19" s="135"/>
      <c r="C19" s="5"/>
      <c r="D19" s="26"/>
      <c r="E19" s="27"/>
      <c r="F19" s="27"/>
      <c r="G19" s="59"/>
      <c r="H19" s="27"/>
      <c r="I19" s="27"/>
      <c r="J19" s="28"/>
      <c r="K19" s="25">
        <f t="shared" si="0"/>
        <v>224000</v>
      </c>
      <c r="L19" s="5"/>
      <c r="M19" s="70"/>
    </row>
    <row r="20" spans="1:13" ht="20.100000000000001" customHeight="1">
      <c r="B20" s="66"/>
      <c r="C20" s="5"/>
      <c r="D20" s="26"/>
      <c r="E20" s="27"/>
      <c r="F20" s="27"/>
      <c r="G20" s="59"/>
      <c r="H20" s="17"/>
      <c r="I20" s="27"/>
      <c r="J20" s="28"/>
      <c r="K20" s="25">
        <f t="shared" si="0"/>
        <v>224000</v>
      </c>
      <c r="L20" s="5"/>
      <c r="M20" s="70"/>
    </row>
    <row r="21" spans="1:13" ht="20.100000000000001" customHeight="1">
      <c r="B21" s="66"/>
      <c r="C21" s="30">
        <v>44067</v>
      </c>
      <c r="D21" s="26"/>
      <c r="E21" s="27"/>
      <c r="F21" s="27">
        <v>224000</v>
      </c>
      <c r="G21" s="107" t="s">
        <v>76</v>
      </c>
      <c r="H21" s="31" t="s">
        <v>180</v>
      </c>
      <c r="I21" s="75" t="s">
        <v>168</v>
      </c>
      <c r="J21" s="28"/>
      <c r="K21" s="25">
        <f t="shared" si="0"/>
        <v>0</v>
      </c>
      <c r="L21" s="74" t="s">
        <v>86</v>
      </c>
      <c r="M21" s="70"/>
    </row>
    <row r="22" spans="1:13" ht="20.100000000000001" customHeight="1" thickBot="1">
      <c r="B22" s="67">
        <f>SUM(B11:B21)</f>
        <v>-256057</v>
      </c>
      <c r="C22" s="5"/>
      <c r="D22" s="26"/>
      <c r="E22" s="27"/>
      <c r="F22" s="27"/>
      <c r="G22" s="59"/>
      <c r="H22" s="47"/>
      <c r="I22" s="27"/>
      <c r="J22" s="28"/>
      <c r="K22" s="25">
        <f t="shared" si="0"/>
        <v>0</v>
      </c>
      <c r="L22" s="5"/>
      <c r="M22" s="70"/>
    </row>
    <row r="23" spans="1:13" ht="20.100000000000001" customHeight="1">
      <c r="A23">
        <v>1</v>
      </c>
      <c r="B23" s="20" t="s">
        <v>17</v>
      </c>
      <c r="C23" s="5"/>
      <c r="D23" s="26"/>
      <c r="E23" s="27"/>
      <c r="F23" s="27"/>
      <c r="G23" s="59"/>
      <c r="H23" s="27"/>
      <c r="I23" s="27"/>
      <c r="J23" s="28"/>
      <c r="K23" s="25">
        <f t="shared" si="0"/>
        <v>0</v>
      </c>
      <c r="L23" s="5"/>
      <c r="M23" s="70"/>
    </row>
    <row r="24" spans="1:13" ht="20.100000000000001" customHeight="1">
      <c r="A24">
        <v>2</v>
      </c>
      <c r="B24" s="20" t="s">
        <v>18</v>
      </c>
      <c r="C24" s="5"/>
      <c r="D24" s="26"/>
      <c r="E24" s="27"/>
      <c r="F24" s="27"/>
      <c r="G24" s="59"/>
      <c r="H24" s="27"/>
      <c r="I24" s="27" t="s">
        <v>38</v>
      </c>
      <c r="J24" s="28"/>
      <c r="K24" s="25">
        <f t="shared" si="0"/>
        <v>0</v>
      </c>
      <c r="L24" s="5"/>
      <c r="M24" s="70"/>
    </row>
    <row r="25" spans="1:13" ht="20.100000000000001" customHeight="1">
      <c r="A25">
        <v>3</v>
      </c>
      <c r="B25" s="20" t="s">
        <v>19</v>
      </c>
      <c r="C25" s="5"/>
      <c r="D25" s="26"/>
      <c r="E25" s="27"/>
      <c r="F25" s="27"/>
      <c r="G25" s="59"/>
      <c r="H25" s="27"/>
      <c r="I25" s="27"/>
      <c r="J25" s="28"/>
      <c r="K25" s="25">
        <f t="shared" si="0"/>
        <v>0</v>
      </c>
      <c r="L25" s="5"/>
      <c r="M25" s="70"/>
    </row>
    <row r="26" spans="1:13" ht="21" customHeight="1">
      <c r="A26">
        <v>4</v>
      </c>
      <c r="B26" s="20" t="s">
        <v>20</v>
      </c>
      <c r="C26" s="5"/>
      <c r="D26" s="26"/>
      <c r="E26" s="27"/>
      <c r="F26" s="27"/>
      <c r="G26" s="59"/>
      <c r="H26" s="27"/>
      <c r="I26" s="27"/>
      <c r="J26" s="28"/>
      <c r="K26" s="25">
        <f t="shared" si="0"/>
        <v>0</v>
      </c>
      <c r="L26" s="5"/>
      <c r="M26" s="70"/>
    </row>
    <row r="27" spans="1:13" ht="20.100000000000001" customHeight="1">
      <c r="B27" s="20"/>
      <c r="C27" s="5"/>
      <c r="D27" s="26"/>
      <c r="E27" s="27"/>
      <c r="F27" s="27"/>
      <c r="G27" s="59"/>
      <c r="H27" s="27"/>
      <c r="I27" s="27"/>
      <c r="J27" s="28"/>
      <c r="K27" s="25">
        <f t="shared" si="0"/>
        <v>0</v>
      </c>
      <c r="L27" s="5"/>
      <c r="M27" s="70"/>
    </row>
    <row r="28" spans="1:13" ht="20.100000000000001" customHeight="1">
      <c r="B28" s="20"/>
      <c r="C28" s="5"/>
      <c r="D28" s="26"/>
      <c r="E28" s="27"/>
      <c r="F28" s="27"/>
      <c r="G28" s="59"/>
      <c r="H28" s="27"/>
      <c r="I28" s="27"/>
      <c r="J28" s="28"/>
      <c r="K28" s="25">
        <f t="shared" si="0"/>
        <v>0</v>
      </c>
      <c r="L28" s="5"/>
      <c r="M28" s="70"/>
    </row>
    <row r="29" spans="1:13" ht="20.100000000000001" customHeight="1">
      <c r="C29" s="5"/>
      <c r="D29" s="26"/>
      <c r="E29" s="27"/>
      <c r="F29" s="27"/>
      <c r="G29" s="59"/>
      <c r="H29" s="27"/>
      <c r="I29" s="27"/>
      <c r="J29" s="28"/>
      <c r="K29" s="25">
        <f t="shared" si="0"/>
        <v>0</v>
      </c>
      <c r="L29" s="5"/>
      <c r="M29" s="70"/>
    </row>
    <row r="30" spans="1:13" ht="20.100000000000001" customHeight="1">
      <c r="A30" t="s">
        <v>129</v>
      </c>
      <c r="B30" s="115" t="s">
        <v>128</v>
      </c>
      <c r="C30" s="5"/>
      <c r="D30" s="26"/>
      <c r="E30" s="27"/>
      <c r="F30" s="27"/>
      <c r="G30" s="59"/>
      <c r="H30" s="27"/>
      <c r="I30" s="27"/>
      <c r="J30" s="28"/>
      <c r="K30" s="25">
        <f t="shared" si="0"/>
        <v>0</v>
      </c>
      <c r="L30" s="5"/>
      <c r="M30" s="70"/>
    </row>
    <row r="31" spans="1:13" ht="20.100000000000001" customHeight="1">
      <c r="A31" t="s">
        <v>130</v>
      </c>
      <c r="B31" s="20" t="s">
        <v>120</v>
      </c>
      <c r="C31" s="5"/>
      <c r="D31" s="26"/>
      <c r="E31" s="27"/>
      <c r="F31" s="27"/>
      <c r="G31" s="59"/>
      <c r="H31" s="27"/>
      <c r="I31" s="27"/>
      <c r="J31" s="28"/>
      <c r="K31" s="25">
        <f t="shared" si="0"/>
        <v>0</v>
      </c>
      <c r="L31" s="5"/>
      <c r="M31" s="70"/>
    </row>
    <row r="32" spans="1:13" ht="20.100000000000001" customHeight="1">
      <c r="A32" t="s">
        <v>70</v>
      </c>
      <c r="B32" s="34" t="s">
        <v>22</v>
      </c>
      <c r="C32" s="5"/>
      <c r="D32" s="26"/>
      <c r="E32" s="27"/>
      <c r="F32" s="27"/>
      <c r="G32" s="59"/>
      <c r="H32" s="27"/>
      <c r="I32" s="27"/>
      <c r="J32" s="28"/>
      <c r="K32" s="25">
        <f t="shared" si="0"/>
        <v>0</v>
      </c>
      <c r="L32" s="5"/>
      <c r="M32" s="70"/>
    </row>
    <row r="33" spans="1:13" ht="20.100000000000001" customHeight="1">
      <c r="A33" t="s">
        <v>71</v>
      </c>
      <c r="B33" s="34" t="s">
        <v>23</v>
      </c>
      <c r="C33" s="5"/>
      <c r="D33" s="26"/>
      <c r="E33" s="27"/>
      <c r="F33" s="27"/>
      <c r="G33" s="59"/>
      <c r="H33" s="27"/>
      <c r="I33" s="27"/>
      <c r="J33" s="28"/>
      <c r="K33" s="25">
        <f t="shared" si="0"/>
        <v>0</v>
      </c>
      <c r="L33" s="5"/>
      <c r="M33" s="70"/>
    </row>
    <row r="34" spans="1:13" ht="20.100000000000001" customHeight="1">
      <c r="A34" t="s">
        <v>72</v>
      </c>
      <c r="B34" s="34" t="s">
        <v>24</v>
      </c>
      <c r="C34" s="5"/>
      <c r="D34" s="26"/>
      <c r="E34" s="27"/>
      <c r="F34" s="27"/>
      <c r="G34" s="59"/>
      <c r="H34" s="27"/>
      <c r="I34" s="27"/>
      <c r="J34" s="28"/>
      <c r="K34" s="25">
        <f t="shared" si="0"/>
        <v>0</v>
      </c>
      <c r="L34" s="5"/>
      <c r="M34" s="70"/>
    </row>
    <row r="35" spans="1:13" ht="20.100000000000001" customHeight="1">
      <c r="A35" t="s">
        <v>73</v>
      </c>
      <c r="B35" s="34" t="s">
        <v>25</v>
      </c>
      <c r="C35" s="5"/>
      <c r="D35" s="26"/>
      <c r="E35" s="27"/>
      <c r="F35" s="27"/>
      <c r="G35" s="59"/>
      <c r="H35" s="27"/>
      <c r="I35" s="27"/>
      <c r="J35" s="28"/>
      <c r="K35" s="25">
        <f t="shared" si="0"/>
        <v>0</v>
      </c>
      <c r="L35" s="5"/>
      <c r="M35" s="70"/>
    </row>
    <row r="36" spans="1:13" ht="20.100000000000001" customHeight="1">
      <c r="A36" t="s">
        <v>74</v>
      </c>
      <c r="B36" s="34" t="s">
        <v>26</v>
      </c>
      <c r="C36" s="5"/>
      <c r="D36" s="26"/>
      <c r="E36" s="27"/>
      <c r="F36" s="27"/>
      <c r="G36" s="59"/>
      <c r="H36" s="27"/>
      <c r="I36" s="27"/>
      <c r="J36" s="28"/>
      <c r="K36" s="25">
        <f t="shared" si="0"/>
        <v>0</v>
      </c>
      <c r="L36" s="5"/>
      <c r="M36" s="70"/>
    </row>
    <row r="37" spans="1:13" ht="20.100000000000001" customHeight="1">
      <c r="A37" t="s">
        <v>75</v>
      </c>
      <c r="B37" s="34" t="s">
        <v>27</v>
      </c>
      <c r="C37" s="5"/>
      <c r="D37" s="26"/>
      <c r="E37" s="27"/>
      <c r="F37" s="27"/>
      <c r="G37" s="59"/>
      <c r="H37" s="27"/>
      <c r="I37" s="27"/>
      <c r="J37" s="28"/>
      <c r="K37" s="25">
        <f t="shared" si="0"/>
        <v>0</v>
      </c>
      <c r="L37" s="5"/>
      <c r="M37" s="70"/>
    </row>
    <row r="38" spans="1:13" ht="20.100000000000001" customHeight="1">
      <c r="A38" t="s">
        <v>76</v>
      </c>
      <c r="B38" s="34" t="s">
        <v>180</v>
      </c>
      <c r="C38" s="5"/>
      <c r="D38" s="26"/>
      <c r="E38" s="27"/>
      <c r="F38" s="27"/>
      <c r="G38" s="59"/>
      <c r="H38" s="27"/>
      <c r="I38" s="27"/>
      <c r="J38" s="28"/>
      <c r="K38" s="25">
        <f t="shared" si="0"/>
        <v>0</v>
      </c>
      <c r="L38" s="5"/>
      <c r="M38" s="70"/>
    </row>
    <row r="39" spans="1:13" ht="20.100000000000001" customHeight="1">
      <c r="A39" t="s">
        <v>77</v>
      </c>
      <c r="B39" s="34" t="s">
        <v>29</v>
      </c>
      <c r="C39" s="5"/>
      <c r="D39" s="26"/>
      <c r="E39" s="27"/>
      <c r="F39" s="27"/>
      <c r="G39" s="59"/>
      <c r="H39" s="27"/>
      <c r="I39" s="27"/>
      <c r="J39" s="28"/>
      <c r="K39" s="25">
        <f t="shared" si="0"/>
        <v>0</v>
      </c>
      <c r="L39" s="5"/>
      <c r="M39" s="70"/>
    </row>
    <row r="40" spans="1:13" ht="20.100000000000001" customHeight="1">
      <c r="A40" t="s">
        <v>78</v>
      </c>
      <c r="B40" s="34" t="s">
        <v>21</v>
      </c>
      <c r="C40" s="5"/>
      <c r="D40" s="26"/>
      <c r="E40" s="27"/>
      <c r="F40" s="27"/>
      <c r="G40" s="59"/>
      <c r="H40" s="27"/>
      <c r="I40" s="27"/>
      <c r="J40" s="28"/>
      <c r="K40" s="25">
        <f t="shared" si="0"/>
        <v>0</v>
      </c>
      <c r="L40" s="5"/>
      <c r="M40" s="70"/>
    </row>
    <row r="41" spans="1:13" ht="20.100000000000001" customHeight="1">
      <c r="A41" t="s">
        <v>79</v>
      </c>
      <c r="B41" s="34" t="s">
        <v>30</v>
      </c>
      <c r="C41" s="5"/>
      <c r="D41" s="26"/>
      <c r="E41" s="27"/>
      <c r="F41" s="27"/>
      <c r="G41" s="59"/>
      <c r="H41" s="27"/>
      <c r="I41" s="27"/>
      <c r="J41" s="28"/>
      <c r="K41" s="25">
        <f t="shared" si="0"/>
        <v>0</v>
      </c>
      <c r="L41" s="5"/>
      <c r="M41" s="70"/>
    </row>
    <row r="42" spans="1:13" ht="20.100000000000001" customHeight="1">
      <c r="A42" t="s">
        <v>80</v>
      </c>
      <c r="B42" s="34" t="s">
        <v>31</v>
      </c>
      <c r="C42" s="5"/>
      <c r="D42" s="26"/>
      <c r="E42" s="27"/>
      <c r="F42" s="27"/>
      <c r="G42" s="59"/>
      <c r="H42" s="27"/>
      <c r="I42" s="27"/>
      <c r="J42" s="28"/>
      <c r="K42" s="25">
        <f t="shared" si="0"/>
        <v>0</v>
      </c>
      <c r="L42" s="5"/>
      <c r="M42" s="70"/>
    </row>
    <row r="43" spans="1:13" ht="20.100000000000001" customHeight="1">
      <c r="A43" t="s">
        <v>81</v>
      </c>
      <c r="B43" s="34" t="s">
        <v>32</v>
      </c>
      <c r="C43" s="5"/>
      <c r="D43" s="26"/>
      <c r="E43" s="27"/>
      <c r="F43" s="27"/>
      <c r="G43" s="59"/>
      <c r="H43" s="27"/>
      <c r="I43" s="27" t="s">
        <v>181</v>
      </c>
      <c r="J43" s="28"/>
      <c r="K43" s="25">
        <f t="shared" si="0"/>
        <v>0</v>
      </c>
      <c r="L43" s="5"/>
      <c r="M43" s="70"/>
    </row>
    <row r="44" spans="1:13" ht="20.100000000000001" customHeight="1">
      <c r="A44" t="s">
        <v>82</v>
      </c>
      <c r="B44" s="34" t="s">
        <v>33</v>
      </c>
      <c r="C44" s="9"/>
      <c r="D44" s="35"/>
      <c r="E44" s="27"/>
      <c r="F44" s="27"/>
      <c r="G44" s="60"/>
      <c r="H44" s="115" t="s">
        <v>128</v>
      </c>
      <c r="I44" s="18"/>
      <c r="J44" s="36"/>
      <c r="K44" s="25">
        <f t="shared" si="0"/>
        <v>0</v>
      </c>
      <c r="L44" s="5"/>
      <c r="M44" s="70"/>
    </row>
    <row r="45" spans="1:13" ht="21" customHeight="1" thickBot="1">
      <c r="A45" t="s">
        <v>176</v>
      </c>
      <c r="B45" s="175" t="s">
        <v>182</v>
      </c>
      <c r="K45" s="25">
        <f t="shared" si="0"/>
        <v>0</v>
      </c>
      <c r="L45" s="5"/>
      <c r="M45" s="70"/>
    </row>
    <row r="46" spans="1:13" ht="31.8" customHeight="1">
      <c r="C46" s="203" t="s">
        <v>35</v>
      </c>
      <c r="D46" s="203"/>
      <c r="E46" s="37">
        <f>SUM(E9:E45)</f>
        <v>4810</v>
      </c>
      <c r="F46" s="37">
        <f>SUM(F9:F45)</f>
        <v>265677</v>
      </c>
      <c r="K46" s="25"/>
      <c r="L46" s="5" t="s">
        <v>34</v>
      </c>
      <c r="M46" s="70"/>
    </row>
    <row r="47" spans="1:13" ht="13.2" customHeight="1"/>
    <row r="48" spans="1:13" ht="13.2" customHeight="1">
      <c r="C48" s="204" t="s">
        <v>36</v>
      </c>
      <c r="D48" s="205"/>
      <c r="E48" s="38"/>
      <c r="F48" s="38"/>
      <c r="G48" s="61"/>
      <c r="H48" s="38"/>
      <c r="I48" s="39"/>
    </row>
    <row r="49" spans="3:9" ht="13.2" customHeight="1">
      <c r="C49" s="206"/>
      <c r="D49" s="203"/>
      <c r="E49" s="40"/>
      <c r="F49" s="40"/>
      <c r="G49" s="62"/>
      <c r="H49" s="40"/>
      <c r="I49" s="41"/>
    </row>
    <row r="50" spans="3:9" ht="13.2" customHeight="1">
      <c r="C50" s="206"/>
      <c r="D50" s="203"/>
      <c r="E50" s="40"/>
      <c r="F50" s="40"/>
      <c r="G50" s="62"/>
      <c r="H50" s="40"/>
      <c r="I50" s="41"/>
    </row>
    <row r="51" spans="3:9" ht="13.2" customHeight="1">
      <c r="C51" s="206"/>
      <c r="D51" s="203"/>
      <c r="E51" s="40"/>
      <c r="F51" s="40"/>
      <c r="G51" s="62"/>
      <c r="H51" s="40" t="s">
        <v>200</v>
      </c>
      <c r="I51" s="41"/>
    </row>
    <row r="52" spans="3:9" ht="13.2" customHeight="1">
      <c r="C52" s="206"/>
      <c r="D52" s="203"/>
      <c r="E52" s="40"/>
      <c r="F52" s="40"/>
      <c r="G52" s="62"/>
      <c r="H52" s="40"/>
      <c r="I52" s="41"/>
    </row>
    <row r="53" spans="3:9" ht="13.2" customHeight="1">
      <c r="C53" s="206"/>
      <c r="D53" s="203"/>
      <c r="E53" s="40"/>
      <c r="F53" s="40"/>
      <c r="G53" s="62"/>
      <c r="H53" s="40"/>
      <c r="I53" s="41"/>
    </row>
    <row r="54" spans="3:9" ht="13.2" customHeight="1">
      <c r="C54" s="206"/>
      <c r="D54" s="203"/>
      <c r="E54" s="40"/>
      <c r="F54" s="40"/>
      <c r="G54" s="62"/>
      <c r="H54" s="40"/>
      <c r="I54" s="41"/>
    </row>
    <row r="55" spans="3:9" ht="13.2" customHeight="1">
      <c r="C55" s="207"/>
      <c r="D55" s="208"/>
      <c r="E55" s="42"/>
      <c r="F55" s="42"/>
      <c r="G55" s="63"/>
      <c r="H55" s="42"/>
      <c r="I55" s="43"/>
    </row>
  </sheetData>
  <mergeCells count="2">
    <mergeCell ref="C46:D46"/>
    <mergeCell ref="C48:D55"/>
  </mergeCells>
  <phoneticPr fontId="2"/>
  <pageMargins left="0.25" right="0.25" top="0.75" bottom="0.75" header="0.3" footer="0.3"/>
  <pageSetup paperSize="9" scale="73" orientation="portrait" horizontalDpi="0" verticalDpi="0" r:id="rId1"/>
  <headerFooter>
    <oddFooter>&amp;R&amp;F&amp;A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O55"/>
  <sheetViews>
    <sheetView zoomScaleNormal="100" workbookViewId="0">
      <selection activeCell="O9" sqref="O9"/>
    </sheetView>
  </sheetViews>
  <sheetFormatPr defaultRowHeight="13.2"/>
  <cols>
    <col min="1" max="1" width="2.33203125" customWidth="1"/>
    <col min="2" max="2" width="15.44140625" customWidth="1"/>
    <col min="3" max="3" width="9.21875" customWidth="1"/>
    <col min="4" max="4" width="4.44140625" customWidth="1"/>
    <col min="5" max="6" width="11.88671875" customWidth="1"/>
    <col min="7" max="7" width="5.6640625" style="3" customWidth="1"/>
    <col min="8" max="8" width="18.6640625" customWidth="1"/>
    <col min="9" max="9" width="25.77734375" customWidth="1"/>
    <col min="10" max="10" width="9" hidden="1" customWidth="1"/>
    <col min="11" max="11" width="15" customWidth="1"/>
    <col min="12" max="12" width="3.44140625" customWidth="1"/>
    <col min="13" max="13" width="4.6640625" customWidth="1"/>
    <col min="15" max="15" width="17.44140625" customWidth="1"/>
  </cols>
  <sheetData>
    <row r="1" spans="2:15" ht="29.25" customHeight="1">
      <c r="B1" s="7" t="s">
        <v>45</v>
      </c>
      <c r="L1" s="50" t="s">
        <v>65</v>
      </c>
      <c r="M1" s="50" t="s">
        <v>66</v>
      </c>
    </row>
    <row r="2" spans="2:15" ht="16.2">
      <c r="B2">
        <v>2020</v>
      </c>
      <c r="C2" t="s">
        <v>46</v>
      </c>
      <c r="D2" t="s">
        <v>46</v>
      </c>
      <c r="E2" s="1" t="s">
        <v>2</v>
      </c>
      <c r="F2" s="2" t="s">
        <v>3</v>
      </c>
      <c r="H2" s="3" t="s">
        <v>4</v>
      </c>
      <c r="I2" s="4">
        <v>1052377</v>
      </c>
      <c r="K2" t="s">
        <v>5</v>
      </c>
      <c r="L2" s="51"/>
    </row>
    <row r="3" spans="2:15" ht="23.4">
      <c r="E3" s="30">
        <v>44442</v>
      </c>
      <c r="F3" s="6">
        <v>32073</v>
      </c>
      <c r="G3" s="56" t="s">
        <v>47</v>
      </c>
      <c r="H3" s="3"/>
      <c r="I3" s="8">
        <v>2046542</v>
      </c>
      <c r="K3" t="s">
        <v>7</v>
      </c>
    </row>
    <row r="4" spans="2:15" ht="16.2">
      <c r="E4" s="65">
        <v>44443</v>
      </c>
      <c r="F4" s="19">
        <v>55000</v>
      </c>
      <c r="H4" s="3" t="s">
        <v>40</v>
      </c>
      <c r="I4" s="11">
        <v>0</v>
      </c>
      <c r="K4" t="s">
        <v>9</v>
      </c>
    </row>
    <row r="5" spans="2:15" ht="21" customHeight="1">
      <c r="E5" s="45"/>
      <c r="F5" s="71"/>
      <c r="G5" s="169"/>
      <c r="H5" s="3" t="s">
        <v>10</v>
      </c>
      <c r="I5" s="11">
        <f>SUM(I2:I4)</f>
        <v>3098919</v>
      </c>
      <c r="K5">
        <v>0</v>
      </c>
    </row>
    <row r="6" spans="2:15" ht="13.8" thickBot="1"/>
    <row r="7" spans="2:15" ht="26.25" customHeight="1" thickBot="1">
      <c r="B7" s="12" t="s">
        <v>11</v>
      </c>
      <c r="E7" s="154" t="s">
        <v>12</v>
      </c>
      <c r="F7" s="155" t="s">
        <v>13</v>
      </c>
      <c r="G7" s="155"/>
      <c r="H7" s="155" t="s">
        <v>14</v>
      </c>
      <c r="I7" s="155" t="s">
        <v>15</v>
      </c>
      <c r="J7" s="155"/>
      <c r="K7" s="156" t="s">
        <v>41</v>
      </c>
      <c r="L7" s="157"/>
      <c r="M7" s="2"/>
    </row>
    <row r="8" spans="2:15" ht="20.100000000000001" customHeight="1">
      <c r="B8" t="s">
        <v>135</v>
      </c>
      <c r="E8" s="164"/>
      <c r="F8" s="144"/>
      <c r="G8" s="148"/>
      <c r="H8" s="161" t="s">
        <v>128</v>
      </c>
      <c r="I8" s="106"/>
      <c r="J8" s="106"/>
      <c r="K8" s="159">
        <v>87073</v>
      </c>
      <c r="L8" s="74" t="s">
        <v>86</v>
      </c>
      <c r="M8" s="70"/>
      <c r="O8" s="71"/>
    </row>
    <row r="9" spans="2:15" ht="20.100000000000001" customHeight="1" thickBot="1">
      <c r="B9" t="s">
        <v>67</v>
      </c>
      <c r="C9" s="44"/>
      <c r="D9" s="21"/>
      <c r="E9" s="47"/>
      <c r="F9" s="47"/>
      <c r="G9" s="121"/>
      <c r="H9" s="21"/>
      <c r="J9" s="23"/>
      <c r="K9" s="25">
        <f>SUM(K8+E9-F9)</f>
        <v>87073</v>
      </c>
      <c r="M9" s="70"/>
      <c r="O9" s="76"/>
    </row>
    <row r="10" spans="2:15" ht="20.100000000000001" customHeight="1">
      <c r="B10" s="134"/>
      <c r="C10" s="30">
        <v>44077</v>
      </c>
      <c r="D10" s="26"/>
      <c r="E10" s="27"/>
      <c r="F10" s="27">
        <v>32073</v>
      </c>
      <c r="G10" s="59" t="s">
        <v>131</v>
      </c>
      <c r="H10" s="33" t="s">
        <v>120</v>
      </c>
      <c r="I10" s="104" t="s">
        <v>115</v>
      </c>
      <c r="J10" s="28"/>
      <c r="K10" s="25">
        <f t="shared" ref="K10:K44" si="0">SUM(K9+E10-F10)</f>
        <v>55000</v>
      </c>
      <c r="L10" s="74" t="s">
        <v>86</v>
      </c>
      <c r="M10" s="70"/>
    </row>
    <row r="11" spans="2:15" ht="20.100000000000001" customHeight="1">
      <c r="B11" s="135">
        <v>-32073</v>
      </c>
      <c r="C11" s="30"/>
      <c r="D11" s="26"/>
      <c r="E11" s="27"/>
      <c r="F11" s="27"/>
      <c r="G11" s="103"/>
      <c r="H11" s="140"/>
      <c r="I11" s="75"/>
      <c r="J11" s="28"/>
      <c r="K11" s="25">
        <f t="shared" si="0"/>
        <v>55000</v>
      </c>
      <c r="L11" s="74"/>
      <c r="M11" s="70"/>
    </row>
    <row r="12" spans="2:15" ht="20.100000000000001" customHeight="1">
      <c r="B12" s="135"/>
      <c r="C12" s="30">
        <v>44079</v>
      </c>
      <c r="D12" s="26"/>
      <c r="E12" s="27"/>
      <c r="F12" s="27">
        <v>5000</v>
      </c>
      <c r="G12" s="107" t="s">
        <v>81</v>
      </c>
      <c r="H12" s="31" t="s">
        <v>32</v>
      </c>
      <c r="I12" s="75" t="s">
        <v>172</v>
      </c>
      <c r="J12" s="28"/>
      <c r="K12" s="25">
        <f t="shared" si="0"/>
        <v>50000</v>
      </c>
      <c r="L12" s="74" t="s">
        <v>86</v>
      </c>
      <c r="M12" s="70"/>
      <c r="N12" s="32"/>
    </row>
    <row r="13" spans="2:15" ht="20.100000000000001" customHeight="1">
      <c r="B13" s="135">
        <v>-55000</v>
      </c>
      <c r="C13" s="30"/>
      <c r="D13" s="26"/>
      <c r="E13" s="27"/>
      <c r="F13" s="27">
        <v>5000</v>
      </c>
      <c r="G13" s="107" t="s">
        <v>81</v>
      </c>
      <c r="H13" s="31" t="s">
        <v>32</v>
      </c>
      <c r="I13" s="75" t="s">
        <v>173</v>
      </c>
      <c r="J13" s="28"/>
      <c r="K13" s="25">
        <f t="shared" si="0"/>
        <v>45000</v>
      </c>
      <c r="L13" s="74" t="s">
        <v>86</v>
      </c>
      <c r="M13" s="70"/>
    </row>
    <row r="14" spans="2:15" ht="20.100000000000001" customHeight="1">
      <c r="B14" s="135"/>
      <c r="C14" s="30"/>
      <c r="D14" s="26"/>
      <c r="E14" s="27"/>
      <c r="F14" s="27">
        <v>5000</v>
      </c>
      <c r="G14" s="107" t="s">
        <v>81</v>
      </c>
      <c r="H14" s="31" t="s">
        <v>32</v>
      </c>
      <c r="I14" s="75" t="s">
        <v>174</v>
      </c>
      <c r="J14" s="28"/>
      <c r="K14" s="25">
        <f t="shared" si="0"/>
        <v>40000</v>
      </c>
      <c r="L14" s="74" t="s">
        <v>86</v>
      </c>
      <c r="M14" s="70"/>
    </row>
    <row r="15" spans="2:15" ht="20.100000000000001" customHeight="1">
      <c r="B15" s="135">
        <v>659080</v>
      </c>
      <c r="C15" s="30"/>
      <c r="D15" s="26"/>
      <c r="E15" s="27"/>
      <c r="F15" s="27"/>
      <c r="G15" s="79"/>
      <c r="H15" s="48"/>
      <c r="I15" s="75"/>
      <c r="J15" s="28"/>
      <c r="K15" s="25">
        <f t="shared" si="0"/>
        <v>40000</v>
      </c>
      <c r="L15" s="74"/>
      <c r="M15" s="70"/>
    </row>
    <row r="16" spans="2:15" ht="20.100000000000001" customHeight="1">
      <c r="B16" s="135"/>
      <c r="C16" s="30"/>
      <c r="D16" s="26"/>
      <c r="E16" s="27"/>
      <c r="F16" s="27"/>
      <c r="G16" s="79"/>
      <c r="H16" s="31"/>
      <c r="I16" s="75"/>
      <c r="J16" s="28"/>
      <c r="K16" s="25">
        <f t="shared" si="0"/>
        <v>40000</v>
      </c>
      <c r="L16" s="74"/>
      <c r="M16" s="70"/>
    </row>
    <row r="17" spans="1:15" ht="20.100000000000001" customHeight="1">
      <c r="B17" s="135"/>
      <c r="C17" s="30">
        <v>44079</v>
      </c>
      <c r="D17" s="26"/>
      <c r="E17" s="27"/>
      <c r="F17" s="27">
        <v>37650</v>
      </c>
      <c r="G17" s="109" t="s">
        <v>176</v>
      </c>
      <c r="H17" s="82" t="s">
        <v>175</v>
      </c>
      <c r="I17" s="49" t="s">
        <v>177</v>
      </c>
      <c r="J17" s="28"/>
      <c r="K17" s="25">
        <f t="shared" si="0"/>
        <v>2350</v>
      </c>
      <c r="L17" s="74" t="s">
        <v>86</v>
      </c>
      <c r="M17" s="70"/>
    </row>
    <row r="18" spans="1:15" ht="20.100000000000001" customHeight="1">
      <c r="B18" s="135"/>
      <c r="C18" s="30"/>
      <c r="D18" s="26"/>
      <c r="E18" s="27"/>
      <c r="F18" s="27"/>
      <c r="G18" s="79"/>
      <c r="H18" s="81"/>
      <c r="I18" s="75"/>
      <c r="J18" s="28"/>
      <c r="K18" s="25">
        <f t="shared" si="0"/>
        <v>2350</v>
      </c>
      <c r="L18" s="74"/>
      <c r="M18" s="70"/>
    </row>
    <row r="19" spans="1:15" ht="20.100000000000001" customHeight="1">
      <c r="B19" s="135"/>
      <c r="C19" s="30">
        <v>44079</v>
      </c>
      <c r="D19" s="26"/>
      <c r="E19" s="27"/>
      <c r="F19" s="27">
        <v>774</v>
      </c>
      <c r="G19" s="107" t="s">
        <v>78</v>
      </c>
      <c r="H19" s="31" t="s">
        <v>21</v>
      </c>
      <c r="I19" s="75" t="s">
        <v>178</v>
      </c>
      <c r="J19" s="28"/>
      <c r="K19" s="25">
        <f t="shared" si="0"/>
        <v>1576</v>
      </c>
      <c r="L19" s="74" t="s">
        <v>86</v>
      </c>
      <c r="M19" s="70"/>
    </row>
    <row r="20" spans="1:15" ht="20.100000000000001" customHeight="1">
      <c r="B20" s="66"/>
      <c r="C20" s="30"/>
      <c r="D20" s="26"/>
      <c r="E20" s="27"/>
      <c r="F20" s="27"/>
      <c r="G20" s="79"/>
      <c r="H20" s="48"/>
      <c r="I20" s="75"/>
      <c r="J20" s="28"/>
      <c r="K20" s="25">
        <f t="shared" si="0"/>
        <v>1576</v>
      </c>
      <c r="L20" s="74"/>
      <c r="M20" s="70"/>
    </row>
    <row r="21" spans="1:15" ht="20.100000000000001" customHeight="1">
      <c r="B21" s="66" t="s">
        <v>133</v>
      </c>
      <c r="C21" s="30"/>
      <c r="D21" s="26"/>
      <c r="E21" s="27"/>
      <c r="F21" s="27"/>
      <c r="G21" s="79"/>
      <c r="H21" s="81"/>
      <c r="I21" s="75"/>
      <c r="J21" s="28"/>
      <c r="K21" s="25">
        <f t="shared" si="0"/>
        <v>1576</v>
      </c>
      <c r="L21" s="74"/>
      <c r="M21" s="70"/>
    </row>
    <row r="22" spans="1:15" ht="20.100000000000001" customHeight="1" thickBot="1">
      <c r="B22" s="67">
        <f>SUM(B11:B21)</f>
        <v>572007</v>
      </c>
      <c r="C22" s="30">
        <v>44081</v>
      </c>
      <c r="D22" s="26"/>
      <c r="E22" s="27"/>
      <c r="F22" s="27">
        <v>270</v>
      </c>
      <c r="G22" s="107" t="s">
        <v>78</v>
      </c>
      <c r="H22" s="31" t="s">
        <v>21</v>
      </c>
      <c r="I22" s="75" t="s">
        <v>179</v>
      </c>
      <c r="J22" s="28"/>
      <c r="K22" s="25">
        <f t="shared" si="0"/>
        <v>1306</v>
      </c>
      <c r="L22" s="74" t="s">
        <v>86</v>
      </c>
      <c r="M22" s="70"/>
    </row>
    <row r="23" spans="1:15" ht="20.100000000000001" customHeight="1">
      <c r="A23">
        <v>1</v>
      </c>
      <c r="B23" s="20" t="s">
        <v>17</v>
      </c>
      <c r="C23" s="5"/>
      <c r="D23" s="26"/>
      <c r="E23" s="27"/>
      <c r="F23" s="27"/>
      <c r="G23" s="79"/>
      <c r="H23" s="48"/>
      <c r="I23" s="75"/>
      <c r="J23" s="28"/>
      <c r="K23" s="25">
        <f t="shared" si="0"/>
        <v>1306</v>
      </c>
      <c r="L23" s="74"/>
      <c r="M23" s="70"/>
    </row>
    <row r="24" spans="1:15" ht="20.100000000000001" customHeight="1">
      <c r="A24">
        <v>2</v>
      </c>
      <c r="B24" s="20" t="s">
        <v>18</v>
      </c>
      <c r="C24" s="30"/>
      <c r="D24" s="26"/>
      <c r="E24" s="27"/>
      <c r="F24" s="27"/>
      <c r="G24" s="79"/>
      <c r="H24" s="31"/>
      <c r="I24" s="75"/>
      <c r="J24" s="28"/>
      <c r="K24" s="25">
        <f t="shared" si="0"/>
        <v>1306</v>
      </c>
      <c r="L24" s="74"/>
      <c r="M24" s="70"/>
    </row>
    <row r="25" spans="1:15" ht="20.100000000000001" customHeight="1">
      <c r="A25">
        <v>3</v>
      </c>
      <c r="B25" s="20" t="s">
        <v>19</v>
      </c>
      <c r="C25" s="30"/>
      <c r="D25" s="26"/>
      <c r="E25" s="27"/>
      <c r="F25" s="27"/>
      <c r="G25" s="79"/>
      <c r="H25" s="31"/>
      <c r="I25" s="75"/>
      <c r="J25" s="28"/>
      <c r="K25" s="25">
        <f t="shared" si="0"/>
        <v>1306</v>
      </c>
      <c r="L25" s="5"/>
      <c r="M25" s="70"/>
    </row>
    <row r="26" spans="1:15" ht="20.100000000000001" customHeight="1">
      <c r="A26">
        <v>4</v>
      </c>
      <c r="B26" s="20" t="s">
        <v>20</v>
      </c>
      <c r="C26" s="30">
        <v>44468</v>
      </c>
      <c r="D26" s="26"/>
      <c r="E26" s="27">
        <v>659080</v>
      </c>
      <c r="F26" s="27">
        <v>659080</v>
      </c>
      <c r="G26" s="79">
        <v>2</v>
      </c>
      <c r="H26" s="31" t="s">
        <v>201</v>
      </c>
      <c r="I26" s="75" t="s">
        <v>202</v>
      </c>
      <c r="J26" s="28"/>
      <c r="K26" s="25">
        <f t="shared" si="0"/>
        <v>1306</v>
      </c>
      <c r="L26" s="74" t="s">
        <v>86</v>
      </c>
      <c r="M26" s="70"/>
      <c r="O26" s="71"/>
    </row>
    <row r="27" spans="1:15" ht="20.100000000000001" customHeight="1">
      <c r="B27" s="20"/>
      <c r="C27" s="30"/>
      <c r="D27" s="26"/>
      <c r="E27" s="27"/>
      <c r="F27" s="27"/>
      <c r="G27" s="107"/>
      <c r="H27" s="31"/>
      <c r="I27" s="75"/>
      <c r="J27" s="28"/>
      <c r="K27" s="25">
        <f t="shared" si="0"/>
        <v>1306</v>
      </c>
      <c r="L27" s="74"/>
      <c r="M27" s="70"/>
    </row>
    <row r="28" spans="1:15" ht="20.100000000000001" customHeight="1">
      <c r="B28" s="20"/>
      <c r="C28" s="30"/>
      <c r="D28" s="26"/>
      <c r="E28" s="27"/>
      <c r="F28" s="27"/>
      <c r="G28" s="79"/>
      <c r="H28" s="31"/>
      <c r="I28" s="75"/>
      <c r="J28" s="28"/>
      <c r="K28" s="25">
        <f t="shared" si="0"/>
        <v>1306</v>
      </c>
      <c r="L28" s="74"/>
      <c r="M28" s="70"/>
    </row>
    <row r="29" spans="1:15" ht="20.100000000000001" customHeight="1">
      <c r="C29" s="30"/>
      <c r="D29" s="26"/>
      <c r="E29" s="27"/>
      <c r="F29" s="27"/>
      <c r="G29" s="79"/>
      <c r="H29" s="31"/>
      <c r="I29" s="75"/>
      <c r="J29" s="28"/>
      <c r="K29" s="25">
        <f t="shared" si="0"/>
        <v>1306</v>
      </c>
      <c r="L29" s="74"/>
      <c r="M29" s="70"/>
    </row>
    <row r="30" spans="1:15" ht="20.100000000000001" customHeight="1">
      <c r="A30" t="s">
        <v>129</v>
      </c>
      <c r="B30" s="115" t="s">
        <v>128</v>
      </c>
      <c r="C30" s="30"/>
      <c r="D30" s="26"/>
      <c r="E30" s="27"/>
      <c r="F30" s="27"/>
      <c r="G30" s="79"/>
      <c r="H30" s="31"/>
      <c r="I30" s="75"/>
      <c r="J30" s="28"/>
      <c r="K30" s="25">
        <f t="shared" si="0"/>
        <v>1306</v>
      </c>
      <c r="L30" s="74"/>
      <c r="M30" s="70"/>
    </row>
    <row r="31" spans="1:15" ht="20.100000000000001" customHeight="1">
      <c r="A31" t="s">
        <v>130</v>
      </c>
      <c r="B31" s="20" t="s">
        <v>120</v>
      </c>
      <c r="C31" s="30"/>
      <c r="D31" s="26"/>
      <c r="E31" s="27"/>
      <c r="F31" s="27"/>
      <c r="G31" s="79"/>
      <c r="H31" s="31"/>
      <c r="I31" s="75"/>
      <c r="J31" s="28"/>
      <c r="K31" s="25">
        <f>SUM(K30+E31-F31)</f>
        <v>1306</v>
      </c>
      <c r="L31" s="74"/>
      <c r="M31" s="70"/>
    </row>
    <row r="32" spans="1:15" ht="20.100000000000001" customHeight="1">
      <c r="A32" t="s">
        <v>70</v>
      </c>
      <c r="B32" s="34" t="s">
        <v>22</v>
      </c>
      <c r="C32" s="30"/>
      <c r="D32" s="26"/>
      <c r="E32" s="27"/>
      <c r="F32" s="27"/>
      <c r="G32" s="103"/>
      <c r="H32" s="31"/>
      <c r="I32" s="75"/>
      <c r="J32" s="28"/>
      <c r="K32" s="25">
        <f t="shared" si="0"/>
        <v>1306</v>
      </c>
      <c r="L32" s="74"/>
      <c r="M32" s="70"/>
    </row>
    <row r="33" spans="1:13" ht="20.100000000000001" customHeight="1">
      <c r="A33" t="s">
        <v>71</v>
      </c>
      <c r="B33" s="34" t="s">
        <v>23</v>
      </c>
      <c r="C33" s="5"/>
      <c r="D33" s="26"/>
      <c r="E33" s="27"/>
      <c r="F33" s="27"/>
      <c r="G33" s="103"/>
      <c r="H33" s="27"/>
      <c r="I33" s="75"/>
      <c r="J33" s="28"/>
      <c r="K33" s="25">
        <f t="shared" si="0"/>
        <v>1306</v>
      </c>
      <c r="L33" s="5"/>
      <c r="M33" s="70"/>
    </row>
    <row r="34" spans="1:13" ht="20.100000000000001" customHeight="1">
      <c r="A34" t="s">
        <v>72</v>
      </c>
      <c r="B34" s="34" t="s">
        <v>24</v>
      </c>
      <c r="C34" s="5"/>
      <c r="D34" s="26"/>
      <c r="E34" s="27"/>
      <c r="F34" s="27"/>
      <c r="G34" s="103"/>
      <c r="H34" s="27"/>
      <c r="I34" s="75"/>
      <c r="J34" s="28"/>
      <c r="K34" s="25">
        <f t="shared" si="0"/>
        <v>1306</v>
      </c>
      <c r="L34" s="5"/>
      <c r="M34" s="70"/>
    </row>
    <row r="35" spans="1:13" ht="20.100000000000001" customHeight="1">
      <c r="A35" t="s">
        <v>73</v>
      </c>
      <c r="B35" s="34" t="s">
        <v>25</v>
      </c>
      <c r="C35" s="5"/>
      <c r="D35" s="26"/>
      <c r="E35" s="27"/>
      <c r="F35" s="27"/>
      <c r="G35" s="103"/>
      <c r="H35" s="27"/>
      <c r="I35" s="75"/>
      <c r="J35" s="28"/>
      <c r="K35" s="25">
        <f t="shared" si="0"/>
        <v>1306</v>
      </c>
      <c r="L35" s="5"/>
      <c r="M35" s="70"/>
    </row>
    <row r="36" spans="1:13" ht="20.100000000000001" customHeight="1">
      <c r="A36" t="s">
        <v>74</v>
      </c>
      <c r="B36" s="34" t="s">
        <v>26</v>
      </c>
      <c r="C36" s="30"/>
      <c r="D36" s="26"/>
      <c r="E36" s="27"/>
      <c r="F36" s="27"/>
      <c r="G36" s="103"/>
      <c r="H36" s="31"/>
      <c r="I36" s="75"/>
      <c r="J36" s="28"/>
      <c r="K36" s="25">
        <f t="shared" si="0"/>
        <v>1306</v>
      </c>
      <c r="L36" s="74"/>
      <c r="M36" s="70"/>
    </row>
    <row r="37" spans="1:13" ht="20.100000000000001" customHeight="1">
      <c r="A37" t="s">
        <v>75</v>
      </c>
      <c r="B37" s="34" t="s">
        <v>27</v>
      </c>
      <c r="C37" s="5"/>
      <c r="D37" s="26"/>
      <c r="E37" s="27"/>
      <c r="F37" s="27"/>
      <c r="G37" s="103"/>
      <c r="H37" s="27"/>
      <c r="I37" s="75"/>
      <c r="J37" s="28"/>
      <c r="K37" s="25">
        <f t="shared" si="0"/>
        <v>1306</v>
      </c>
      <c r="L37" s="5"/>
      <c r="M37" s="70"/>
    </row>
    <row r="38" spans="1:13" ht="20.100000000000001" customHeight="1">
      <c r="A38" t="s">
        <v>76</v>
      </c>
      <c r="B38" s="34" t="s">
        <v>180</v>
      </c>
      <c r="C38" s="5"/>
      <c r="D38" s="26"/>
      <c r="E38" s="27"/>
      <c r="F38" s="27"/>
      <c r="G38" s="103"/>
      <c r="H38" s="27"/>
      <c r="I38" s="75"/>
      <c r="J38" s="28"/>
      <c r="K38" s="25">
        <f t="shared" si="0"/>
        <v>1306</v>
      </c>
      <c r="L38" s="5"/>
      <c r="M38" s="70"/>
    </row>
    <row r="39" spans="1:13" ht="20.100000000000001" customHeight="1">
      <c r="A39" t="s">
        <v>77</v>
      </c>
      <c r="B39" s="34" t="s">
        <v>29</v>
      </c>
      <c r="C39" s="5"/>
      <c r="D39" s="26"/>
      <c r="E39" s="27"/>
      <c r="F39" s="27"/>
      <c r="G39" s="79"/>
      <c r="H39" s="33"/>
      <c r="I39" s="75"/>
      <c r="J39" s="28"/>
      <c r="K39" s="25">
        <f t="shared" si="0"/>
        <v>1306</v>
      </c>
      <c r="L39" s="5"/>
      <c r="M39" s="70"/>
    </row>
    <row r="40" spans="1:13" ht="20.100000000000001" customHeight="1">
      <c r="A40" t="s">
        <v>78</v>
      </c>
      <c r="B40" s="34" t="s">
        <v>21</v>
      </c>
      <c r="C40" s="5"/>
      <c r="D40" s="26"/>
      <c r="E40" s="27"/>
      <c r="F40" s="27"/>
      <c r="G40" s="79"/>
      <c r="H40" s="33"/>
      <c r="I40" s="75"/>
      <c r="J40" s="28"/>
      <c r="K40" s="25">
        <f>SUM(K39+E40-F40)</f>
        <v>1306</v>
      </c>
      <c r="L40" s="74"/>
      <c r="M40" s="70"/>
    </row>
    <row r="41" spans="1:13" ht="20.100000000000001" customHeight="1">
      <c r="A41" t="s">
        <v>79</v>
      </c>
      <c r="B41" s="34" t="s">
        <v>30</v>
      </c>
      <c r="C41" s="30"/>
      <c r="D41" s="26"/>
      <c r="E41" s="27"/>
      <c r="F41" s="27"/>
      <c r="G41" s="79"/>
      <c r="H41" s="27"/>
      <c r="I41" s="75"/>
      <c r="J41" s="28"/>
      <c r="K41" s="25">
        <f t="shared" si="0"/>
        <v>1306</v>
      </c>
      <c r="L41" s="5"/>
      <c r="M41" s="70"/>
    </row>
    <row r="42" spans="1:13" ht="20.100000000000001" customHeight="1">
      <c r="A42" t="s">
        <v>80</v>
      </c>
      <c r="B42" s="34" t="s">
        <v>31</v>
      </c>
      <c r="C42" s="5"/>
      <c r="D42" s="26"/>
      <c r="E42" s="27"/>
      <c r="F42" s="27"/>
      <c r="G42" s="79"/>
      <c r="H42" s="27"/>
      <c r="I42" s="75"/>
      <c r="J42" s="28"/>
      <c r="K42" s="25">
        <f t="shared" si="0"/>
        <v>1306</v>
      </c>
      <c r="L42" s="5"/>
      <c r="M42" s="70"/>
    </row>
    <row r="43" spans="1:13" ht="20.100000000000001" customHeight="1">
      <c r="A43" t="s">
        <v>81</v>
      </c>
      <c r="B43" s="34" t="s">
        <v>32</v>
      </c>
      <c r="C43" s="30"/>
      <c r="D43" s="26"/>
      <c r="E43" s="27"/>
      <c r="F43" s="27"/>
      <c r="G43" s="79"/>
      <c r="H43" s="27"/>
      <c r="I43" s="27" t="s">
        <v>181</v>
      </c>
      <c r="J43" s="28"/>
      <c r="K43" s="25">
        <f t="shared" si="0"/>
        <v>1306</v>
      </c>
      <c r="L43" s="74" t="s">
        <v>86</v>
      </c>
      <c r="M43" s="70"/>
    </row>
    <row r="44" spans="1:13" ht="20.100000000000001" customHeight="1">
      <c r="A44" t="s">
        <v>82</v>
      </c>
      <c r="B44" s="34" t="s">
        <v>33</v>
      </c>
      <c r="C44" s="9"/>
      <c r="D44" s="35"/>
      <c r="E44" s="47"/>
      <c r="F44" s="47"/>
      <c r="G44" s="60"/>
      <c r="H44" s="115" t="s">
        <v>128</v>
      </c>
      <c r="I44" s="18"/>
      <c r="J44" s="36"/>
      <c r="K44" s="25">
        <f t="shared" si="0"/>
        <v>1306</v>
      </c>
      <c r="L44" s="5"/>
      <c r="M44" s="70"/>
    </row>
    <row r="45" spans="1:13" ht="21" customHeight="1" thickBot="1">
      <c r="A45" t="s">
        <v>176</v>
      </c>
      <c r="B45" s="175" t="s">
        <v>182</v>
      </c>
      <c r="L45" s="5"/>
      <c r="M45" s="70"/>
    </row>
    <row r="46" spans="1:13" ht="22.5" customHeight="1">
      <c r="C46" s="203" t="s">
        <v>35</v>
      </c>
      <c r="D46" s="203"/>
      <c r="E46" s="37">
        <f>SUM(E9:E45)</f>
        <v>659080</v>
      </c>
      <c r="F46" s="37">
        <f>SUM(F9:F45)</f>
        <v>744847</v>
      </c>
      <c r="K46" s="37"/>
      <c r="L46" s="5" t="s">
        <v>34</v>
      </c>
      <c r="M46" s="70"/>
    </row>
    <row r="48" spans="1:13">
      <c r="C48" s="204" t="s">
        <v>36</v>
      </c>
      <c r="D48" s="205"/>
      <c r="E48" s="38"/>
      <c r="F48" s="38"/>
      <c r="G48" s="61"/>
      <c r="H48" s="38"/>
      <c r="I48" s="39"/>
      <c r="K48">
        <v>0</v>
      </c>
    </row>
    <row r="49" spans="3:9">
      <c r="C49" s="206"/>
      <c r="D49" s="203"/>
      <c r="E49" s="40"/>
      <c r="F49" s="40"/>
      <c r="G49" s="62"/>
      <c r="H49" s="40"/>
      <c r="I49" s="41"/>
    </row>
    <row r="50" spans="3:9">
      <c r="C50" s="206"/>
      <c r="D50" s="203"/>
      <c r="E50" s="40"/>
      <c r="F50" s="40" t="s">
        <v>116</v>
      </c>
      <c r="G50" s="62"/>
      <c r="H50" s="40" t="s">
        <v>188</v>
      </c>
      <c r="I50" s="41"/>
    </row>
    <row r="51" spans="3:9">
      <c r="C51" s="206"/>
      <c r="D51" s="203"/>
      <c r="E51" s="40"/>
      <c r="F51" s="40"/>
      <c r="G51" s="62"/>
      <c r="H51" s="40"/>
      <c r="I51" s="41"/>
    </row>
    <row r="52" spans="3:9">
      <c r="C52" s="206"/>
      <c r="D52" s="203"/>
      <c r="E52" s="40"/>
      <c r="F52" s="40"/>
      <c r="G52" s="62"/>
      <c r="H52" s="40"/>
      <c r="I52" s="41"/>
    </row>
    <row r="53" spans="3:9">
      <c r="C53" s="206"/>
      <c r="D53" s="203"/>
      <c r="E53" s="40"/>
      <c r="F53" s="40"/>
      <c r="G53" s="62"/>
      <c r="H53" s="40"/>
      <c r="I53" s="41"/>
    </row>
    <row r="54" spans="3:9">
      <c r="C54" s="206"/>
      <c r="D54" s="203"/>
      <c r="E54" s="40"/>
      <c r="F54" s="40"/>
      <c r="G54" s="62"/>
      <c r="H54" s="40"/>
      <c r="I54" s="41"/>
    </row>
    <row r="55" spans="3:9">
      <c r="C55" s="207"/>
      <c r="D55" s="208"/>
      <c r="E55" s="42"/>
      <c r="F55" s="42"/>
      <c r="G55" s="63"/>
      <c r="H55" s="42"/>
      <c r="I55" s="43"/>
    </row>
  </sheetData>
  <mergeCells count="2">
    <mergeCell ref="C46:D46"/>
    <mergeCell ref="C48:D55"/>
  </mergeCells>
  <phoneticPr fontId="2"/>
  <pageMargins left="0.25" right="0.25" top="0.75" bottom="0.75" header="0.3" footer="0.3"/>
  <pageSetup paperSize="9" scale="74" orientation="portrait" r:id="rId1"/>
  <headerFooter>
    <oddFooter>&amp;R&amp;F&amp;A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F0"/>
  </sheetPr>
  <dimension ref="A1:N55"/>
  <sheetViews>
    <sheetView zoomScaleNormal="100" workbookViewId="0">
      <selection activeCell="H19" sqref="H19"/>
    </sheetView>
  </sheetViews>
  <sheetFormatPr defaultRowHeight="13.2"/>
  <cols>
    <col min="1" max="1" width="2.33203125" customWidth="1"/>
    <col min="2" max="2" width="15.44140625" customWidth="1"/>
    <col min="3" max="3" width="9.21875" customWidth="1"/>
    <col min="4" max="4" width="4.44140625" customWidth="1"/>
    <col min="5" max="6" width="11.88671875" customWidth="1"/>
    <col min="7" max="7" width="5.6640625" style="3" customWidth="1"/>
    <col min="8" max="8" width="18.6640625" style="3" customWidth="1"/>
    <col min="9" max="9" width="25.77734375" customWidth="1"/>
    <col min="10" max="10" width="9" hidden="1" customWidth="1"/>
    <col min="11" max="11" width="15" customWidth="1"/>
    <col min="12" max="12" width="3.44140625" customWidth="1"/>
    <col min="13" max="13" width="4.6640625" customWidth="1"/>
  </cols>
  <sheetData>
    <row r="1" spans="2:14" ht="29.25" customHeight="1">
      <c r="B1" s="7" t="s">
        <v>48</v>
      </c>
      <c r="L1" s="50" t="s">
        <v>65</v>
      </c>
      <c r="M1" s="50" t="s">
        <v>66</v>
      </c>
    </row>
    <row r="2" spans="2:14" ht="16.2">
      <c r="B2">
        <v>2020</v>
      </c>
      <c r="C2" t="s">
        <v>49</v>
      </c>
      <c r="D2" t="s">
        <v>49</v>
      </c>
      <c r="E2" s="1" t="s">
        <v>2</v>
      </c>
      <c r="F2" s="2" t="s">
        <v>3</v>
      </c>
      <c r="H2" s="3" t="s">
        <v>4</v>
      </c>
      <c r="I2" s="4">
        <v>1052377</v>
      </c>
      <c r="K2" t="s">
        <v>5</v>
      </c>
      <c r="L2" s="51"/>
    </row>
    <row r="3" spans="2:14" ht="23.4">
      <c r="E3" s="30">
        <v>44471</v>
      </c>
      <c r="F3" s="6">
        <v>40000</v>
      </c>
      <c r="G3" s="56" t="s">
        <v>50</v>
      </c>
      <c r="I3" s="188">
        <v>2618549</v>
      </c>
      <c r="K3" t="s">
        <v>7</v>
      </c>
    </row>
    <row r="4" spans="2:14" ht="16.2">
      <c r="E4" s="65">
        <v>44475</v>
      </c>
      <c r="F4" s="19">
        <v>30833</v>
      </c>
      <c r="H4" s="3" t="s">
        <v>40</v>
      </c>
      <c r="I4" s="11">
        <v>1306</v>
      </c>
      <c r="K4" t="s">
        <v>9</v>
      </c>
    </row>
    <row r="5" spans="2:14" ht="21" customHeight="1">
      <c r="B5" t="s">
        <v>34</v>
      </c>
      <c r="E5" s="99" t="s">
        <v>203</v>
      </c>
      <c r="F5" s="116"/>
      <c r="H5" s="3" t="s">
        <v>10</v>
      </c>
      <c r="I5" s="11">
        <f>SUM(I2:I4)</f>
        <v>3672232</v>
      </c>
      <c r="K5">
        <v>0</v>
      </c>
    </row>
    <row r="7" spans="2:14" ht="26.25" customHeight="1" thickBot="1">
      <c r="B7" s="12" t="s">
        <v>11</v>
      </c>
      <c r="E7" s="13" t="s">
        <v>12</v>
      </c>
      <c r="F7" s="14" t="s">
        <v>13</v>
      </c>
      <c r="G7" s="14"/>
      <c r="H7" s="14" t="s">
        <v>14</v>
      </c>
      <c r="I7" s="14" t="s">
        <v>15</v>
      </c>
      <c r="J7" s="14"/>
      <c r="K7" s="15" t="s">
        <v>41</v>
      </c>
      <c r="L7" s="1"/>
      <c r="M7" s="2"/>
    </row>
    <row r="8" spans="2:14" ht="20.100000000000001" customHeight="1">
      <c r="B8" t="s">
        <v>135</v>
      </c>
      <c r="E8" s="16"/>
      <c r="F8" s="18"/>
      <c r="G8" s="60"/>
      <c r="H8" s="161" t="s">
        <v>128</v>
      </c>
      <c r="I8" s="18"/>
      <c r="J8" s="18"/>
      <c r="K8" s="19">
        <v>70833</v>
      </c>
      <c r="L8" s="74" t="s">
        <v>86</v>
      </c>
      <c r="M8" s="70"/>
    </row>
    <row r="9" spans="2:14" ht="20.100000000000001" customHeight="1" thickBot="1">
      <c r="B9" t="s">
        <v>67</v>
      </c>
      <c r="C9" s="44"/>
      <c r="D9" s="21"/>
      <c r="E9" s="22"/>
      <c r="F9" s="22"/>
      <c r="G9" s="181"/>
      <c r="H9" s="173"/>
      <c r="I9" s="22"/>
      <c r="J9" s="23"/>
      <c r="K9" s="25">
        <f>SUM(K8+E9-F9)</f>
        <v>70833</v>
      </c>
      <c r="L9" s="74"/>
      <c r="M9" s="70"/>
    </row>
    <row r="10" spans="2:14" ht="20.100000000000001" customHeight="1">
      <c r="B10" s="134"/>
      <c r="C10" s="30">
        <v>44106</v>
      </c>
      <c r="D10" s="26"/>
      <c r="E10" s="22"/>
      <c r="F10" s="22">
        <v>5000</v>
      </c>
      <c r="G10" s="107" t="s">
        <v>81</v>
      </c>
      <c r="H10" s="31" t="s">
        <v>32</v>
      </c>
      <c r="I10" s="75" t="s">
        <v>204</v>
      </c>
      <c r="J10" s="28"/>
      <c r="K10" s="25">
        <f t="shared" ref="K10:K44" si="0">SUM(K9+E10-F10)</f>
        <v>65833</v>
      </c>
      <c r="L10" s="74" t="s">
        <v>86</v>
      </c>
      <c r="M10" s="70"/>
    </row>
    <row r="11" spans="2:14" ht="20.100000000000001" customHeight="1">
      <c r="B11" s="135">
        <v>-40000</v>
      </c>
      <c r="C11" s="30">
        <v>44471</v>
      </c>
      <c r="D11" s="26"/>
      <c r="E11" s="22"/>
      <c r="F11" s="22">
        <v>5000</v>
      </c>
      <c r="G11" s="107" t="s">
        <v>81</v>
      </c>
      <c r="H11" s="81" t="s">
        <v>32</v>
      </c>
      <c r="I11" s="82" t="s">
        <v>205</v>
      </c>
      <c r="J11" s="28"/>
      <c r="K11" s="25">
        <f t="shared" si="0"/>
        <v>60833</v>
      </c>
      <c r="L11" s="74" t="s">
        <v>86</v>
      </c>
      <c r="M11" s="70"/>
    </row>
    <row r="12" spans="2:14" ht="20.100000000000001" customHeight="1">
      <c r="B12" s="135"/>
      <c r="C12" s="30">
        <v>44471</v>
      </c>
      <c r="D12" s="26"/>
      <c r="E12" s="22"/>
      <c r="F12" s="22">
        <v>30000</v>
      </c>
      <c r="G12" s="174" t="s">
        <v>75</v>
      </c>
      <c r="H12" s="31" t="s">
        <v>27</v>
      </c>
      <c r="I12" s="49" t="s">
        <v>206</v>
      </c>
      <c r="J12" s="28"/>
      <c r="K12" s="25">
        <f t="shared" si="0"/>
        <v>30833</v>
      </c>
      <c r="L12" s="74" t="s">
        <v>86</v>
      </c>
      <c r="M12" s="70"/>
      <c r="N12" s="32"/>
    </row>
    <row r="13" spans="2:14" ht="20.100000000000001" customHeight="1">
      <c r="B13" s="135">
        <v>-30833</v>
      </c>
      <c r="C13" s="30"/>
      <c r="D13" s="26"/>
      <c r="E13" s="22"/>
      <c r="F13" s="22"/>
      <c r="G13" s="59"/>
      <c r="H13" s="174"/>
      <c r="I13" s="27"/>
      <c r="J13" s="28"/>
      <c r="K13" s="25">
        <f t="shared" si="0"/>
        <v>30833</v>
      </c>
      <c r="L13" s="74"/>
      <c r="M13" s="70"/>
    </row>
    <row r="14" spans="2:14" ht="20.100000000000001" customHeight="1">
      <c r="B14" s="135"/>
      <c r="C14" s="30">
        <v>44474</v>
      </c>
      <c r="D14" s="26"/>
      <c r="E14" s="22">
        <v>1306</v>
      </c>
      <c r="F14" s="22">
        <v>1306</v>
      </c>
      <c r="G14" s="107" t="s">
        <v>129</v>
      </c>
      <c r="H14" s="82" t="s">
        <v>182</v>
      </c>
      <c r="I14" s="27" t="s">
        <v>184</v>
      </c>
      <c r="J14" s="29"/>
      <c r="K14" s="25">
        <f t="shared" si="0"/>
        <v>30833</v>
      </c>
      <c r="L14" s="74" t="s">
        <v>86</v>
      </c>
      <c r="M14" s="70"/>
    </row>
    <row r="15" spans="2:14" ht="20.100000000000001" customHeight="1">
      <c r="B15" s="135"/>
      <c r="C15" s="30" t="s">
        <v>203</v>
      </c>
      <c r="D15" s="26"/>
      <c r="E15" s="22"/>
      <c r="F15" s="22"/>
      <c r="J15" s="29"/>
      <c r="K15" s="25">
        <f t="shared" si="0"/>
        <v>30833</v>
      </c>
      <c r="L15" s="74"/>
      <c r="M15" s="70"/>
    </row>
    <row r="16" spans="2:14" ht="20.100000000000001" customHeight="1">
      <c r="B16" s="135">
        <v>1306</v>
      </c>
      <c r="C16" s="30"/>
      <c r="D16" s="26"/>
      <c r="E16" s="22"/>
      <c r="F16" s="22"/>
      <c r="G16" s="103"/>
      <c r="H16" s="109"/>
      <c r="I16" s="33"/>
      <c r="J16" s="29"/>
      <c r="K16" s="25">
        <f t="shared" si="0"/>
        <v>30833</v>
      </c>
      <c r="L16" s="74"/>
      <c r="M16" s="70"/>
    </row>
    <row r="17" spans="1:13" ht="20.100000000000001" customHeight="1">
      <c r="B17" s="135"/>
      <c r="C17" s="30">
        <v>44475</v>
      </c>
      <c r="D17" s="26"/>
      <c r="E17" s="22"/>
      <c r="F17" s="22">
        <v>30833</v>
      </c>
      <c r="G17" s="79" t="s">
        <v>131</v>
      </c>
      <c r="H17" s="108" t="s">
        <v>120</v>
      </c>
      <c r="I17" s="75" t="s">
        <v>123</v>
      </c>
      <c r="J17" s="29"/>
      <c r="K17" s="25">
        <f t="shared" si="0"/>
        <v>0</v>
      </c>
      <c r="L17" s="74" t="s">
        <v>86</v>
      </c>
      <c r="M17" s="70"/>
    </row>
    <row r="18" spans="1:13" ht="20.100000000000001" customHeight="1">
      <c r="B18" s="135"/>
      <c r="C18" s="30"/>
      <c r="D18" s="26"/>
      <c r="E18" s="22"/>
      <c r="F18" s="22"/>
      <c r="G18" s="103"/>
      <c r="H18" s="109"/>
      <c r="I18" s="27"/>
      <c r="J18" s="29"/>
      <c r="K18" s="25">
        <f t="shared" si="0"/>
        <v>0</v>
      </c>
      <c r="L18" s="74"/>
      <c r="M18" s="70"/>
    </row>
    <row r="19" spans="1:13" ht="20.100000000000001" customHeight="1">
      <c r="B19" s="135"/>
      <c r="C19" s="30"/>
      <c r="D19" s="26"/>
      <c r="E19" s="22"/>
      <c r="F19" s="22"/>
      <c r="G19" s="103"/>
      <c r="H19" s="59"/>
      <c r="I19" s="27"/>
      <c r="J19" s="29"/>
      <c r="K19" s="25">
        <f t="shared" si="0"/>
        <v>0</v>
      </c>
      <c r="L19" s="5"/>
      <c r="M19" s="70"/>
    </row>
    <row r="20" spans="1:13" ht="20.100000000000001" customHeight="1">
      <c r="B20" s="135"/>
      <c r="C20" s="30"/>
      <c r="D20" s="26"/>
      <c r="E20" s="22"/>
      <c r="F20" s="22"/>
      <c r="G20" s="103"/>
      <c r="H20" s="108"/>
      <c r="I20" s="27"/>
      <c r="J20" s="29"/>
      <c r="K20" s="25">
        <f t="shared" si="0"/>
        <v>0</v>
      </c>
      <c r="L20" s="74"/>
      <c r="M20" s="70"/>
    </row>
    <row r="21" spans="1:13" ht="20.100000000000001" customHeight="1">
      <c r="B21" s="135"/>
      <c r="C21" s="30"/>
      <c r="D21" s="26"/>
      <c r="E21" s="22"/>
      <c r="F21" s="22"/>
      <c r="G21" s="103"/>
      <c r="H21" s="108"/>
      <c r="I21" s="33"/>
      <c r="J21" s="29"/>
      <c r="K21" s="25">
        <f t="shared" si="0"/>
        <v>0</v>
      </c>
      <c r="L21" s="74"/>
      <c r="M21" s="70"/>
    </row>
    <row r="22" spans="1:13" ht="20.100000000000001" customHeight="1" thickBot="1">
      <c r="B22" s="137">
        <f>SUM(B10:B20)</f>
        <v>-69527</v>
      </c>
      <c r="C22" s="5"/>
      <c r="D22" s="26"/>
      <c r="E22" s="22"/>
      <c r="F22" s="22"/>
      <c r="G22" s="103"/>
      <c r="H22" s="108"/>
      <c r="I22" s="33"/>
      <c r="J22" s="29"/>
      <c r="K22" s="25">
        <f t="shared" si="0"/>
        <v>0</v>
      </c>
      <c r="L22" s="74"/>
      <c r="M22" s="70"/>
    </row>
    <row r="23" spans="1:13" ht="20.100000000000001" customHeight="1">
      <c r="A23">
        <v>1</v>
      </c>
      <c r="B23" s="20" t="s">
        <v>17</v>
      </c>
      <c r="C23" s="5"/>
      <c r="D23" s="26"/>
      <c r="E23" s="22"/>
      <c r="F23" s="22"/>
      <c r="G23" s="178"/>
      <c r="H23" s="110"/>
      <c r="I23" s="47"/>
      <c r="J23" s="28"/>
      <c r="K23" s="25">
        <f t="shared" si="0"/>
        <v>0</v>
      </c>
      <c r="L23" s="5"/>
      <c r="M23" s="70"/>
    </row>
    <row r="24" spans="1:13" ht="20.100000000000001" customHeight="1">
      <c r="A24">
        <v>2</v>
      </c>
      <c r="B24" s="20" t="s">
        <v>18</v>
      </c>
      <c r="C24" s="5"/>
      <c r="D24" s="26"/>
      <c r="E24" s="22"/>
      <c r="F24" s="22"/>
      <c r="G24" s="178"/>
      <c r="H24" s="59"/>
      <c r="I24" s="27"/>
      <c r="J24" s="28"/>
      <c r="K24" s="25">
        <f t="shared" si="0"/>
        <v>0</v>
      </c>
      <c r="L24" s="5"/>
      <c r="M24" s="70"/>
    </row>
    <row r="25" spans="1:13" ht="20.100000000000001" customHeight="1">
      <c r="A25">
        <v>3</v>
      </c>
      <c r="B25" s="20" t="s">
        <v>19</v>
      </c>
      <c r="C25" s="5"/>
      <c r="D25" s="26"/>
      <c r="E25" s="22"/>
      <c r="F25" s="22"/>
      <c r="G25" s="178"/>
      <c r="H25" s="59"/>
      <c r="I25" s="27"/>
      <c r="J25" s="28"/>
      <c r="K25" s="25">
        <f t="shared" si="0"/>
        <v>0</v>
      </c>
      <c r="L25" s="5"/>
      <c r="M25" s="70"/>
    </row>
    <row r="26" spans="1:13" ht="20.100000000000001" customHeight="1">
      <c r="A26">
        <v>4</v>
      </c>
      <c r="B26" s="20" t="s">
        <v>20</v>
      </c>
      <c r="C26" s="5"/>
      <c r="D26" s="26"/>
      <c r="E26" s="22"/>
      <c r="F26" s="22"/>
      <c r="G26" s="178"/>
      <c r="H26" s="59"/>
      <c r="I26" s="27"/>
      <c r="J26" s="28"/>
      <c r="K26" s="25">
        <f t="shared" si="0"/>
        <v>0</v>
      </c>
      <c r="L26" s="5"/>
      <c r="M26" s="70"/>
    </row>
    <row r="27" spans="1:13" ht="20.100000000000001" customHeight="1">
      <c r="B27" s="20"/>
      <c r="C27" s="5"/>
      <c r="D27" s="26"/>
      <c r="E27" s="22"/>
      <c r="F27" s="22"/>
      <c r="G27" s="178"/>
      <c r="H27" s="59"/>
      <c r="I27" s="27"/>
      <c r="J27" s="28"/>
      <c r="K27" s="25">
        <f t="shared" si="0"/>
        <v>0</v>
      </c>
      <c r="L27" s="5"/>
      <c r="M27" s="70"/>
    </row>
    <row r="28" spans="1:13" ht="20.100000000000001" customHeight="1">
      <c r="B28" s="20"/>
      <c r="C28" s="5"/>
      <c r="D28" s="26"/>
      <c r="E28" s="22"/>
      <c r="F28" s="22"/>
      <c r="G28" s="178"/>
      <c r="H28" s="59"/>
      <c r="I28" s="27"/>
      <c r="J28" s="28"/>
      <c r="K28" s="25">
        <f>SUM(K27+E28-F28)</f>
        <v>0</v>
      </c>
      <c r="L28" s="5"/>
      <c r="M28" s="70"/>
    </row>
    <row r="29" spans="1:13" ht="20.100000000000001" customHeight="1">
      <c r="C29" s="5"/>
      <c r="D29" s="26"/>
      <c r="E29" s="22"/>
      <c r="F29" s="22"/>
      <c r="G29" s="178"/>
      <c r="H29" s="59"/>
      <c r="I29" s="27"/>
      <c r="J29" s="28"/>
      <c r="K29" s="25">
        <f t="shared" si="0"/>
        <v>0</v>
      </c>
      <c r="L29" s="5"/>
      <c r="M29" s="70"/>
    </row>
    <row r="30" spans="1:13" ht="20.100000000000001" customHeight="1">
      <c r="A30" t="s">
        <v>129</v>
      </c>
      <c r="B30" s="115" t="s">
        <v>128</v>
      </c>
      <c r="C30" s="5"/>
      <c r="D30" s="26"/>
      <c r="E30" s="22"/>
      <c r="F30" s="22"/>
      <c r="G30" s="178"/>
      <c r="H30" s="59"/>
      <c r="I30" s="27"/>
      <c r="J30" s="28"/>
      <c r="K30" s="25">
        <f t="shared" si="0"/>
        <v>0</v>
      </c>
      <c r="L30" s="5"/>
      <c r="M30" s="70"/>
    </row>
    <row r="31" spans="1:13" ht="20.100000000000001" customHeight="1">
      <c r="A31" t="s">
        <v>130</v>
      </c>
      <c r="B31" s="20" t="s">
        <v>120</v>
      </c>
      <c r="C31" s="5"/>
      <c r="D31" s="26"/>
      <c r="E31" s="22"/>
      <c r="F31" s="22"/>
      <c r="G31" s="178"/>
      <c r="H31" s="59"/>
      <c r="I31" s="27"/>
      <c r="J31" s="28"/>
      <c r="K31" s="25">
        <f t="shared" si="0"/>
        <v>0</v>
      </c>
      <c r="L31" s="5"/>
      <c r="M31" s="70"/>
    </row>
    <row r="32" spans="1:13" ht="20.100000000000001" customHeight="1">
      <c r="A32" t="s">
        <v>70</v>
      </c>
      <c r="B32" s="34" t="s">
        <v>22</v>
      </c>
      <c r="C32" s="5"/>
      <c r="D32" s="26"/>
      <c r="E32" s="22"/>
      <c r="F32" s="22"/>
      <c r="G32" s="178"/>
      <c r="H32" s="59"/>
      <c r="I32" s="27"/>
      <c r="J32" s="28"/>
      <c r="K32" s="25">
        <f t="shared" si="0"/>
        <v>0</v>
      </c>
      <c r="L32" s="5"/>
      <c r="M32" s="70"/>
    </row>
    <row r="33" spans="1:13" ht="20.100000000000001" customHeight="1">
      <c r="A33" t="s">
        <v>71</v>
      </c>
      <c r="B33" s="34" t="s">
        <v>23</v>
      </c>
      <c r="C33" s="5"/>
      <c r="D33" s="26"/>
      <c r="E33" s="22"/>
      <c r="F33" s="22"/>
      <c r="G33" s="178"/>
      <c r="H33" s="59"/>
      <c r="I33" s="27"/>
      <c r="J33" s="28"/>
      <c r="K33" s="25">
        <f t="shared" si="0"/>
        <v>0</v>
      </c>
      <c r="L33" s="5"/>
      <c r="M33" s="70"/>
    </row>
    <row r="34" spans="1:13" ht="20.100000000000001" customHeight="1">
      <c r="A34" t="s">
        <v>72</v>
      </c>
      <c r="B34" s="34" t="s">
        <v>24</v>
      </c>
      <c r="C34" s="5"/>
      <c r="D34" s="26"/>
      <c r="E34" s="22"/>
      <c r="F34" s="22"/>
      <c r="G34" s="178"/>
      <c r="H34" s="59"/>
      <c r="I34" s="27"/>
      <c r="J34" s="28"/>
      <c r="K34" s="25">
        <f t="shared" si="0"/>
        <v>0</v>
      </c>
      <c r="L34" s="5"/>
      <c r="M34" s="70"/>
    </row>
    <row r="35" spans="1:13" ht="20.100000000000001" customHeight="1">
      <c r="A35" t="s">
        <v>73</v>
      </c>
      <c r="B35" s="34" t="s">
        <v>25</v>
      </c>
      <c r="C35" s="5"/>
      <c r="D35" s="26"/>
      <c r="E35" s="22"/>
      <c r="F35" s="22"/>
      <c r="G35" s="178"/>
      <c r="H35" s="59"/>
      <c r="I35" s="27"/>
      <c r="J35" s="28"/>
      <c r="K35" s="25">
        <f t="shared" si="0"/>
        <v>0</v>
      </c>
      <c r="L35" s="5"/>
      <c r="M35" s="70"/>
    </row>
    <row r="36" spans="1:13" ht="20.100000000000001" customHeight="1">
      <c r="A36" t="s">
        <v>74</v>
      </c>
      <c r="B36" s="34" t="s">
        <v>26</v>
      </c>
      <c r="C36" s="5"/>
      <c r="D36" s="26"/>
      <c r="E36" s="22"/>
      <c r="F36" s="22"/>
      <c r="G36" s="178"/>
      <c r="H36" s="59"/>
      <c r="I36" s="27"/>
      <c r="J36" s="28"/>
      <c r="K36" s="25">
        <f t="shared" si="0"/>
        <v>0</v>
      </c>
      <c r="L36" s="5"/>
      <c r="M36" s="70"/>
    </row>
    <row r="37" spans="1:13" ht="20.100000000000001" customHeight="1">
      <c r="A37" t="s">
        <v>75</v>
      </c>
      <c r="B37" s="34" t="s">
        <v>27</v>
      </c>
      <c r="C37" s="5"/>
      <c r="D37" s="26"/>
      <c r="E37" s="22"/>
      <c r="F37" s="22"/>
      <c r="G37" s="178"/>
      <c r="H37" s="59"/>
      <c r="I37" s="27"/>
      <c r="J37" s="28"/>
      <c r="K37" s="25">
        <f t="shared" si="0"/>
        <v>0</v>
      </c>
      <c r="L37" s="5"/>
      <c r="M37" s="70"/>
    </row>
    <row r="38" spans="1:13" ht="20.100000000000001" customHeight="1">
      <c r="A38" t="s">
        <v>76</v>
      </c>
      <c r="B38" s="34" t="s">
        <v>180</v>
      </c>
      <c r="C38" s="5"/>
      <c r="D38" s="26"/>
      <c r="E38" s="22"/>
      <c r="F38" s="22"/>
      <c r="G38" s="178"/>
      <c r="H38" s="59"/>
      <c r="I38" s="27"/>
      <c r="J38" s="28"/>
      <c r="K38" s="25">
        <f t="shared" si="0"/>
        <v>0</v>
      </c>
      <c r="L38" s="5"/>
      <c r="M38" s="70"/>
    </row>
    <row r="39" spans="1:13" ht="20.100000000000001" customHeight="1">
      <c r="A39" t="s">
        <v>77</v>
      </c>
      <c r="B39" s="34" t="s">
        <v>29</v>
      </c>
      <c r="C39" s="5"/>
      <c r="D39" s="26"/>
      <c r="E39" s="22"/>
      <c r="F39" s="22"/>
      <c r="G39" s="178"/>
      <c r="H39" s="59"/>
      <c r="I39" s="27"/>
      <c r="J39" s="28"/>
      <c r="K39" s="25">
        <f>SUM(K38+E39-F39)</f>
        <v>0</v>
      </c>
      <c r="L39" s="5"/>
      <c r="M39" s="70"/>
    </row>
    <row r="40" spans="1:13" ht="20.100000000000001" customHeight="1">
      <c r="A40" t="s">
        <v>78</v>
      </c>
      <c r="B40" s="34" t="s">
        <v>21</v>
      </c>
      <c r="C40" s="5"/>
      <c r="D40" s="26"/>
      <c r="E40" s="22"/>
      <c r="F40" s="22"/>
      <c r="G40" s="178"/>
      <c r="H40" s="59"/>
      <c r="I40" s="27"/>
      <c r="J40" s="28"/>
      <c r="K40" s="25">
        <f t="shared" si="0"/>
        <v>0</v>
      </c>
      <c r="L40" s="5"/>
      <c r="M40" s="70"/>
    </row>
    <row r="41" spans="1:13" ht="20.100000000000001" customHeight="1">
      <c r="A41" t="s">
        <v>79</v>
      </c>
      <c r="B41" s="34" t="s">
        <v>30</v>
      </c>
      <c r="C41" s="5"/>
      <c r="D41" s="26"/>
      <c r="E41" s="22"/>
      <c r="F41" s="22"/>
      <c r="G41" s="178"/>
      <c r="H41" s="59"/>
      <c r="I41" s="27"/>
      <c r="J41" s="28"/>
      <c r="K41" s="25">
        <f t="shared" si="0"/>
        <v>0</v>
      </c>
      <c r="L41" s="5"/>
      <c r="M41" s="70"/>
    </row>
    <row r="42" spans="1:13" ht="20.100000000000001" customHeight="1">
      <c r="A42" t="s">
        <v>80</v>
      </c>
      <c r="B42" s="34" t="s">
        <v>31</v>
      </c>
      <c r="C42" s="5"/>
      <c r="D42" s="26"/>
      <c r="E42" s="22"/>
      <c r="F42" s="22"/>
      <c r="G42" s="178"/>
      <c r="H42" s="59"/>
      <c r="I42" s="27"/>
      <c r="J42" s="28"/>
      <c r="K42" s="25">
        <f t="shared" si="0"/>
        <v>0</v>
      </c>
      <c r="L42" s="5"/>
      <c r="M42" s="70"/>
    </row>
    <row r="43" spans="1:13" ht="20.100000000000001" customHeight="1">
      <c r="A43" t="s">
        <v>81</v>
      </c>
      <c r="B43" s="34" t="s">
        <v>32</v>
      </c>
      <c r="C43" s="30"/>
      <c r="D43" s="26"/>
      <c r="E43" s="22"/>
      <c r="F43" s="22"/>
      <c r="G43" s="178" t="s">
        <v>129</v>
      </c>
      <c r="H43" s="27"/>
      <c r="I43" s="27" t="s">
        <v>181</v>
      </c>
      <c r="J43" s="28"/>
      <c r="K43" s="25">
        <f t="shared" si="0"/>
        <v>0</v>
      </c>
      <c r="L43" s="74" t="s">
        <v>86</v>
      </c>
      <c r="M43" s="70"/>
    </row>
    <row r="44" spans="1:13" ht="20.100000000000001" customHeight="1">
      <c r="A44" t="s">
        <v>82</v>
      </c>
      <c r="B44" s="34" t="s">
        <v>33</v>
      </c>
      <c r="C44" s="9"/>
      <c r="D44" s="35"/>
      <c r="E44" s="22"/>
      <c r="F44" s="22"/>
      <c r="G44" s="60"/>
      <c r="H44" s="115" t="s">
        <v>128</v>
      </c>
      <c r="I44" s="18"/>
      <c r="J44" s="36"/>
      <c r="K44" s="25">
        <f t="shared" si="0"/>
        <v>0</v>
      </c>
      <c r="L44" s="5"/>
      <c r="M44" s="70"/>
    </row>
    <row r="45" spans="1:13" ht="21" customHeight="1" thickBot="1">
      <c r="A45" t="s">
        <v>176</v>
      </c>
      <c r="B45" s="175" t="s">
        <v>182</v>
      </c>
      <c r="L45" s="5"/>
      <c r="M45" s="70"/>
    </row>
    <row r="46" spans="1:13" ht="22.5" customHeight="1">
      <c r="C46" s="203" t="s">
        <v>35</v>
      </c>
      <c r="D46" s="203"/>
      <c r="E46" s="37">
        <f>SUM(E9:E45)</f>
        <v>1306</v>
      </c>
      <c r="F46" s="37">
        <f>SUM(F9:F45)</f>
        <v>72139</v>
      </c>
      <c r="K46" s="37"/>
      <c r="L46" s="5" t="s">
        <v>34</v>
      </c>
      <c r="M46" s="70"/>
    </row>
    <row r="48" spans="1:13">
      <c r="C48" s="204" t="s">
        <v>36</v>
      </c>
      <c r="D48" s="205"/>
      <c r="E48" s="38"/>
      <c r="F48" s="38"/>
      <c r="G48" s="61"/>
      <c r="H48" s="61"/>
      <c r="I48" s="39"/>
      <c r="K48">
        <v>0</v>
      </c>
    </row>
    <row r="49" spans="3:9">
      <c r="C49" s="206"/>
      <c r="D49" s="203"/>
      <c r="E49" s="40"/>
      <c r="F49" s="40"/>
      <c r="G49" s="62"/>
      <c r="H49" s="62"/>
      <c r="I49" s="41"/>
    </row>
    <row r="50" spans="3:9">
      <c r="C50" s="206"/>
      <c r="D50" s="203"/>
      <c r="E50" s="40"/>
      <c r="F50" s="40"/>
      <c r="G50" s="62"/>
      <c r="H50" s="62"/>
      <c r="I50" s="41"/>
    </row>
    <row r="51" spans="3:9">
      <c r="C51" s="206"/>
      <c r="D51" s="203"/>
      <c r="E51" s="40"/>
      <c r="F51" s="40"/>
      <c r="G51" s="62"/>
      <c r="H51" s="62"/>
      <c r="I51" s="41"/>
    </row>
    <row r="52" spans="3:9">
      <c r="C52" s="206"/>
      <c r="D52" s="203"/>
      <c r="E52" s="40"/>
      <c r="F52" s="40"/>
      <c r="G52" s="62"/>
      <c r="H52" s="62"/>
      <c r="I52" s="41"/>
    </row>
    <row r="53" spans="3:9">
      <c r="C53" s="206"/>
      <c r="D53" s="203"/>
      <c r="E53" s="40"/>
      <c r="F53" s="40"/>
      <c r="G53" s="62"/>
      <c r="H53" s="62"/>
      <c r="I53" s="41"/>
    </row>
    <row r="54" spans="3:9">
      <c r="C54" s="206"/>
      <c r="D54" s="203"/>
      <c r="E54" s="40"/>
      <c r="F54" s="40"/>
      <c r="G54" s="62"/>
      <c r="H54" s="62"/>
      <c r="I54" s="41"/>
    </row>
    <row r="55" spans="3:9">
      <c r="C55" s="207"/>
      <c r="D55" s="208"/>
      <c r="E55" s="42"/>
      <c r="F55" s="42"/>
      <c r="G55" s="63"/>
      <c r="H55" s="63"/>
      <c r="I55" s="43"/>
    </row>
  </sheetData>
  <mergeCells count="2">
    <mergeCell ref="C46:D46"/>
    <mergeCell ref="C48:D55"/>
  </mergeCells>
  <phoneticPr fontId="2"/>
  <pageMargins left="0.25" right="0.25" top="0.75" bottom="0.75" header="0.3" footer="0.3"/>
  <pageSetup paperSize="9" scale="72" orientation="portrait" horizontalDpi="0" verticalDpi="0" r:id="rId1"/>
  <headerFooter>
    <oddFooter>&amp;R&amp;F&amp;A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F0"/>
  </sheetPr>
  <dimension ref="A1:N60"/>
  <sheetViews>
    <sheetView zoomScaleNormal="100" workbookViewId="0">
      <selection activeCell="I10" sqref="I10"/>
    </sheetView>
  </sheetViews>
  <sheetFormatPr defaultRowHeight="13.2"/>
  <cols>
    <col min="1" max="1" width="2.33203125" customWidth="1"/>
    <col min="2" max="2" width="15.44140625" customWidth="1"/>
    <col min="3" max="3" width="9.21875" customWidth="1"/>
    <col min="4" max="4" width="4.44140625" customWidth="1"/>
    <col min="5" max="6" width="11.88671875" customWidth="1"/>
    <col min="7" max="7" width="5.6640625" style="3" customWidth="1"/>
    <col min="8" max="8" width="18.6640625" customWidth="1"/>
    <col min="9" max="9" width="25.77734375" customWidth="1"/>
    <col min="10" max="10" width="9" hidden="1" customWidth="1"/>
    <col min="11" max="11" width="15" customWidth="1"/>
    <col min="12" max="12" width="3.44140625" customWidth="1"/>
    <col min="13" max="13" width="4.6640625" customWidth="1"/>
  </cols>
  <sheetData>
    <row r="1" spans="2:14" ht="29.25" customHeight="1">
      <c r="B1" s="7" t="s">
        <v>54</v>
      </c>
      <c r="L1" s="50" t="s">
        <v>65</v>
      </c>
      <c r="M1" s="50" t="s">
        <v>66</v>
      </c>
    </row>
    <row r="2" spans="2:14" ht="16.2">
      <c r="B2">
        <v>2020</v>
      </c>
      <c r="C2" t="s">
        <v>52</v>
      </c>
      <c r="D2" t="s">
        <v>52</v>
      </c>
      <c r="E2" s="1" t="s">
        <v>2</v>
      </c>
      <c r="F2" s="2" t="s">
        <v>3</v>
      </c>
      <c r="H2" s="3" t="s">
        <v>4</v>
      </c>
      <c r="I2" s="4">
        <v>1052377</v>
      </c>
      <c r="K2" t="s">
        <v>5</v>
      </c>
    </row>
    <row r="3" spans="2:14" ht="23.4">
      <c r="E3" s="30">
        <v>44505</v>
      </c>
      <c r="F3" s="6">
        <v>29614</v>
      </c>
      <c r="G3" s="56" t="s">
        <v>53</v>
      </c>
      <c r="H3" s="3"/>
      <c r="I3" s="8">
        <v>2549022</v>
      </c>
      <c r="K3" t="s">
        <v>7</v>
      </c>
    </row>
    <row r="4" spans="2:14" ht="16.2">
      <c r="E4" s="65">
        <v>44513</v>
      </c>
      <c r="F4" s="10">
        <v>150000</v>
      </c>
      <c r="H4" s="3" t="s">
        <v>40</v>
      </c>
      <c r="I4" s="11">
        <v>0</v>
      </c>
      <c r="K4" t="s">
        <v>9</v>
      </c>
    </row>
    <row r="5" spans="2:14" ht="21" customHeight="1">
      <c r="E5" s="45">
        <v>44516</v>
      </c>
      <c r="F5">
        <v>5980</v>
      </c>
      <c r="H5" s="3" t="s">
        <v>10</v>
      </c>
      <c r="I5" s="11">
        <f>SUM(I2:I4)</f>
        <v>3601399</v>
      </c>
      <c r="K5">
        <v>0</v>
      </c>
    </row>
    <row r="6" spans="2:14" ht="20.399999999999999" customHeight="1">
      <c r="E6" s="45">
        <v>44530</v>
      </c>
      <c r="F6">
        <v>30000</v>
      </c>
    </row>
    <row r="7" spans="2:14" ht="26.25" customHeight="1" thickBot="1">
      <c r="B7" s="12" t="s">
        <v>11</v>
      </c>
      <c r="E7" s="13" t="s">
        <v>12</v>
      </c>
      <c r="F7" s="14" t="s">
        <v>13</v>
      </c>
      <c r="G7" s="14"/>
      <c r="H7" s="14" t="s">
        <v>14</v>
      </c>
      <c r="I7" s="14" t="s">
        <v>15</v>
      </c>
      <c r="J7" s="14"/>
      <c r="K7" s="15" t="s">
        <v>41</v>
      </c>
    </row>
    <row r="8" spans="2:14" ht="20.100000000000001" customHeight="1">
      <c r="B8" t="s">
        <v>135</v>
      </c>
      <c r="E8" s="16"/>
      <c r="F8" s="18"/>
      <c r="G8" s="60"/>
      <c r="H8" s="161" t="s">
        <v>128</v>
      </c>
      <c r="I8" s="18"/>
      <c r="J8" s="18"/>
      <c r="K8" s="19">
        <v>215594</v>
      </c>
    </row>
    <row r="9" spans="2:14" ht="20.100000000000001" customHeight="1" thickBot="1">
      <c r="B9" t="s">
        <v>67</v>
      </c>
      <c r="C9" s="44"/>
      <c r="D9" s="21"/>
      <c r="E9" s="22"/>
      <c r="F9" s="22"/>
      <c r="G9" s="102"/>
      <c r="H9" s="33"/>
      <c r="I9" s="104"/>
      <c r="J9" s="23"/>
      <c r="K9" s="25">
        <f>SUM(K8+E9-F9)</f>
        <v>215594</v>
      </c>
      <c r="L9" s="74" t="s">
        <v>86</v>
      </c>
      <c r="M9" s="70"/>
    </row>
    <row r="10" spans="2:14" ht="20.100000000000001" customHeight="1">
      <c r="B10" s="134"/>
      <c r="C10" s="30"/>
      <c r="D10" s="26"/>
      <c r="E10" s="27"/>
      <c r="F10" s="27"/>
      <c r="G10" s="79"/>
      <c r="H10" s="31"/>
      <c r="I10" s="75"/>
      <c r="J10" s="28"/>
      <c r="K10" s="25">
        <f t="shared" ref="K10:K44" si="0">SUM(K9+E10-F10)</f>
        <v>215594</v>
      </c>
      <c r="L10" s="74" t="s">
        <v>86</v>
      </c>
      <c r="M10" s="70"/>
    </row>
    <row r="11" spans="2:14" ht="20.100000000000001" customHeight="1">
      <c r="B11" s="135">
        <v>-29614</v>
      </c>
      <c r="C11" s="30"/>
      <c r="D11" s="26"/>
      <c r="E11" s="27"/>
      <c r="F11" s="27"/>
      <c r="G11" s="111"/>
      <c r="H11" s="81"/>
      <c r="I11" s="202"/>
      <c r="J11" s="28"/>
      <c r="K11" s="25">
        <f t="shared" si="0"/>
        <v>215594</v>
      </c>
      <c r="L11" s="74" t="s">
        <v>86</v>
      </c>
      <c r="M11" s="70"/>
    </row>
    <row r="12" spans="2:14" ht="20.100000000000001" customHeight="1">
      <c r="B12" s="135">
        <v>-150000</v>
      </c>
      <c r="C12" s="30">
        <v>44505</v>
      </c>
      <c r="D12" s="26"/>
      <c r="E12" s="27"/>
      <c r="F12" s="27">
        <v>29614</v>
      </c>
      <c r="G12" s="59" t="s">
        <v>130</v>
      </c>
      <c r="H12" s="33" t="s">
        <v>120</v>
      </c>
      <c r="I12" s="27" t="s">
        <v>119</v>
      </c>
      <c r="J12" s="28"/>
      <c r="K12" s="25">
        <f t="shared" si="0"/>
        <v>185980</v>
      </c>
      <c r="L12" s="74" t="s">
        <v>86</v>
      </c>
      <c r="M12" s="70"/>
      <c r="N12" s="32"/>
    </row>
    <row r="13" spans="2:14" ht="20.100000000000001" customHeight="1">
      <c r="B13" s="135">
        <v>-5980</v>
      </c>
      <c r="C13" s="30"/>
      <c r="D13" s="26"/>
      <c r="E13" s="27"/>
      <c r="F13" s="27"/>
      <c r="G13" s="59"/>
      <c r="H13" s="31"/>
      <c r="I13" s="27"/>
      <c r="J13" s="28"/>
      <c r="K13" s="25">
        <f t="shared" si="0"/>
        <v>185980</v>
      </c>
      <c r="L13" s="74" t="s">
        <v>86</v>
      </c>
      <c r="M13" s="70"/>
    </row>
    <row r="14" spans="2:14" ht="20.100000000000001" customHeight="1">
      <c r="B14" s="135">
        <v>-30000</v>
      </c>
      <c r="C14" s="30">
        <v>44513</v>
      </c>
      <c r="D14" s="26"/>
      <c r="E14" s="27"/>
      <c r="F14" s="27">
        <v>150000</v>
      </c>
      <c r="G14" s="109" t="s">
        <v>129</v>
      </c>
      <c r="H14" s="31" t="s">
        <v>182</v>
      </c>
      <c r="I14" s="31" t="s">
        <v>185</v>
      </c>
      <c r="J14" s="28"/>
      <c r="K14" s="25">
        <f t="shared" si="0"/>
        <v>35980</v>
      </c>
      <c r="L14" s="74"/>
      <c r="M14" s="70"/>
    </row>
    <row r="15" spans="2:14" ht="20.100000000000001" customHeight="1">
      <c r="B15" s="135"/>
      <c r="C15" s="30"/>
      <c r="D15" s="26"/>
      <c r="E15" s="27"/>
      <c r="F15" s="27"/>
      <c r="G15" s="59"/>
      <c r="H15" s="31"/>
      <c r="I15" s="31"/>
      <c r="J15" s="28"/>
      <c r="K15" s="25">
        <f t="shared" si="0"/>
        <v>35980</v>
      </c>
      <c r="L15" s="74" t="s">
        <v>86</v>
      </c>
      <c r="M15" s="70"/>
    </row>
    <row r="16" spans="2:14" ht="20.100000000000001" customHeight="1">
      <c r="B16" s="135"/>
      <c r="C16" s="30">
        <v>44516</v>
      </c>
      <c r="D16" s="26"/>
      <c r="E16" s="27"/>
      <c r="F16" s="27">
        <v>5980</v>
      </c>
      <c r="G16" s="109" t="s">
        <v>129</v>
      </c>
      <c r="H16" s="31" t="s">
        <v>182</v>
      </c>
      <c r="I16" s="31" t="s">
        <v>187</v>
      </c>
      <c r="J16" s="28"/>
      <c r="K16" s="25">
        <f t="shared" si="0"/>
        <v>30000</v>
      </c>
      <c r="L16" s="74" t="s">
        <v>86</v>
      </c>
      <c r="M16" s="70"/>
    </row>
    <row r="17" spans="1:13" ht="20.100000000000001" customHeight="1">
      <c r="B17" s="135"/>
      <c r="C17" s="30"/>
      <c r="D17" s="26"/>
      <c r="E17" s="27"/>
      <c r="F17" s="27"/>
      <c r="G17" s="59"/>
      <c r="H17" s="31"/>
      <c r="I17" s="31"/>
      <c r="J17" s="28"/>
      <c r="K17" s="25">
        <f t="shared" si="0"/>
        <v>30000</v>
      </c>
      <c r="L17" s="74" t="s">
        <v>86</v>
      </c>
      <c r="M17" s="70"/>
    </row>
    <row r="18" spans="1:13" ht="20.100000000000001" customHeight="1">
      <c r="B18" s="135"/>
      <c r="C18" s="30">
        <v>44530</v>
      </c>
      <c r="D18" s="26"/>
      <c r="E18" s="27"/>
      <c r="F18" s="27">
        <v>30000</v>
      </c>
      <c r="G18" s="109" t="s">
        <v>75</v>
      </c>
      <c r="H18" s="31" t="s">
        <v>27</v>
      </c>
      <c r="I18" s="27" t="s">
        <v>186</v>
      </c>
      <c r="J18" s="28"/>
      <c r="K18" s="25">
        <f t="shared" si="0"/>
        <v>0</v>
      </c>
      <c r="L18" s="74" t="s">
        <v>86</v>
      </c>
      <c r="M18" s="70"/>
    </row>
    <row r="19" spans="1:13" ht="20.100000000000001" customHeight="1">
      <c r="B19" s="135"/>
      <c r="C19" s="5"/>
      <c r="D19" s="26"/>
      <c r="E19" s="27"/>
      <c r="F19" s="27"/>
      <c r="G19" s="79"/>
      <c r="H19" s="48"/>
      <c r="I19" s="75"/>
      <c r="J19" s="28"/>
      <c r="K19" s="25">
        <f t="shared" si="0"/>
        <v>0</v>
      </c>
      <c r="L19" s="74" t="s">
        <v>86</v>
      </c>
      <c r="M19" s="70"/>
    </row>
    <row r="20" spans="1:13" ht="20.100000000000001" customHeight="1">
      <c r="B20" s="135"/>
      <c r="C20" s="5"/>
      <c r="D20" s="26"/>
      <c r="E20" s="27"/>
      <c r="F20" s="27"/>
      <c r="G20" s="79"/>
      <c r="H20" s="31"/>
      <c r="I20" s="82"/>
      <c r="J20" s="28"/>
      <c r="K20" s="25">
        <f t="shared" si="0"/>
        <v>0</v>
      </c>
      <c r="L20" s="74" t="s">
        <v>86</v>
      </c>
      <c r="M20" s="70"/>
    </row>
    <row r="21" spans="1:13" ht="20.100000000000001" customHeight="1">
      <c r="B21" s="135"/>
      <c r="C21" s="5"/>
      <c r="D21" s="26"/>
      <c r="E21" s="27"/>
      <c r="F21" s="27"/>
      <c r="G21" s="79"/>
      <c r="H21" s="31"/>
      <c r="I21" s="75"/>
      <c r="J21" s="28"/>
      <c r="K21" s="25">
        <f t="shared" si="0"/>
        <v>0</v>
      </c>
      <c r="L21" s="74" t="s">
        <v>86</v>
      </c>
      <c r="M21" s="70"/>
    </row>
    <row r="22" spans="1:13" ht="20.100000000000001" customHeight="1" thickBot="1">
      <c r="B22" s="137">
        <f>SUM(B11:B21)</f>
        <v>-215594</v>
      </c>
      <c r="C22" s="5"/>
      <c r="D22" s="26"/>
      <c r="E22" s="27"/>
      <c r="F22" s="27"/>
      <c r="G22" s="79"/>
      <c r="H22" s="31"/>
      <c r="I22" s="75"/>
      <c r="J22" s="28"/>
      <c r="K22" s="25">
        <f t="shared" si="0"/>
        <v>0</v>
      </c>
      <c r="L22" s="74" t="s">
        <v>86</v>
      </c>
      <c r="M22" s="70"/>
    </row>
    <row r="23" spans="1:13" ht="20.100000000000001" customHeight="1">
      <c r="A23">
        <v>1</v>
      </c>
      <c r="B23" s="20" t="s">
        <v>17</v>
      </c>
      <c r="C23" s="5"/>
      <c r="D23" s="26"/>
      <c r="E23" s="27"/>
      <c r="F23" s="27"/>
      <c r="G23" s="79"/>
      <c r="H23" s="31"/>
      <c r="I23" s="75"/>
      <c r="J23" s="28"/>
      <c r="K23" s="25">
        <f t="shared" si="0"/>
        <v>0</v>
      </c>
      <c r="L23" s="74" t="s">
        <v>86</v>
      </c>
      <c r="M23" s="70"/>
    </row>
    <row r="24" spans="1:13" ht="20.100000000000001" customHeight="1">
      <c r="A24">
        <v>2</v>
      </c>
      <c r="B24" s="20" t="s">
        <v>18</v>
      </c>
      <c r="C24" s="30"/>
      <c r="D24" s="26"/>
      <c r="E24" s="27"/>
      <c r="F24" s="27"/>
      <c r="G24" s="79"/>
      <c r="H24" s="31"/>
      <c r="I24" s="75"/>
      <c r="J24" s="28"/>
      <c r="K24" s="25">
        <f t="shared" si="0"/>
        <v>0</v>
      </c>
      <c r="L24" s="74" t="s">
        <v>86</v>
      </c>
      <c r="M24" s="70"/>
    </row>
    <row r="25" spans="1:13" ht="20.100000000000001" customHeight="1">
      <c r="A25">
        <v>3</v>
      </c>
      <c r="B25" s="20" t="s">
        <v>19</v>
      </c>
      <c r="C25" s="30"/>
      <c r="D25" s="26"/>
      <c r="E25" s="27"/>
      <c r="F25" s="27"/>
      <c r="G25" s="79"/>
      <c r="H25" s="31"/>
      <c r="I25" s="75"/>
      <c r="J25" s="28"/>
      <c r="K25" s="25">
        <f t="shared" si="0"/>
        <v>0</v>
      </c>
      <c r="L25" s="74" t="s">
        <v>86</v>
      </c>
      <c r="M25" s="70"/>
    </row>
    <row r="26" spans="1:13" ht="20.100000000000001" customHeight="1">
      <c r="A26">
        <v>4</v>
      </c>
      <c r="B26" s="20" t="s">
        <v>20</v>
      </c>
      <c r="C26" s="30"/>
      <c r="D26" s="26"/>
      <c r="E26" s="27"/>
      <c r="F26" s="27"/>
      <c r="G26" s="79"/>
      <c r="H26" s="31"/>
      <c r="I26" s="75"/>
      <c r="J26" s="28"/>
      <c r="K26" s="25">
        <f t="shared" si="0"/>
        <v>0</v>
      </c>
      <c r="L26" s="74" t="s">
        <v>86</v>
      </c>
      <c r="M26" s="70"/>
    </row>
    <row r="27" spans="1:13" ht="20.100000000000001" customHeight="1">
      <c r="B27" s="20"/>
      <c r="C27" s="5"/>
      <c r="D27" s="26"/>
      <c r="E27" s="27"/>
      <c r="F27" s="27"/>
      <c r="G27" s="103"/>
      <c r="H27" s="31"/>
      <c r="I27" s="75"/>
      <c r="J27" s="28"/>
      <c r="K27" s="25">
        <f t="shared" si="0"/>
        <v>0</v>
      </c>
      <c r="L27" s="74"/>
      <c r="M27" s="70"/>
    </row>
    <row r="28" spans="1:13" ht="20.100000000000001" customHeight="1">
      <c r="B28" s="20"/>
      <c r="C28" s="30"/>
      <c r="D28" s="26"/>
      <c r="E28" s="27"/>
      <c r="F28" s="27"/>
      <c r="G28" s="79"/>
      <c r="H28" s="31"/>
      <c r="I28" s="75"/>
      <c r="J28" s="28"/>
      <c r="K28" s="25">
        <f t="shared" si="0"/>
        <v>0</v>
      </c>
      <c r="L28" s="74" t="s">
        <v>86</v>
      </c>
      <c r="M28" s="70"/>
    </row>
    <row r="29" spans="1:13" ht="20.100000000000001" customHeight="1">
      <c r="C29" s="5"/>
      <c r="D29" s="26"/>
      <c r="E29" s="27"/>
      <c r="F29" s="27"/>
      <c r="G29" s="79"/>
      <c r="H29" s="31"/>
      <c r="J29" s="28"/>
      <c r="K29" s="25">
        <f t="shared" si="0"/>
        <v>0</v>
      </c>
      <c r="L29" s="74"/>
      <c r="M29" s="70"/>
    </row>
    <row r="30" spans="1:13" ht="20.100000000000001" customHeight="1">
      <c r="A30" t="s">
        <v>129</v>
      </c>
      <c r="B30" s="115" t="s">
        <v>128</v>
      </c>
      <c r="C30" s="30"/>
      <c r="D30" s="26"/>
      <c r="E30" s="27"/>
      <c r="F30" s="27"/>
      <c r="G30" s="111"/>
      <c r="H30" s="31"/>
      <c r="I30" s="75"/>
      <c r="J30" s="28"/>
      <c r="K30" s="25">
        <f>SUM(K29+E30-F30)</f>
        <v>0</v>
      </c>
      <c r="L30" s="74" t="s">
        <v>86</v>
      </c>
      <c r="M30" s="70"/>
    </row>
    <row r="31" spans="1:13" ht="20.100000000000001" customHeight="1">
      <c r="A31" t="s">
        <v>130</v>
      </c>
      <c r="B31" s="20" t="s">
        <v>120</v>
      </c>
      <c r="C31" s="5"/>
      <c r="D31" s="26"/>
      <c r="E31" s="27"/>
      <c r="F31" s="27"/>
      <c r="G31" s="79"/>
      <c r="H31" s="31"/>
      <c r="I31" s="75"/>
      <c r="J31" s="28"/>
      <c r="K31" s="25">
        <f t="shared" si="0"/>
        <v>0</v>
      </c>
      <c r="L31" s="5"/>
      <c r="M31" s="70"/>
    </row>
    <row r="32" spans="1:13" ht="20.100000000000001" customHeight="1">
      <c r="A32" t="s">
        <v>70</v>
      </c>
      <c r="B32" s="34" t="s">
        <v>22</v>
      </c>
      <c r="C32" s="5"/>
      <c r="D32" s="26"/>
      <c r="E32" s="27"/>
      <c r="F32" s="27"/>
      <c r="G32" s="79"/>
      <c r="H32" s="31"/>
      <c r="J32" s="28"/>
      <c r="K32" s="25">
        <f t="shared" si="0"/>
        <v>0</v>
      </c>
      <c r="L32" s="5"/>
      <c r="M32" s="70"/>
    </row>
    <row r="33" spans="1:13" ht="20.100000000000001" customHeight="1">
      <c r="A33" t="s">
        <v>71</v>
      </c>
      <c r="B33" s="34" t="s">
        <v>23</v>
      </c>
      <c r="C33" s="5"/>
      <c r="D33" s="26"/>
      <c r="E33" s="27"/>
      <c r="F33" s="27"/>
      <c r="G33" s="79"/>
      <c r="H33" s="31"/>
      <c r="J33" s="28"/>
      <c r="K33" s="25">
        <f t="shared" si="0"/>
        <v>0</v>
      </c>
      <c r="L33" s="5"/>
      <c r="M33" s="70"/>
    </row>
    <row r="34" spans="1:13" ht="20.100000000000001" customHeight="1">
      <c r="A34" t="s">
        <v>72</v>
      </c>
      <c r="B34" s="34" t="s">
        <v>24</v>
      </c>
      <c r="C34" s="5"/>
      <c r="D34" s="26"/>
      <c r="E34" s="27"/>
      <c r="F34" s="27"/>
      <c r="G34" s="59"/>
      <c r="H34" s="31"/>
      <c r="J34" s="28"/>
      <c r="K34" s="25">
        <f t="shared" si="0"/>
        <v>0</v>
      </c>
      <c r="L34" s="5"/>
      <c r="M34" s="70"/>
    </row>
    <row r="35" spans="1:13" ht="20.100000000000001" customHeight="1">
      <c r="A35" t="s">
        <v>73</v>
      </c>
      <c r="B35" s="34" t="s">
        <v>25</v>
      </c>
      <c r="C35" s="5"/>
      <c r="D35" s="26"/>
      <c r="E35" s="27"/>
      <c r="F35" s="27"/>
      <c r="G35" s="59"/>
      <c r="H35" s="33"/>
      <c r="I35" s="75"/>
      <c r="J35" s="28"/>
      <c r="K35" s="25">
        <f t="shared" si="0"/>
        <v>0</v>
      </c>
      <c r="L35" s="5"/>
      <c r="M35" s="70"/>
    </row>
    <row r="36" spans="1:13" ht="20.100000000000001" customHeight="1">
      <c r="A36" t="s">
        <v>74</v>
      </c>
      <c r="B36" s="34" t="s">
        <v>26</v>
      </c>
      <c r="C36" s="5"/>
      <c r="D36" s="26"/>
      <c r="E36" s="27"/>
      <c r="F36" s="27"/>
      <c r="G36" s="59"/>
      <c r="H36" s="27"/>
      <c r="I36" s="75"/>
      <c r="J36" s="28"/>
      <c r="K36" s="25">
        <f t="shared" si="0"/>
        <v>0</v>
      </c>
      <c r="L36" s="74"/>
      <c r="M36" s="70"/>
    </row>
    <row r="37" spans="1:13" ht="20.100000000000001" customHeight="1">
      <c r="A37" t="s">
        <v>75</v>
      </c>
      <c r="B37" s="34" t="s">
        <v>27</v>
      </c>
      <c r="C37" s="5"/>
      <c r="D37" s="26"/>
      <c r="E37" s="27"/>
      <c r="F37" s="27"/>
      <c r="G37" s="59"/>
      <c r="H37" s="27"/>
      <c r="I37" s="75"/>
      <c r="J37" s="28"/>
      <c r="K37" s="25">
        <f t="shared" si="0"/>
        <v>0</v>
      </c>
      <c r="M37" s="70"/>
    </row>
    <row r="38" spans="1:13" ht="20.100000000000001" customHeight="1">
      <c r="A38" t="s">
        <v>76</v>
      </c>
      <c r="B38" s="34" t="s">
        <v>183</v>
      </c>
      <c r="C38" s="5"/>
      <c r="D38" s="26"/>
      <c r="E38" s="27"/>
      <c r="F38" s="27"/>
      <c r="G38" s="59"/>
      <c r="H38" s="27"/>
      <c r="I38" s="27"/>
      <c r="J38" s="28"/>
      <c r="K38" s="25">
        <f t="shared" si="0"/>
        <v>0</v>
      </c>
      <c r="L38" s="5"/>
      <c r="M38" s="70"/>
    </row>
    <row r="39" spans="1:13" ht="20.100000000000001" customHeight="1">
      <c r="A39" t="s">
        <v>77</v>
      </c>
      <c r="B39" s="34" t="s">
        <v>29</v>
      </c>
      <c r="C39" s="5"/>
      <c r="D39" s="26"/>
      <c r="E39" s="27"/>
      <c r="F39" s="27"/>
      <c r="G39" s="59"/>
      <c r="H39" s="27"/>
      <c r="I39" s="27"/>
      <c r="J39" s="28"/>
      <c r="K39" s="25">
        <f t="shared" si="0"/>
        <v>0</v>
      </c>
      <c r="L39" s="5"/>
      <c r="M39" s="70"/>
    </row>
    <row r="40" spans="1:13" ht="20.100000000000001" customHeight="1">
      <c r="A40" t="s">
        <v>78</v>
      </c>
      <c r="B40" s="34" t="s">
        <v>21</v>
      </c>
      <c r="C40" s="5"/>
      <c r="D40" s="26"/>
      <c r="E40" s="27"/>
      <c r="F40" s="27"/>
      <c r="G40" s="59"/>
      <c r="H40" s="27"/>
      <c r="I40" s="27"/>
      <c r="J40" s="28"/>
      <c r="K40" s="25">
        <f t="shared" si="0"/>
        <v>0</v>
      </c>
      <c r="M40" s="70"/>
    </row>
    <row r="41" spans="1:13" ht="20.100000000000001" customHeight="1">
      <c r="A41" t="s">
        <v>79</v>
      </c>
      <c r="B41" s="34" t="s">
        <v>30</v>
      </c>
      <c r="C41" s="5"/>
      <c r="D41" s="26"/>
      <c r="E41" s="27"/>
      <c r="F41" s="27"/>
      <c r="G41" s="59"/>
      <c r="H41" s="17"/>
      <c r="I41" s="27"/>
      <c r="J41" s="28"/>
      <c r="K41" s="25">
        <f t="shared" si="0"/>
        <v>0</v>
      </c>
      <c r="L41" s="5"/>
      <c r="M41" s="70"/>
    </row>
    <row r="42" spans="1:13" ht="20.100000000000001" customHeight="1">
      <c r="A42" t="s">
        <v>80</v>
      </c>
      <c r="B42" s="34" t="s">
        <v>31</v>
      </c>
      <c r="C42" s="30"/>
      <c r="D42" s="26"/>
      <c r="E42" s="27"/>
      <c r="F42" s="27"/>
      <c r="G42" s="79" t="s">
        <v>34</v>
      </c>
      <c r="H42" s="31"/>
      <c r="I42" s="49"/>
      <c r="J42" s="28"/>
      <c r="K42" s="25">
        <f t="shared" si="0"/>
        <v>0</v>
      </c>
      <c r="L42" s="74" t="s">
        <v>86</v>
      </c>
      <c r="M42" s="70"/>
    </row>
    <row r="43" spans="1:13" ht="20.100000000000001" customHeight="1">
      <c r="A43" t="s">
        <v>81</v>
      </c>
      <c r="B43" s="34" t="s">
        <v>32</v>
      </c>
      <c r="C43" s="5"/>
      <c r="D43" s="26"/>
      <c r="E43" s="27"/>
      <c r="F43" s="27"/>
      <c r="G43" s="59"/>
      <c r="H43" s="47"/>
      <c r="I43" s="27"/>
      <c r="J43" s="28"/>
      <c r="K43" s="25">
        <f t="shared" si="0"/>
        <v>0</v>
      </c>
      <c r="L43" s="5"/>
      <c r="M43" s="70"/>
    </row>
    <row r="44" spans="1:13" ht="20.100000000000001" customHeight="1">
      <c r="A44" t="s">
        <v>82</v>
      </c>
      <c r="B44" s="34" t="s">
        <v>33</v>
      </c>
      <c r="C44" s="65"/>
      <c r="D44" s="35"/>
      <c r="E44" s="27"/>
      <c r="F44" s="27"/>
      <c r="G44" s="60" t="s">
        <v>129</v>
      </c>
      <c r="H44" s="115" t="s">
        <v>128</v>
      </c>
      <c r="I44" s="18"/>
      <c r="J44" s="36"/>
      <c r="K44" s="25">
        <f t="shared" si="0"/>
        <v>0</v>
      </c>
      <c r="L44" s="74" t="s">
        <v>86</v>
      </c>
      <c r="M44" s="87"/>
    </row>
    <row r="45" spans="1:13" ht="20.399999999999999" customHeight="1" thickBot="1">
      <c r="A45" t="s">
        <v>176</v>
      </c>
      <c r="B45" s="175" t="s">
        <v>182</v>
      </c>
      <c r="L45" s="101"/>
      <c r="M45" s="101"/>
    </row>
    <row r="46" spans="1:13" ht="22.5" customHeight="1">
      <c r="C46" s="203" t="s">
        <v>35</v>
      </c>
      <c r="D46" s="203"/>
      <c r="E46" s="37">
        <f>SUM(E9:E45)</f>
        <v>0</v>
      </c>
      <c r="F46" s="37">
        <f>SUM(F9:F45)</f>
        <v>215594</v>
      </c>
      <c r="K46" s="69"/>
      <c r="L46" s="73"/>
      <c r="M46" s="73"/>
    </row>
    <row r="47" spans="1:13">
      <c r="L47" s="73"/>
      <c r="M47" s="73"/>
    </row>
    <row r="48" spans="1:13">
      <c r="C48" s="204" t="s">
        <v>36</v>
      </c>
      <c r="D48" s="205"/>
      <c r="E48" s="38"/>
      <c r="F48" s="38"/>
      <c r="G48" s="61"/>
      <c r="H48" s="38"/>
      <c r="I48" s="39"/>
      <c r="L48" s="100" t="s">
        <v>118</v>
      </c>
      <c r="M48" s="73"/>
    </row>
    <row r="49" spans="3:13">
      <c r="C49" s="206"/>
      <c r="D49" s="203"/>
      <c r="E49" s="64">
        <v>43772</v>
      </c>
      <c r="F49" s="40" t="s">
        <v>117</v>
      </c>
      <c r="G49" s="62"/>
      <c r="H49" s="40" t="s">
        <v>188</v>
      </c>
      <c r="I49" s="41"/>
      <c r="K49">
        <v>0</v>
      </c>
      <c r="L49" s="73"/>
      <c r="M49" s="73"/>
    </row>
    <row r="50" spans="3:13">
      <c r="C50" s="206"/>
      <c r="D50" s="203"/>
      <c r="E50" s="40"/>
      <c r="F50" s="40"/>
      <c r="G50" s="62"/>
      <c r="H50" s="40"/>
      <c r="I50" s="41"/>
      <c r="L50" s="73"/>
      <c r="M50" s="73"/>
    </row>
    <row r="51" spans="3:13">
      <c r="C51" s="206"/>
      <c r="D51" s="203"/>
      <c r="E51" s="40"/>
      <c r="F51" s="40"/>
      <c r="G51" s="62"/>
      <c r="H51" s="40"/>
      <c r="I51" s="41"/>
      <c r="L51" s="73"/>
      <c r="M51" s="73"/>
    </row>
    <row r="52" spans="3:13">
      <c r="C52" s="206"/>
      <c r="D52" s="203"/>
      <c r="E52" s="40"/>
      <c r="F52" s="40"/>
      <c r="G52" s="62"/>
      <c r="H52" s="40"/>
      <c r="I52" s="41"/>
      <c r="L52" s="73"/>
      <c r="M52" s="73"/>
    </row>
    <row r="53" spans="3:13">
      <c r="C53" s="206"/>
      <c r="D53" s="203"/>
      <c r="E53" s="40"/>
      <c r="F53" s="40"/>
      <c r="G53" s="62"/>
      <c r="H53" s="40"/>
      <c r="I53" s="41"/>
      <c r="L53" s="73"/>
      <c r="M53" s="73"/>
    </row>
    <row r="54" spans="3:13">
      <c r="C54" s="206"/>
      <c r="D54" s="203"/>
      <c r="E54" s="40"/>
      <c r="F54" s="40"/>
      <c r="G54" s="62"/>
      <c r="H54" s="40"/>
      <c r="I54" s="41"/>
      <c r="L54" s="73"/>
      <c r="M54" s="73"/>
    </row>
    <row r="55" spans="3:13">
      <c r="C55" s="207"/>
      <c r="D55" s="208"/>
      <c r="E55" s="42"/>
      <c r="F55" s="42"/>
      <c r="G55" s="63"/>
      <c r="H55" s="42"/>
      <c r="I55" s="43"/>
      <c r="L55" s="73"/>
      <c r="M55" s="73"/>
    </row>
    <row r="56" spans="3:13">
      <c r="L56" s="73"/>
      <c r="M56" s="73"/>
    </row>
    <row r="57" spans="3:13">
      <c r="L57" s="73"/>
      <c r="M57" s="73"/>
    </row>
    <row r="58" spans="3:13">
      <c r="L58" s="73"/>
      <c r="M58" s="73"/>
    </row>
    <row r="59" spans="3:13">
      <c r="L59" s="73"/>
      <c r="M59" s="73"/>
    </row>
    <row r="60" spans="3:13">
      <c r="L60" s="73"/>
      <c r="M60" s="73"/>
    </row>
  </sheetData>
  <mergeCells count="2">
    <mergeCell ref="C46:D46"/>
    <mergeCell ref="C48:D55"/>
  </mergeCells>
  <phoneticPr fontId="2"/>
  <pageMargins left="0.23622047244094491" right="0.23622047244094491" top="0.74803149606299213" bottom="0.74803149606299213" header="0.31496062992125984" footer="0.31496062992125984"/>
  <pageSetup paperSize="9" scale="70" orientation="portrait" horizontalDpi="0" verticalDpi="0" r:id="rId1"/>
  <headerFooter>
    <oddFooter>&amp;R&amp;F&amp;A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F0"/>
  </sheetPr>
  <dimension ref="A1:N55"/>
  <sheetViews>
    <sheetView zoomScaleNormal="100" workbookViewId="0">
      <selection activeCell="I5" sqref="I5"/>
    </sheetView>
  </sheetViews>
  <sheetFormatPr defaultRowHeight="13.2"/>
  <cols>
    <col min="1" max="1" width="2.33203125" customWidth="1"/>
    <col min="2" max="2" width="15.44140625" customWidth="1"/>
    <col min="3" max="3" width="9.21875" customWidth="1"/>
    <col min="4" max="4" width="4.44140625" customWidth="1"/>
    <col min="5" max="6" width="11.88671875" customWidth="1"/>
    <col min="7" max="7" width="5.6640625" style="3" customWidth="1"/>
    <col min="8" max="8" width="18.6640625" customWidth="1"/>
    <col min="9" max="9" width="25.77734375" customWidth="1"/>
    <col min="10" max="10" width="9" hidden="1" customWidth="1"/>
    <col min="11" max="11" width="15" customWidth="1"/>
    <col min="12" max="12" width="3.44140625" customWidth="1"/>
    <col min="13" max="13" width="4.6640625" customWidth="1"/>
  </cols>
  <sheetData>
    <row r="1" spans="2:14" ht="29.25" customHeight="1">
      <c r="B1" s="7" t="s">
        <v>51</v>
      </c>
      <c r="L1" s="50" t="s">
        <v>65</v>
      </c>
      <c r="M1" s="50" t="s">
        <v>66</v>
      </c>
    </row>
    <row r="2" spans="2:14" ht="16.2">
      <c r="B2">
        <v>2020</v>
      </c>
      <c r="C2" t="s">
        <v>52</v>
      </c>
      <c r="D2" t="s">
        <v>52</v>
      </c>
      <c r="E2" s="1" t="s">
        <v>2</v>
      </c>
      <c r="F2" s="2" t="s">
        <v>3</v>
      </c>
      <c r="H2" s="3" t="s">
        <v>4</v>
      </c>
      <c r="I2" s="4">
        <v>1052377</v>
      </c>
      <c r="K2" t="s">
        <v>5</v>
      </c>
      <c r="L2" s="51"/>
    </row>
    <row r="3" spans="2:14" ht="23.4">
      <c r="E3" s="30">
        <v>44534</v>
      </c>
      <c r="F3" s="6">
        <v>27943</v>
      </c>
      <c r="G3" s="56" t="s">
        <v>53</v>
      </c>
      <c r="H3" s="3"/>
      <c r="I3" s="8">
        <v>2333428</v>
      </c>
      <c r="K3" t="s">
        <v>7</v>
      </c>
    </row>
    <row r="4" spans="2:14" ht="16.2">
      <c r="E4" s="65">
        <v>44535</v>
      </c>
      <c r="F4" s="19">
        <v>30547</v>
      </c>
      <c r="H4" s="3" t="s">
        <v>40</v>
      </c>
      <c r="I4" s="11">
        <v>0</v>
      </c>
      <c r="K4" t="s">
        <v>9</v>
      </c>
    </row>
    <row r="5" spans="2:14" ht="21" customHeight="1">
      <c r="B5" t="s">
        <v>34</v>
      </c>
      <c r="E5" s="45">
        <v>44555</v>
      </c>
      <c r="F5">
        <v>148000</v>
      </c>
      <c r="H5" s="3" t="s">
        <v>10</v>
      </c>
      <c r="I5" s="11">
        <f>SUM(I2:I4)</f>
        <v>3385805</v>
      </c>
      <c r="K5">
        <v>0</v>
      </c>
    </row>
    <row r="7" spans="2:14" ht="26.25" customHeight="1" thickBot="1">
      <c r="B7" s="12" t="s">
        <v>11</v>
      </c>
      <c r="E7" s="13" t="s">
        <v>12</v>
      </c>
      <c r="F7" s="14" t="s">
        <v>13</v>
      </c>
      <c r="G7" s="14"/>
      <c r="H7" s="14" t="s">
        <v>14</v>
      </c>
      <c r="I7" s="14" t="s">
        <v>15</v>
      </c>
      <c r="J7" s="14"/>
      <c r="K7" s="15" t="s">
        <v>41</v>
      </c>
      <c r="L7" s="1"/>
      <c r="M7" s="2"/>
    </row>
    <row r="8" spans="2:14" ht="20.100000000000001" customHeight="1">
      <c r="B8" t="s">
        <v>135</v>
      </c>
      <c r="E8" s="16"/>
      <c r="F8" s="18"/>
      <c r="G8" s="57"/>
      <c r="H8" s="161" t="s">
        <v>128</v>
      </c>
      <c r="I8" s="17"/>
      <c r="J8" s="18"/>
      <c r="K8" s="19"/>
      <c r="M8" s="70"/>
    </row>
    <row r="9" spans="2:14" ht="20.100000000000001" customHeight="1" thickBot="1">
      <c r="B9" t="s">
        <v>67</v>
      </c>
      <c r="C9" s="44"/>
      <c r="D9" s="21"/>
      <c r="E9" s="22"/>
      <c r="F9" s="22">
        <v>0</v>
      </c>
      <c r="G9" s="102"/>
      <c r="H9" s="123"/>
      <c r="I9" s="104"/>
      <c r="J9" s="24"/>
      <c r="K9" s="25">
        <v>206490</v>
      </c>
      <c r="L9" s="74" t="s">
        <v>86</v>
      </c>
      <c r="M9" s="70"/>
    </row>
    <row r="10" spans="2:14" ht="20.100000000000001" customHeight="1">
      <c r="B10" s="134"/>
      <c r="C10" s="30">
        <v>44534</v>
      </c>
      <c r="D10" s="26"/>
      <c r="E10" s="27"/>
      <c r="F10" s="27">
        <v>27943</v>
      </c>
      <c r="G10" s="79" t="s">
        <v>130</v>
      </c>
      <c r="H10" s="123" t="s">
        <v>120</v>
      </c>
      <c r="I10" s="104" t="s">
        <v>121</v>
      </c>
      <c r="J10" s="29"/>
      <c r="K10" s="25">
        <f t="shared" ref="K10:K44" si="0">SUM(K9+E10-F10)</f>
        <v>178547</v>
      </c>
      <c r="L10" s="74" t="s">
        <v>86</v>
      </c>
      <c r="M10" s="70"/>
    </row>
    <row r="11" spans="2:14" ht="20.100000000000001" customHeight="1">
      <c r="B11" s="135">
        <v>-27943</v>
      </c>
      <c r="C11" s="30"/>
      <c r="D11" s="26"/>
      <c r="E11" s="27"/>
      <c r="F11" s="27"/>
      <c r="G11" s="79" t="s">
        <v>122</v>
      </c>
      <c r="H11" s="114"/>
      <c r="I11" s="31"/>
      <c r="J11" s="29"/>
      <c r="K11" s="25">
        <f t="shared" si="0"/>
        <v>178547</v>
      </c>
      <c r="L11" s="5"/>
      <c r="M11" s="70"/>
    </row>
    <row r="12" spans="2:14" ht="20.100000000000001" customHeight="1">
      <c r="B12" s="135">
        <v>-30547</v>
      </c>
      <c r="C12" s="30">
        <v>44535</v>
      </c>
      <c r="D12" s="26"/>
      <c r="E12" s="27"/>
      <c r="F12" s="27">
        <v>30547</v>
      </c>
      <c r="G12" s="107" t="s">
        <v>78</v>
      </c>
      <c r="H12" s="31" t="s">
        <v>21</v>
      </c>
      <c r="I12" s="142" t="s">
        <v>189</v>
      </c>
      <c r="J12" s="29"/>
      <c r="K12" s="25">
        <f t="shared" si="0"/>
        <v>148000</v>
      </c>
      <c r="L12" s="74" t="s">
        <v>86</v>
      </c>
      <c r="M12" s="70"/>
      <c r="N12" s="32"/>
    </row>
    <row r="13" spans="2:14" ht="20.100000000000001" customHeight="1">
      <c r="B13" s="135">
        <v>-148000</v>
      </c>
      <c r="C13" s="30"/>
      <c r="D13" s="26"/>
      <c r="E13" s="27"/>
      <c r="F13" s="27"/>
      <c r="G13" s="79"/>
      <c r="H13" s="118"/>
      <c r="I13" s="26"/>
      <c r="J13" s="29"/>
      <c r="K13" s="25">
        <f t="shared" si="0"/>
        <v>148000</v>
      </c>
      <c r="M13" s="70"/>
    </row>
    <row r="14" spans="2:14" ht="20.100000000000001" customHeight="1">
      <c r="B14" s="135"/>
      <c r="C14" s="30"/>
      <c r="D14" s="26"/>
      <c r="E14" s="27"/>
      <c r="F14" s="27"/>
      <c r="G14" s="105"/>
      <c r="H14" s="27"/>
      <c r="I14" s="75"/>
      <c r="J14" s="29"/>
      <c r="K14" s="25">
        <f t="shared" si="0"/>
        <v>148000</v>
      </c>
      <c r="L14" s="74"/>
      <c r="M14" s="70"/>
    </row>
    <row r="15" spans="2:14" ht="20.100000000000001" customHeight="1">
      <c r="B15" s="135"/>
      <c r="C15" s="5"/>
      <c r="D15" s="26"/>
      <c r="E15" s="27"/>
      <c r="F15" s="27"/>
      <c r="G15" s="79"/>
      <c r="H15" s="27"/>
      <c r="I15" s="27"/>
      <c r="J15" s="29"/>
      <c r="K15" s="25">
        <f t="shared" si="0"/>
        <v>148000</v>
      </c>
      <c r="L15" s="5"/>
      <c r="M15" s="70"/>
    </row>
    <row r="16" spans="2:14" ht="20.100000000000001" customHeight="1">
      <c r="B16" s="135"/>
      <c r="C16" s="30">
        <v>44555</v>
      </c>
      <c r="D16" s="26"/>
      <c r="E16" s="27"/>
      <c r="F16" s="27">
        <v>148000</v>
      </c>
      <c r="G16" s="107" t="s">
        <v>129</v>
      </c>
      <c r="H16" s="82" t="s">
        <v>182</v>
      </c>
      <c r="I16" s="31" t="s">
        <v>190</v>
      </c>
      <c r="J16" s="29"/>
      <c r="K16" s="25">
        <f t="shared" si="0"/>
        <v>0</v>
      </c>
      <c r="L16" s="74" t="s">
        <v>86</v>
      </c>
      <c r="M16" s="70"/>
    </row>
    <row r="17" spans="1:13" ht="20.100000000000001" customHeight="1">
      <c r="B17" s="135"/>
      <c r="C17" s="30"/>
      <c r="D17" s="26"/>
      <c r="E17" s="27"/>
      <c r="F17" s="27"/>
      <c r="G17" s="59"/>
      <c r="H17" s="31"/>
      <c r="I17" s="26"/>
      <c r="J17" s="29"/>
      <c r="K17" s="25">
        <f t="shared" si="0"/>
        <v>0</v>
      </c>
      <c r="L17" s="5"/>
      <c r="M17" s="70"/>
    </row>
    <row r="18" spans="1:13" ht="20.100000000000001" customHeight="1">
      <c r="B18" s="135"/>
      <c r="C18" s="30">
        <v>44555</v>
      </c>
      <c r="D18" s="26"/>
      <c r="E18" s="27">
        <v>5980</v>
      </c>
      <c r="F18" s="27">
        <v>5980</v>
      </c>
      <c r="G18" s="107" t="s">
        <v>129</v>
      </c>
      <c r="H18" s="82" t="s">
        <v>182</v>
      </c>
      <c r="I18" s="82" t="s">
        <v>218</v>
      </c>
      <c r="J18" s="29"/>
      <c r="K18" s="25">
        <f t="shared" si="0"/>
        <v>0</v>
      </c>
      <c r="L18" s="74" t="s">
        <v>86</v>
      </c>
      <c r="M18" s="70"/>
    </row>
    <row r="19" spans="1:13" ht="20.100000000000001" customHeight="1">
      <c r="B19" s="135"/>
      <c r="C19" s="5"/>
      <c r="D19" s="26"/>
      <c r="E19" s="27"/>
      <c r="F19" s="27"/>
      <c r="H19" s="33"/>
      <c r="I19" s="195"/>
      <c r="J19" s="29"/>
      <c r="K19" s="25">
        <f t="shared" si="0"/>
        <v>0</v>
      </c>
      <c r="L19" s="5"/>
      <c r="M19" s="70"/>
    </row>
    <row r="20" spans="1:13" ht="20.100000000000001" customHeight="1">
      <c r="B20" s="135"/>
      <c r="C20" s="5"/>
      <c r="D20" s="26"/>
      <c r="E20" s="27"/>
      <c r="F20" s="27"/>
      <c r="G20" s="59"/>
      <c r="H20" s="27"/>
      <c r="I20" s="27"/>
      <c r="J20" s="29"/>
      <c r="K20" s="25">
        <f t="shared" si="0"/>
        <v>0</v>
      </c>
      <c r="L20" s="5"/>
      <c r="M20" s="70"/>
    </row>
    <row r="21" spans="1:13" ht="20.100000000000001" customHeight="1">
      <c r="B21" s="135"/>
      <c r="C21" s="5"/>
      <c r="D21" s="26"/>
      <c r="E21" s="27"/>
      <c r="F21" s="27"/>
      <c r="G21" s="59"/>
      <c r="H21" s="27"/>
      <c r="I21" s="27"/>
      <c r="J21" s="29"/>
      <c r="K21" s="25">
        <f t="shared" si="0"/>
        <v>0</v>
      </c>
      <c r="M21" s="70"/>
    </row>
    <row r="22" spans="1:13" ht="20.100000000000001" customHeight="1" thickBot="1">
      <c r="B22" s="137">
        <f>SUM(B11:B21)</f>
        <v>-206490</v>
      </c>
      <c r="C22" s="5"/>
      <c r="D22" s="26"/>
      <c r="E22" s="27"/>
      <c r="F22" s="27"/>
      <c r="G22" s="59"/>
      <c r="H22" s="27"/>
      <c r="I22" s="27"/>
      <c r="J22" s="29"/>
      <c r="K22" s="25">
        <f t="shared" si="0"/>
        <v>0</v>
      </c>
      <c r="L22" s="5"/>
      <c r="M22" s="70"/>
    </row>
    <row r="23" spans="1:13" ht="20.100000000000001" customHeight="1">
      <c r="A23">
        <v>1</v>
      </c>
      <c r="B23" s="20" t="s">
        <v>17</v>
      </c>
      <c r="C23" s="5"/>
      <c r="D23" s="26"/>
      <c r="E23" s="27"/>
      <c r="F23" s="27"/>
      <c r="G23" s="59"/>
      <c r="H23" s="31"/>
      <c r="I23" s="27"/>
      <c r="J23" s="28"/>
      <c r="K23" s="25">
        <f t="shared" si="0"/>
        <v>0</v>
      </c>
      <c r="L23" s="5"/>
      <c r="M23" s="70"/>
    </row>
    <row r="24" spans="1:13" ht="20.100000000000001" customHeight="1">
      <c r="A24">
        <v>2</v>
      </c>
      <c r="B24" s="20" t="s">
        <v>18</v>
      </c>
      <c r="C24" s="5"/>
      <c r="D24" s="26"/>
      <c r="E24" s="27"/>
      <c r="F24" s="27"/>
      <c r="G24" s="59"/>
      <c r="H24" s="31"/>
      <c r="I24" s="27"/>
      <c r="J24" s="28"/>
      <c r="K24" s="25">
        <f t="shared" si="0"/>
        <v>0</v>
      </c>
      <c r="L24" s="5"/>
      <c r="M24" s="70"/>
    </row>
    <row r="25" spans="1:13" ht="20.100000000000001" customHeight="1">
      <c r="A25">
        <v>3</v>
      </c>
      <c r="B25" s="20" t="s">
        <v>19</v>
      </c>
      <c r="C25" s="5"/>
      <c r="D25" s="26"/>
      <c r="E25" s="27"/>
      <c r="F25" s="27"/>
      <c r="G25" s="59"/>
      <c r="H25" s="31"/>
      <c r="I25" s="27"/>
      <c r="J25" s="28"/>
      <c r="K25" s="25">
        <f t="shared" si="0"/>
        <v>0</v>
      </c>
      <c r="L25" s="5"/>
      <c r="M25" s="70"/>
    </row>
    <row r="26" spans="1:13" ht="20.100000000000001" customHeight="1">
      <c r="A26">
        <v>4</v>
      </c>
      <c r="B26" s="20" t="s">
        <v>20</v>
      </c>
      <c r="C26" s="5"/>
      <c r="D26" s="26"/>
      <c r="E26" s="27"/>
      <c r="F26" s="27"/>
      <c r="G26" s="59"/>
      <c r="H26" s="31"/>
      <c r="I26" s="27"/>
      <c r="J26" s="28"/>
      <c r="K26" s="25">
        <f t="shared" si="0"/>
        <v>0</v>
      </c>
      <c r="L26" s="5"/>
      <c r="M26" s="70"/>
    </row>
    <row r="27" spans="1:13" ht="20.100000000000001" customHeight="1">
      <c r="B27" s="20"/>
      <c r="C27" s="5"/>
      <c r="D27" s="26"/>
      <c r="E27" s="27"/>
      <c r="F27" s="27"/>
      <c r="G27" s="59"/>
      <c r="H27" s="27"/>
      <c r="I27" s="27"/>
      <c r="J27" s="28"/>
      <c r="K27" s="25">
        <f>SUM(K26+E27-F27)</f>
        <v>0</v>
      </c>
      <c r="L27" s="5"/>
      <c r="M27" s="70"/>
    </row>
    <row r="28" spans="1:13" ht="20.100000000000001" customHeight="1">
      <c r="C28" s="5"/>
      <c r="D28" s="26"/>
      <c r="E28" s="27"/>
      <c r="F28" s="27"/>
      <c r="G28" s="59"/>
      <c r="H28" s="27"/>
      <c r="I28" s="27"/>
      <c r="J28" s="28"/>
      <c r="K28" s="25">
        <f t="shared" si="0"/>
        <v>0</v>
      </c>
      <c r="L28" s="5"/>
      <c r="M28" s="70"/>
    </row>
    <row r="29" spans="1:13" ht="20.100000000000001" customHeight="1">
      <c r="C29" s="5"/>
      <c r="D29" s="26"/>
      <c r="E29" s="27"/>
      <c r="F29" s="27"/>
      <c r="G29" s="59"/>
      <c r="H29" s="27"/>
      <c r="I29" s="27"/>
      <c r="J29" s="28"/>
      <c r="K29" s="25">
        <f t="shared" si="0"/>
        <v>0</v>
      </c>
      <c r="L29" s="5"/>
      <c r="M29" s="70"/>
    </row>
    <row r="30" spans="1:13" ht="20.100000000000001" customHeight="1">
      <c r="A30" t="s">
        <v>129</v>
      </c>
      <c r="B30" s="115" t="s">
        <v>128</v>
      </c>
      <c r="C30" s="5"/>
      <c r="D30" s="26"/>
      <c r="E30" s="27"/>
      <c r="F30" s="27"/>
      <c r="G30" s="59"/>
      <c r="H30" s="27"/>
      <c r="I30" s="27"/>
      <c r="J30" s="28"/>
      <c r="K30" s="25">
        <f t="shared" si="0"/>
        <v>0</v>
      </c>
      <c r="L30" s="5"/>
      <c r="M30" s="70"/>
    </row>
    <row r="31" spans="1:13" ht="20.100000000000001" customHeight="1">
      <c r="A31" t="s">
        <v>130</v>
      </c>
      <c r="B31" s="20" t="s">
        <v>120</v>
      </c>
      <c r="C31" s="5"/>
      <c r="D31" s="26"/>
      <c r="E31" s="27"/>
      <c r="F31" s="27"/>
      <c r="G31" s="59"/>
      <c r="H31" s="27"/>
      <c r="I31" s="27"/>
      <c r="J31" s="28"/>
      <c r="K31" s="25">
        <f t="shared" si="0"/>
        <v>0</v>
      </c>
      <c r="L31" s="5"/>
      <c r="M31" s="70"/>
    </row>
    <row r="32" spans="1:13" ht="20.100000000000001" customHeight="1">
      <c r="A32" t="s">
        <v>70</v>
      </c>
      <c r="B32" s="34" t="s">
        <v>22</v>
      </c>
      <c r="C32" s="5"/>
      <c r="D32" s="26"/>
      <c r="E32" s="27"/>
      <c r="F32" s="27"/>
      <c r="G32" s="59"/>
      <c r="H32" s="27"/>
      <c r="I32" s="27"/>
      <c r="J32" s="28"/>
      <c r="K32" s="25">
        <f t="shared" si="0"/>
        <v>0</v>
      </c>
      <c r="L32" s="5"/>
      <c r="M32" s="70"/>
    </row>
    <row r="33" spans="1:13" ht="20.100000000000001" customHeight="1">
      <c r="A33" t="s">
        <v>71</v>
      </c>
      <c r="B33" s="34" t="s">
        <v>23</v>
      </c>
      <c r="C33" s="5"/>
      <c r="D33" s="26"/>
      <c r="E33" s="27"/>
      <c r="F33" s="27"/>
      <c r="G33" s="59"/>
      <c r="H33" s="27"/>
      <c r="I33" s="27"/>
      <c r="J33" s="28"/>
      <c r="K33" s="25">
        <f t="shared" si="0"/>
        <v>0</v>
      </c>
      <c r="L33" s="5"/>
      <c r="M33" s="70"/>
    </row>
    <row r="34" spans="1:13" ht="20.100000000000001" customHeight="1">
      <c r="A34" t="s">
        <v>72</v>
      </c>
      <c r="B34" s="34" t="s">
        <v>24</v>
      </c>
      <c r="C34" s="5"/>
      <c r="D34" s="26"/>
      <c r="E34" s="27"/>
      <c r="F34" s="27"/>
      <c r="G34" s="59"/>
      <c r="H34" s="27"/>
      <c r="I34" s="27"/>
      <c r="J34" s="28"/>
      <c r="K34" s="25">
        <f t="shared" si="0"/>
        <v>0</v>
      </c>
      <c r="L34" s="5"/>
      <c r="M34" s="70"/>
    </row>
    <row r="35" spans="1:13" ht="20.100000000000001" customHeight="1">
      <c r="A35" t="s">
        <v>73</v>
      </c>
      <c r="B35" s="34" t="s">
        <v>25</v>
      </c>
      <c r="C35" s="5"/>
      <c r="D35" s="26"/>
      <c r="E35" s="27"/>
      <c r="F35" s="27"/>
      <c r="G35" s="59"/>
      <c r="H35" s="27"/>
      <c r="I35" s="27"/>
      <c r="J35" s="28"/>
      <c r="K35" s="25">
        <f t="shared" si="0"/>
        <v>0</v>
      </c>
      <c r="L35" s="5"/>
      <c r="M35" s="70"/>
    </row>
    <row r="36" spans="1:13" ht="20.100000000000001" customHeight="1">
      <c r="A36" t="s">
        <v>74</v>
      </c>
      <c r="B36" s="34" t="s">
        <v>26</v>
      </c>
      <c r="C36" s="5"/>
      <c r="D36" s="26"/>
      <c r="E36" s="27"/>
      <c r="F36" s="27"/>
      <c r="G36" s="59"/>
      <c r="H36" s="27"/>
      <c r="I36" s="27"/>
      <c r="J36" s="28"/>
      <c r="K36" s="25">
        <f t="shared" si="0"/>
        <v>0</v>
      </c>
      <c r="L36" s="5"/>
      <c r="M36" s="70"/>
    </row>
    <row r="37" spans="1:13" ht="20.100000000000001" customHeight="1">
      <c r="A37" t="s">
        <v>75</v>
      </c>
      <c r="B37" s="34" t="s">
        <v>27</v>
      </c>
      <c r="C37" s="5"/>
      <c r="D37" s="26"/>
      <c r="E37" s="27"/>
      <c r="F37" s="27"/>
      <c r="G37" s="59"/>
      <c r="H37" s="27"/>
      <c r="I37" s="27"/>
      <c r="J37" s="28"/>
      <c r="K37" s="25">
        <f t="shared" si="0"/>
        <v>0</v>
      </c>
      <c r="L37" s="5"/>
      <c r="M37" s="70"/>
    </row>
    <row r="38" spans="1:13" ht="20.100000000000001" customHeight="1">
      <c r="A38" t="s">
        <v>76</v>
      </c>
      <c r="B38" s="34" t="s">
        <v>180</v>
      </c>
      <c r="C38" s="5"/>
      <c r="D38" s="26"/>
      <c r="E38" s="27"/>
      <c r="F38" s="27"/>
      <c r="G38" s="59"/>
      <c r="H38" s="27"/>
      <c r="I38" s="27"/>
      <c r="J38" s="28"/>
      <c r="K38" s="25">
        <f t="shared" si="0"/>
        <v>0</v>
      </c>
      <c r="L38" s="5"/>
      <c r="M38" s="70"/>
    </row>
    <row r="39" spans="1:13" ht="20.100000000000001" customHeight="1">
      <c r="A39" t="s">
        <v>77</v>
      </c>
      <c r="B39" s="34" t="s">
        <v>29</v>
      </c>
      <c r="C39" s="5"/>
      <c r="D39" s="26"/>
      <c r="E39" s="27"/>
      <c r="F39" s="27"/>
      <c r="G39" s="59"/>
      <c r="H39" s="27"/>
      <c r="I39" s="27"/>
      <c r="J39" s="28"/>
      <c r="K39" s="25">
        <f t="shared" si="0"/>
        <v>0</v>
      </c>
      <c r="L39" s="5"/>
      <c r="M39" s="70"/>
    </row>
    <row r="40" spans="1:13" ht="20.100000000000001" customHeight="1">
      <c r="A40" t="s">
        <v>78</v>
      </c>
      <c r="B40" s="34" t="s">
        <v>21</v>
      </c>
      <c r="C40" s="5"/>
      <c r="D40" s="26"/>
      <c r="E40" s="27"/>
      <c r="F40" s="27"/>
      <c r="G40" s="59"/>
      <c r="H40" s="27"/>
      <c r="I40" s="27"/>
      <c r="J40" s="28"/>
      <c r="K40" s="25">
        <f>SUM(K39+E40-F40)</f>
        <v>0</v>
      </c>
      <c r="L40" s="5"/>
      <c r="M40" s="70"/>
    </row>
    <row r="41" spans="1:13" ht="20.100000000000001" customHeight="1">
      <c r="A41" t="s">
        <v>79</v>
      </c>
      <c r="B41" s="34" t="s">
        <v>30</v>
      </c>
      <c r="C41" s="5"/>
      <c r="D41" s="26"/>
      <c r="E41" s="27"/>
      <c r="F41" s="27"/>
      <c r="G41" s="59"/>
      <c r="H41" s="27"/>
      <c r="I41" s="27"/>
      <c r="J41" s="28"/>
      <c r="K41" s="25">
        <f t="shared" si="0"/>
        <v>0</v>
      </c>
      <c r="L41" s="5"/>
      <c r="M41" s="70"/>
    </row>
    <row r="42" spans="1:13" ht="20.100000000000001" customHeight="1">
      <c r="A42" t="s">
        <v>80</v>
      </c>
      <c r="B42" s="34" t="s">
        <v>31</v>
      </c>
      <c r="C42" s="5"/>
      <c r="D42" s="26"/>
      <c r="E42" s="27"/>
      <c r="F42" s="27"/>
      <c r="G42" s="59"/>
      <c r="H42" s="27"/>
      <c r="I42" s="27"/>
      <c r="J42" s="28"/>
      <c r="K42" s="25">
        <f t="shared" si="0"/>
        <v>0</v>
      </c>
      <c r="L42" s="5"/>
      <c r="M42" s="70"/>
    </row>
    <row r="43" spans="1:13" ht="20.100000000000001" customHeight="1">
      <c r="A43" t="s">
        <v>81</v>
      </c>
      <c r="B43" s="34" t="s">
        <v>32</v>
      </c>
      <c r="C43" s="5"/>
      <c r="D43" s="26"/>
      <c r="E43" s="27"/>
      <c r="F43" s="27"/>
      <c r="G43" s="59"/>
      <c r="H43" s="27"/>
      <c r="I43" s="27" t="s">
        <v>181</v>
      </c>
      <c r="J43" s="28"/>
      <c r="K43" s="25">
        <f t="shared" si="0"/>
        <v>0</v>
      </c>
      <c r="L43" s="5"/>
      <c r="M43" s="70"/>
    </row>
    <row r="44" spans="1:13" ht="20.100000000000001" customHeight="1">
      <c r="A44" t="s">
        <v>82</v>
      </c>
      <c r="B44" s="34" t="s">
        <v>33</v>
      </c>
      <c r="C44" s="9"/>
      <c r="D44" s="35"/>
      <c r="E44" s="27"/>
      <c r="F44" s="27"/>
      <c r="G44" s="60"/>
      <c r="H44" s="115" t="s">
        <v>128</v>
      </c>
      <c r="I44" s="18"/>
      <c r="J44" s="36"/>
      <c r="K44" s="25">
        <f t="shared" si="0"/>
        <v>0</v>
      </c>
      <c r="L44" s="5"/>
      <c r="M44" s="70"/>
    </row>
    <row r="45" spans="1:13" ht="20.399999999999999" customHeight="1" thickBot="1">
      <c r="A45" t="s">
        <v>176</v>
      </c>
      <c r="B45" s="175" t="s">
        <v>182</v>
      </c>
      <c r="L45" s="5"/>
      <c r="M45" s="70"/>
    </row>
    <row r="46" spans="1:13" ht="22.5" customHeight="1">
      <c r="C46" s="203" t="s">
        <v>35</v>
      </c>
      <c r="D46" s="203"/>
      <c r="E46" s="37">
        <f>SUM(E9:E45)</f>
        <v>5980</v>
      </c>
      <c r="F46" s="37">
        <f>SUM(F9:F45)</f>
        <v>212470</v>
      </c>
      <c r="K46" s="37"/>
      <c r="L46" s="5" t="s">
        <v>34</v>
      </c>
      <c r="M46" s="70"/>
    </row>
    <row r="48" spans="1:13">
      <c r="C48" s="204" t="s">
        <v>36</v>
      </c>
      <c r="D48" s="205"/>
      <c r="E48" s="38"/>
      <c r="F48" s="38"/>
      <c r="G48" s="61"/>
      <c r="H48" s="38"/>
      <c r="I48" s="39"/>
      <c r="K48">
        <v>0</v>
      </c>
    </row>
    <row r="49" spans="3:9">
      <c r="C49" s="206"/>
      <c r="D49" s="203"/>
      <c r="E49" s="40"/>
      <c r="F49" s="40"/>
      <c r="G49" s="62"/>
      <c r="H49" s="40"/>
      <c r="I49" s="41"/>
    </row>
    <row r="50" spans="3:9">
      <c r="C50" s="206"/>
      <c r="D50" s="203"/>
      <c r="E50" s="40"/>
      <c r="F50" s="40"/>
      <c r="G50" s="62"/>
      <c r="H50" s="40"/>
      <c r="I50" s="41"/>
    </row>
    <row r="51" spans="3:9">
      <c r="C51" s="206"/>
      <c r="D51" s="203"/>
      <c r="E51" s="40"/>
      <c r="F51" s="31" t="s">
        <v>190</v>
      </c>
      <c r="G51" s="62"/>
      <c r="H51" s="40"/>
      <c r="I51" s="41"/>
    </row>
    <row r="52" spans="3:9">
      <c r="C52" s="206"/>
      <c r="D52" s="203"/>
      <c r="E52" s="40"/>
      <c r="F52" s="40"/>
      <c r="G52" s="62"/>
      <c r="H52" s="40"/>
      <c r="I52" s="41"/>
    </row>
    <row r="53" spans="3:9">
      <c r="C53" s="206"/>
      <c r="D53" s="203"/>
      <c r="E53" s="40"/>
      <c r="F53" s="40"/>
      <c r="G53" s="62"/>
      <c r="H53" s="40"/>
      <c r="I53" s="41"/>
    </row>
    <row r="54" spans="3:9">
      <c r="C54" s="206"/>
      <c r="D54" s="203"/>
      <c r="E54" s="40"/>
      <c r="F54" s="40"/>
      <c r="G54" s="62"/>
      <c r="H54" s="40"/>
      <c r="I54" s="41"/>
    </row>
    <row r="55" spans="3:9">
      <c r="C55" s="207"/>
      <c r="D55" s="208"/>
      <c r="E55" s="42"/>
      <c r="F55" s="42"/>
      <c r="G55" s="63"/>
      <c r="H55" s="42"/>
      <c r="I55" s="43"/>
    </row>
  </sheetData>
  <mergeCells count="2">
    <mergeCell ref="C46:D46"/>
    <mergeCell ref="C48:D55"/>
  </mergeCells>
  <phoneticPr fontId="2"/>
  <pageMargins left="0.25" right="0.25" top="0.75" bottom="0.75" header="0.3" footer="0.3"/>
  <pageSetup paperSize="9" scale="72" orientation="portrait" horizontalDpi="0" verticalDpi="0" r:id="rId1"/>
  <headerFooter>
    <oddFooter>&amp;R&amp;F&amp;A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2</vt:i4>
      </vt:variant>
    </vt:vector>
  </HeadingPairs>
  <TitlesOfParts>
    <vt:vector size="15" baseType="lpstr">
      <vt:lpstr>2年4月度帳簿</vt:lpstr>
      <vt:lpstr>2年5月度帳簿  </vt:lpstr>
      <vt:lpstr>2年6月度帳簿 </vt:lpstr>
      <vt:lpstr>2年7月度帳簿  </vt:lpstr>
      <vt:lpstr>2年8月度帳簿 </vt:lpstr>
      <vt:lpstr>2年9月度帳簿  </vt:lpstr>
      <vt:lpstr>2年10月度帳簿</vt:lpstr>
      <vt:lpstr>2年11月度帳簿 </vt:lpstr>
      <vt:lpstr>2年12月度帳簿 </vt:lpstr>
      <vt:lpstr>3年1月度帳簿</vt:lpstr>
      <vt:lpstr>3年2月度帳簿 </vt:lpstr>
      <vt:lpstr>3年3月度帳簿  </vt:lpstr>
      <vt:lpstr>４月引継ぎデータ</vt:lpstr>
      <vt:lpstr>'2年4月度帳簿'!Print_Area</vt:lpstr>
      <vt:lpstr>'2年5月度帳簿 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石井好一</dc:creator>
  <cp:lastModifiedBy>81904</cp:lastModifiedBy>
  <cp:lastPrinted>2021-03-31T22:20:55Z</cp:lastPrinted>
  <dcterms:created xsi:type="dcterms:W3CDTF">2019-03-30T09:13:41Z</dcterms:created>
  <dcterms:modified xsi:type="dcterms:W3CDTF">2021-04-01T13:19:12Z</dcterms:modified>
</cp:coreProperties>
</file>