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FB8C79C1-8D3F-4072-AB65-F10AD4D334AA}" xr6:coauthVersionLast="47" xr6:coauthVersionMax="47" xr10:uidLastSave="{00000000-0000-0000-0000-000000000000}"/>
  <bookViews>
    <workbookView xWindow="-108" yWindow="-108" windowWidth="23256" windowHeight="12576" xr2:uid="{91722BC7-0123-42BB-87D5-AEEE06239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R30" i="1" s="1"/>
  <c r="R46" i="1"/>
  <c r="R8" i="1"/>
  <c r="O8" i="1"/>
  <c r="O30" i="1" s="1"/>
  <c r="O29" i="1"/>
  <c r="O46" i="1"/>
  <c r="H46" i="1"/>
  <c r="G46" i="1"/>
  <c r="I46" i="1"/>
  <c r="G29" i="1"/>
  <c r="H29" i="1"/>
  <c r="I29" i="1"/>
  <c r="G8" i="1"/>
  <c r="H8" i="1"/>
  <c r="H30" i="1" s="1"/>
  <c r="I8" i="1"/>
  <c r="B19" i="1"/>
  <c r="B29" i="1" s="1"/>
  <c r="B22" i="1"/>
  <c r="C29" i="1"/>
  <c r="C46" i="1"/>
  <c r="C8" i="1"/>
  <c r="B8" i="1"/>
  <c r="B46" i="1"/>
  <c r="L46" i="1"/>
  <c r="M46" i="1"/>
  <c r="P46" i="1"/>
  <c r="S46" i="1"/>
  <c r="T46" i="1"/>
  <c r="U46" i="1"/>
  <c r="V46" i="1"/>
  <c r="W46" i="1"/>
  <c r="Y46" i="1"/>
  <c r="X46" i="1"/>
  <c r="I30" i="1" l="1"/>
  <c r="G30" i="1"/>
  <c r="C30" i="1"/>
  <c r="B30" i="1"/>
  <c r="K46" i="1" l="1"/>
  <c r="K8" i="1"/>
  <c r="L8" i="1"/>
  <c r="M8" i="1"/>
  <c r="K29" i="1"/>
  <c r="L29" i="1"/>
  <c r="M29" i="1"/>
  <c r="P8" i="1"/>
  <c r="P29" i="1"/>
  <c r="S8" i="1"/>
  <c r="S29" i="1"/>
  <c r="AC3" i="1"/>
  <c r="AD3" i="1"/>
  <c r="AE3" i="1"/>
  <c r="AF3" i="1"/>
  <c r="AG3" i="1"/>
  <c r="AB3" i="1"/>
  <c r="U29" i="1"/>
  <c r="V29" i="1"/>
  <c r="W29" i="1"/>
  <c r="X29" i="1"/>
  <c r="Y29" i="1"/>
  <c r="T29" i="1"/>
  <c r="U8" i="1"/>
  <c r="V8" i="1"/>
  <c r="W8" i="1"/>
  <c r="X8" i="1"/>
  <c r="Y8" i="1"/>
  <c r="T8" i="1"/>
  <c r="V30" i="1" l="1"/>
  <c r="U30" i="1"/>
  <c r="K30" i="1"/>
  <c r="M30" i="1"/>
  <c r="L30" i="1"/>
  <c r="P30" i="1"/>
  <c r="S30" i="1"/>
  <c r="Y30" i="1"/>
  <c r="W30" i="1"/>
  <c r="T30" i="1"/>
  <c r="X30" i="1"/>
</calcChain>
</file>

<file path=xl/sharedStrings.xml><?xml version="1.0" encoding="utf-8"?>
<sst xmlns="http://schemas.openxmlformats.org/spreadsheetml/2006/main" count="114" uniqueCount="70">
  <si>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</si>
  <si>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</si>
  <si>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</si>
  <si>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</si>
  <si>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</si>
  <si>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</si>
  <si>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</si>
  <si>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</si>
  <si>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</si>
  <si>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</si>
  <si>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</si>
  <si>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</si>
  <si>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</si>
  <si>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</si>
  <si>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</si>
  <si>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</si>
  <si>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</si>
  <si>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</si>
  <si>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</si>
  <si>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</si>
  <si>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</si>
  <si>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</si>
  <si>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</si>
  <si>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</si>
  <si>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</si>
  <si>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</si>
  <si>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</si>
  <si>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</si>
  <si>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</si>
  <si>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</si>
  <si>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</si>
  <si>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</si>
  <si>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</si>
  <si>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</si>
  <si>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</si>
  <si>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</si>
  <si>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</si>
  <si>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</si>
  <si>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</si>
  <si>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</si>
  <si>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</si>
  <si>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</si>
  <si>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</si>
  <si>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</si>
  <si>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</si>
  <si>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</si>
  <si>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</si>
  <si>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</si>
  <si>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</si>
  <si>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</si>
  <si>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</si>
  <si>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</si>
  <si>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</si>
  <si>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</si>
  <si>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繰越金が間違っている。</t>
    <rPh sb="0" eb="3">
      <t>クリコシキン</t>
    </rPh>
    <rPh sb="4" eb="6">
      <t>マチガ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</si>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</sst>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</cellXfs>
  <cellStyles count="2">
    <cellStyle name="桁区切り" xfId="1" builtinId="6"/>
    <cellStyle name="標準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Sheet1!$T$13:$Y$13</c:f>
              <c:numCache>
                <c:formatCode>#,##0_);[Red]\(#,##0\)</c:formatCode>
                <c:ptCount val="6"/>
                <c:pt idx="0">
                  <c:v>1247700</c:v>
                </c:pt>
                <c:pt idx="1">
                  <c:v>1702950</c:v>
                </c:pt>
                <c:pt idx="2">
                  <c:v>1505714</c:v>
                </c:pt>
                <c:pt idx="3">
                  <c:v>1324931</c:v>
                </c:pt>
                <c:pt idx="4">
                  <c:v>1169250</c:v>
                </c:pt>
                <c:pt idx="5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1-4DA1-9A4D-C08E5B6D35A9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Sheet1!$T$14:$Y$14</c:f>
              <c:numCache>
                <c:formatCode>#,##0_);[Red]\(#,##0\)</c:formatCode>
                <c:ptCount val="6"/>
                <c:pt idx="0">
                  <c:v>434796</c:v>
                </c:pt>
                <c:pt idx="1">
                  <c:v>483019</c:v>
                </c:pt>
                <c:pt idx="2">
                  <c:v>590652</c:v>
                </c:pt>
                <c:pt idx="3">
                  <c:v>574134</c:v>
                </c:pt>
                <c:pt idx="4">
                  <c:v>582010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1-4DA1-9A4D-C08E5B6D35A9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Sheet1!$T$15:$Y$15</c:f>
              <c:numCache>
                <c:formatCode>#,##0_);[Red]\(#,##0\)</c:formatCode>
                <c:ptCount val="6"/>
                <c:pt idx="0">
                  <c:v>475414</c:v>
                </c:pt>
                <c:pt idx="1">
                  <c:v>515757</c:v>
                </c:pt>
                <c:pt idx="2">
                  <c:v>437401</c:v>
                </c:pt>
                <c:pt idx="3">
                  <c:v>474925</c:v>
                </c:pt>
                <c:pt idx="4">
                  <c:v>461946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1-4DA1-9A4D-C08E5B6D35A9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Sheet1!$T$16:$Y$16</c:f>
              <c:numCache>
                <c:formatCode>#,##0_);[Red]\(#,##0\)</c:formatCode>
                <c:ptCount val="6"/>
                <c:pt idx="0">
                  <c:v>361655</c:v>
                </c:pt>
                <c:pt idx="1">
                  <c:v>307714</c:v>
                </c:pt>
                <c:pt idx="2">
                  <c:v>335066</c:v>
                </c:pt>
                <c:pt idx="3">
                  <c:v>314131</c:v>
                </c:pt>
                <c:pt idx="4">
                  <c:v>292751</c:v>
                </c:pt>
                <c:pt idx="5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D1-4DA1-9A4D-C08E5B6D35A9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Sheet1!$T$17:$Y$17</c:f>
              <c:numCache>
                <c:formatCode>#,##0_);[Red]\(#,##0\)</c:formatCode>
                <c:ptCount val="6"/>
                <c:pt idx="0">
                  <c:v>334445</c:v>
                </c:pt>
                <c:pt idx="1">
                  <c:v>264194</c:v>
                </c:pt>
                <c:pt idx="2">
                  <c:v>243064</c:v>
                </c:pt>
                <c:pt idx="3">
                  <c:v>265627</c:v>
                </c:pt>
                <c:pt idx="4">
                  <c:v>189572</c:v>
                </c:pt>
                <c:pt idx="5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1-4DA1-9A4D-C08E5B6D35A9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Sheet1!$T$18:$Y$18</c:f>
              <c:numCache>
                <c:formatCode>#,##0_);[Red]\(#,##0\)</c:formatCode>
                <c:ptCount val="6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1-4DA1-9A4D-C08E5B6D35A9}"/>
            </c:ext>
          </c:extLst>
        </c:ser>
        <c:ser>
          <c:idx val="6"/>
          <c:order val="6"/>
          <c:tx>
            <c:strRef>
              <c:f>Sheet1!$A$19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Sheet1!$T$19:$Y$19</c:f>
              <c:numCache>
                <c:formatCode>#,##0_);[Red]\(#,##0\)</c:formatCode>
                <c:ptCount val="6"/>
                <c:pt idx="0">
                  <c:v>156700</c:v>
                </c:pt>
                <c:pt idx="1">
                  <c:v>161500</c:v>
                </c:pt>
                <c:pt idx="2">
                  <c:v>245200</c:v>
                </c:pt>
                <c:pt idx="3">
                  <c:v>238600</c:v>
                </c:pt>
                <c:pt idx="4">
                  <c:v>369010</c:v>
                </c:pt>
                <c:pt idx="5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1-4DA1-9A4D-C08E5B6D35A9}"/>
            </c:ext>
          </c:extLst>
        </c:ser>
        <c:ser>
          <c:idx val="7"/>
          <c:order val="7"/>
          <c:tx>
            <c:strRef>
              <c:f>Sheet1!$A$20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Sheet1!$T$20:$Y$20</c:f>
              <c:numCache>
                <c:formatCode>#,##0_);[Red]\(#,##0\)</c:formatCode>
                <c:ptCount val="6"/>
                <c:pt idx="0">
                  <c:v>112140</c:v>
                </c:pt>
                <c:pt idx="1">
                  <c:v>132606</c:v>
                </c:pt>
                <c:pt idx="2">
                  <c:v>94660</c:v>
                </c:pt>
                <c:pt idx="3">
                  <c:v>77500</c:v>
                </c:pt>
                <c:pt idx="4">
                  <c:v>0</c:v>
                </c:pt>
                <c:pt idx="5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1-4DA1-9A4D-C08E5B6D35A9}"/>
            </c:ext>
          </c:extLst>
        </c:ser>
        <c:ser>
          <c:idx val="8"/>
          <c:order val="8"/>
          <c:tx>
            <c:strRef>
              <c:f>Sheet1!$A$21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Sheet1!$T$21:$Y$21</c:f>
              <c:numCache>
                <c:formatCode>#,##0_);[Red]\(#,##0\)</c:formatCode>
                <c:ptCount val="6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D1-4DA1-9A4D-C08E5B6D35A9}"/>
            </c:ext>
          </c:extLst>
        </c:ser>
        <c:ser>
          <c:idx val="9"/>
          <c:order val="9"/>
          <c:tx>
            <c:strRef>
              <c:f>Sheet1!$A$22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Sheet1!$T$22:$Y$22</c:f>
              <c:numCache>
                <c:formatCode>#,##0_);[Red]\(#,##0\)</c:formatCode>
                <c:ptCount val="6"/>
                <c:pt idx="0">
                  <c:v>52335</c:v>
                </c:pt>
                <c:pt idx="1">
                  <c:v>119436</c:v>
                </c:pt>
                <c:pt idx="2">
                  <c:v>25472</c:v>
                </c:pt>
                <c:pt idx="3">
                  <c:v>101317</c:v>
                </c:pt>
                <c:pt idx="4">
                  <c:v>91192</c:v>
                </c:pt>
                <c:pt idx="5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D1-4DA1-9A4D-C08E5B6D35A9}"/>
            </c:ext>
          </c:extLst>
        </c:ser>
        <c:ser>
          <c:idx val="10"/>
          <c:order val="10"/>
          <c:tx>
            <c:strRef>
              <c:f>Sheet1!$A$23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Sheet1!$T$23:$Y$23</c:f>
              <c:numCache>
                <c:formatCode>#,##0_);[Red]\(#,##0\)</c:formatCode>
                <c:ptCount val="6"/>
                <c:pt idx="0">
                  <c:v>21397</c:v>
                </c:pt>
                <c:pt idx="1">
                  <c:v>46264</c:v>
                </c:pt>
                <c:pt idx="2">
                  <c:v>30316</c:v>
                </c:pt>
                <c:pt idx="3">
                  <c:v>14092</c:v>
                </c:pt>
                <c:pt idx="4">
                  <c:v>28500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D1-4DA1-9A4D-C08E5B6D35A9}"/>
            </c:ext>
          </c:extLst>
        </c:ser>
        <c:ser>
          <c:idx val="11"/>
          <c:order val="11"/>
          <c:tx>
            <c:strRef>
              <c:f>Sheet1!$A$24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Sheet1!$T$24:$Y$24</c:f>
              <c:numCache>
                <c:formatCode>#,##0_);[Red]\(#,##0\)</c:formatCode>
                <c:ptCount val="6"/>
                <c:pt idx="0">
                  <c:v>40898</c:v>
                </c:pt>
                <c:pt idx="1">
                  <c:v>49784</c:v>
                </c:pt>
                <c:pt idx="2">
                  <c:v>90341</c:v>
                </c:pt>
                <c:pt idx="3">
                  <c:v>109836</c:v>
                </c:pt>
                <c:pt idx="4">
                  <c:v>33804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D1-4DA1-9A4D-C08E5B6D35A9}"/>
            </c:ext>
          </c:extLst>
        </c:ser>
        <c:ser>
          <c:idx val="12"/>
          <c:order val="12"/>
          <c:tx>
            <c:strRef>
              <c:f>Sheet1!$A$25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Sheet1!$T$25:$Y$25</c:f>
              <c:numCache>
                <c:formatCode>#,##0_);[Red]\(#,##0\)</c:formatCode>
                <c:ptCount val="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55000</c:v>
                </c:pt>
                <c:pt idx="4">
                  <c:v>30000</c:v>
                </c:pt>
                <c:pt idx="5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D1-4DA1-9A4D-C08E5B6D35A9}"/>
            </c:ext>
          </c:extLst>
        </c:ser>
        <c:ser>
          <c:idx val="13"/>
          <c:order val="13"/>
          <c:tx>
            <c:strRef>
              <c:f>Sheet1!$A$27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Sheet1!$T$27:$Y$27</c:f>
              <c:numCache>
                <c:formatCode>#,##0_);[Red]\(#,##0\)</c:formatCode>
                <c:ptCount val="6"/>
                <c:pt idx="4">
                  <c:v>499030</c:v>
                </c:pt>
                <c:pt idx="5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D1-4DA1-9A4D-C08E5B6D35A9}"/>
            </c:ext>
          </c:extLst>
        </c:ser>
        <c:ser>
          <c:idx val="14"/>
          <c:order val="14"/>
          <c:tx>
            <c:strRef>
              <c:f>Sheet1!$A$26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Sheet1!$T$12:$Y$12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Sheet1!$T$26:$Y$26</c:f>
              <c:numCache>
                <c:formatCode>#,##0_);[Red]\(#,##0\)</c:formatCode>
                <c:ptCount val="6"/>
                <c:pt idx="0">
                  <c:v>600410</c:v>
                </c:pt>
                <c:pt idx="1">
                  <c:v>925364</c:v>
                </c:pt>
                <c:pt idx="2">
                  <c:v>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D1-4DA1-9A4D-C08E5B6D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07119"/>
        <c:axId val="1684810863"/>
      </c:lineChart>
      <c:catAx>
        <c:axId val="16848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810863"/>
        <c:crosses val="autoZero"/>
        <c:auto val="1"/>
        <c:lblAlgn val="ctr"/>
        <c:lblOffset val="100"/>
        <c:noMultiLvlLbl val="0"/>
      </c:catAx>
      <c:valAx>
        <c:axId val="16848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8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Sheet1!$T$2:$Y$2</c:f>
              <c:numCache>
                <c:formatCode>#,##0_);[Red]\(#,##0\)</c:formatCode>
                <c:ptCount val="6"/>
                <c:pt idx="0">
                  <c:v>4360234</c:v>
                </c:pt>
                <c:pt idx="1">
                  <c:v>4060058</c:v>
                </c:pt>
                <c:pt idx="2">
                  <c:v>3165656</c:v>
                </c:pt>
                <c:pt idx="3">
                  <c:v>3168532</c:v>
                </c:pt>
                <c:pt idx="4">
                  <c:v>2923424</c:v>
                </c:pt>
                <c:pt idx="5">
                  <c:v>3254925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6-4523-8D78-35A7108F21A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Sheet1!$T$3:$Y$3</c:f>
              <c:numCache>
                <c:formatCode>#,##0_);[Red]\(#,##0\)</c:formatCode>
                <c:ptCount val="6"/>
                <c:pt idx="0">
                  <c:v>1460000</c:v>
                </c:pt>
                <c:pt idx="1">
                  <c:v>1456400</c:v>
                </c:pt>
                <c:pt idx="2">
                  <c:v>1430800</c:v>
                </c:pt>
                <c:pt idx="3">
                  <c:v>1420800</c:v>
                </c:pt>
                <c:pt idx="4">
                  <c:v>1402800</c:v>
                </c:pt>
                <c:pt idx="5">
                  <c:v>1396800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6-4523-8D78-35A7108F21A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Sheet1!$T$4:$Y$4</c:f>
              <c:numCache>
                <c:formatCode>#,##0_);[Red]\(#,##0\)</c:formatCode>
                <c:ptCount val="6"/>
                <c:pt idx="0">
                  <c:v>1805546</c:v>
                </c:pt>
                <c:pt idx="1">
                  <c:v>2112057</c:v>
                </c:pt>
                <c:pt idx="2">
                  <c:v>1972112</c:v>
                </c:pt>
                <c:pt idx="3">
                  <c:v>1870096</c:v>
                </c:pt>
                <c:pt idx="4">
                  <c:v>2074970</c:v>
                </c:pt>
                <c:pt idx="5">
                  <c:v>1408199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6-4523-8D78-35A7108F21A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Sheet1!$T$5:$Y$5</c:f>
              <c:numCache>
                <c:formatCode>#,##0_);[Red]\(#,##0\)</c:formatCode>
                <c:ptCount val="6"/>
                <c:pt idx="0">
                  <c:v>408000</c:v>
                </c:pt>
                <c:pt idx="1">
                  <c:v>383000</c:v>
                </c:pt>
                <c:pt idx="2">
                  <c:v>342000</c:v>
                </c:pt>
                <c:pt idx="3">
                  <c:v>293000</c:v>
                </c:pt>
                <c:pt idx="4">
                  <c:v>321000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6-4523-8D78-35A7108F21A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Sheet1!$T$6:$Y$6</c:f>
              <c:numCache>
                <c:formatCode>#,##0_);[Red]\(#,##0\)</c:formatCode>
                <c:ptCount val="6"/>
                <c:pt idx="0">
                  <c:v>114168</c:v>
                </c:pt>
                <c:pt idx="1">
                  <c:v>122193</c:v>
                </c:pt>
                <c:pt idx="2">
                  <c:v>122974</c:v>
                </c:pt>
                <c:pt idx="3">
                  <c:v>136089</c:v>
                </c:pt>
                <c:pt idx="4">
                  <c:v>343297</c:v>
                </c:pt>
                <c:pt idx="5">
                  <c:v>57209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6-4523-8D78-35A7108F21A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Sheet1!$T$7:$Y$7</c:f>
              <c:numCache>
                <c:formatCode>#,##0_);[Red]\(#,##0\)</c:formatCode>
                <c:ptCount val="6"/>
                <c:pt idx="4">
                  <c:v>351499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6-4523-8D78-35A7108F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58800"/>
        <c:axId val="145157504"/>
      </c:barChart>
      <c:catAx>
        <c:axId val="1451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7504"/>
        <c:crosses val="autoZero"/>
        <c:auto val="1"/>
        <c:lblAlgn val="ctr"/>
        <c:lblOffset val="100"/>
        <c:noMultiLvlLbl val="0"/>
      </c:catAx>
      <c:valAx>
        <c:axId val="1451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lineChart>
        <c:grouping val="standard"/>
        <c:varyColors val="0"/>
        <c:ser>
          <c:idx val="6"/>
          <c:order val="6"/>
          <c:tx>
            <c:strRef>
              <c:f>Sheet1!$A$8</c:f>
              <c:strCache>
                <c:ptCount val="1"/>
                <c:pt idx="0">
                  <c:v>小計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Sheet1!$B$8:$Y$8</c:f>
              <c:numCache>
                <c:formatCode>#,##0_);[Red]\(#,##0\)</c:formatCode>
                <c:ptCount val="24"/>
                <c:pt idx="0">
                  <c:v>5329941</c:v>
                </c:pt>
                <c:pt idx="1">
                  <c:v>4562864</c:v>
                </c:pt>
                <c:pt idx="5">
                  <c:v>5796718</c:v>
                </c:pt>
                <c:pt idx="6">
                  <c:v>6438918</c:v>
                </c:pt>
                <c:pt idx="7">
                  <c:v>6543995</c:v>
                </c:pt>
                <c:pt idx="9">
                  <c:v>6803402</c:v>
                </c:pt>
                <c:pt idx="10">
                  <c:v>7049745</c:v>
                </c:pt>
                <c:pt idx="11">
                  <c:v>7549166</c:v>
                </c:pt>
                <c:pt idx="13">
                  <c:v>7735220</c:v>
                </c:pt>
                <c:pt idx="14">
                  <c:v>8384968</c:v>
                </c:pt>
                <c:pt idx="16">
                  <c:v>8157157</c:v>
                </c:pt>
                <c:pt idx="17">
                  <c:v>8504890</c:v>
                </c:pt>
                <c:pt idx="18">
                  <c:v>8147948</c:v>
                </c:pt>
                <c:pt idx="19">
                  <c:v>8133708</c:v>
                </c:pt>
                <c:pt idx="20">
                  <c:v>7033542</c:v>
                </c:pt>
                <c:pt idx="21">
                  <c:v>6888517</c:v>
                </c:pt>
                <c:pt idx="22">
                  <c:v>7416990</c:v>
                </c:pt>
                <c:pt idx="23">
                  <c:v>6117133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29232"/>
        <c:axId val="757625072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valAx>
        <c:axId val="757625072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9232"/>
        <c:crosses val="max"/>
        <c:crossBetween val="between"/>
      </c:valAx>
      <c:catAx>
        <c:axId val="7576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62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4197940169759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自治会交付金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Sheet1!$S$35:$Y$35</c:f>
              <c:numCache>
                <c:formatCode>#,##0_);[Red]\(#,##0\)</c:formatCode>
                <c:ptCount val="7"/>
                <c:pt idx="0">
                  <c:v>103700</c:v>
                </c:pt>
                <c:pt idx="2">
                  <c:v>104040</c:v>
                </c:pt>
                <c:pt idx="3">
                  <c:v>105740</c:v>
                </c:pt>
                <c:pt idx="4">
                  <c:v>0</c:v>
                </c:pt>
                <c:pt idx="5">
                  <c:v>112850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敬老会補助金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Sheet1!$S$36:$Y$36</c:f>
              <c:numCache>
                <c:formatCode>#,##0_);[Red]\(#,##0\)</c:formatCode>
                <c:ptCount val="7"/>
                <c:pt idx="0">
                  <c:v>266000</c:v>
                </c:pt>
                <c:pt idx="2">
                  <c:v>318000</c:v>
                </c:pt>
                <c:pt idx="3">
                  <c:v>346000</c:v>
                </c:pt>
                <c:pt idx="4">
                  <c:v>316000</c:v>
                </c:pt>
                <c:pt idx="5">
                  <c:v>308000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Sheet1!$S$37:$Y$37</c:f>
              <c:numCache>
                <c:formatCode>#,##0_);[Red]\(#,##0\)</c:formatCode>
                <c:ptCount val="7"/>
                <c:pt idx="0">
                  <c:v>90720</c:v>
                </c:pt>
                <c:pt idx="2">
                  <c:v>81448</c:v>
                </c:pt>
                <c:pt idx="3">
                  <c:v>73228</c:v>
                </c:pt>
                <c:pt idx="4">
                  <c:v>72565</c:v>
                </c:pt>
                <c:pt idx="5">
                  <c:v>35360</c:v>
                </c:pt>
                <c:pt idx="6">
                  <c:v>72565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Sheet1!$S$38:$Y$38</c:f>
              <c:numCache>
                <c:formatCode>#,##0_);[Red]\(#,##0\)</c:formatCode>
                <c:ptCount val="7"/>
                <c:pt idx="0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Sheet1!$S$39:$Y$39</c:f>
              <c:numCache>
                <c:formatCode>#,##0_);[Red]\(#,##0\)</c:formatCode>
                <c:ptCount val="7"/>
                <c:pt idx="0">
                  <c:v>1454763</c:v>
                </c:pt>
                <c:pt idx="2">
                  <c:v>1569669</c:v>
                </c:pt>
                <c:pt idx="3">
                  <c:v>1444644</c:v>
                </c:pt>
                <c:pt idx="4">
                  <c:v>1481531</c:v>
                </c:pt>
                <c:pt idx="5">
                  <c:v>1604760</c:v>
                </c:pt>
                <c:pt idx="6">
                  <c:v>1481531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Sheet1!$S$40:$Y$40</c:f>
              <c:numCache>
                <c:formatCode>#,##0_);[Red]\(#,##0\)</c:formatCode>
                <c:ptCount val="7"/>
                <c:pt idx="0">
                  <c:v>3250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Sheet1!$S$41:$Y$41</c:f>
              <c:numCache>
                <c:formatCode>#,##0_);[Red]\(#,##0\)</c:formatCode>
                <c:ptCount val="7"/>
                <c:pt idx="0">
                  <c:v>0</c:v>
                </c:pt>
                <c:pt idx="2">
                  <c:v>36400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Sheet1!$S$42:$Y$42</c:f>
              <c:numCache>
                <c:formatCode>#,##0_);[Red]\(#,##0\)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Sheet1!$S$43:$Y$43</c:f>
              <c:numCache>
                <c:formatCode>#,##0_);[Red]\(#,##0\)</c:formatCode>
                <c:ptCount val="7"/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高齢者福祉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Sheet1!$S$34:$Y$34</c:f>
              <c:strCache>
                <c:ptCount val="7"/>
                <c:pt idx="0">
                  <c:v>平成26年</c:v>
                </c:pt>
                <c:pt idx="1">
                  <c:v>平成27年</c:v>
                </c:pt>
                <c:pt idx="2">
                  <c:v>平成28年</c:v>
                </c:pt>
                <c:pt idx="3">
                  <c:v>平成29年</c:v>
                </c:pt>
                <c:pt idx="4">
                  <c:v>平成30年</c:v>
                </c:pt>
                <c:pt idx="5">
                  <c:v>平成31年</c:v>
                </c:pt>
                <c:pt idx="6">
                  <c:v>令和2年</c:v>
                </c:pt>
              </c:strCache>
            </c:strRef>
          </c:cat>
          <c:val>
            <c:numRef>
              <c:f>Sheet1!$S$44:$Y$44</c:f>
              <c:numCache>
                <c:formatCode>#,##0_);[Red]\(#,##0\)</c:formatCode>
                <c:ptCount val="7"/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261535"/>
        <c:axId val="1089253215"/>
      </c:bar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401002</xdr:colOff>
      <xdr:row>7</xdr:row>
      <xdr:rowOff>18097</xdr:rowOff>
    </xdr:from>
    <xdr:to>
      <xdr:col>35</xdr:col>
      <xdr:colOff>11206</xdr:colOff>
      <xdr:row>28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C1A78F-744A-443D-BB59-AFEEEA1B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339090</xdr:colOff>
      <xdr:row>0</xdr:row>
      <xdr:rowOff>64770</xdr:rowOff>
    </xdr:from>
    <xdr:to>
      <xdr:col>35</xdr:col>
      <xdr:colOff>217170</xdr:colOff>
      <xdr:row>12</xdr:row>
      <xdr:rowOff>64770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4DE0D3-A164-43A4-9E94-5A83BEDE7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132260</xdr:colOff>
      <xdr:row>28</xdr:row>
      <xdr:rowOff>66129</xdr:rowOff>
    </xdr:from>
    <xdr:to>
      <xdr:col>37</xdr:col>
      <xdr:colOff>312964</xdr:colOff>
      <xdr:row>47</xdr:row>
      <xdr:rowOff>21497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287655</xdr:colOff>
      <xdr:row>48</xdr:row>
      <xdr:rowOff>62048</xdr:rowOff>
    </xdr:from>
    <xdr:to>
      <xdr:col>33</xdr:col>
      <xdr:colOff>180975</xdr:colOff>
      <xdr:row>69</xdr:row>
      <xdr:rowOff>182608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abSelected="1" topLeftCell="A10" zoomScale="85" zoomScaleNormal="85" workbookViewId="0">
      <pane xSplit="1" topLeftCell="L1" activePane="topRight" state="frozen"/>
      <selection pane="topRight" activeCell="Z14" sqref="Z14"/>
    </sheetView>
  </sheetViews>
  <sheetFormatPr defaultRowHeight="18" x14ac:dyDescent="0.45"/>
  <cols>
    <col min="1" max="1" width="15.09765625" bestFit="1" customWidth="1"/>
    <col min="2" max="25" width="10.69921875" customWidth="1"/>
  </cols>
  <sheetData>
    <row r="1" spans="1:33" x14ac:dyDescent="0.45">
      <c r="B1" t="s">
        <v>51</v>
      </c>
      <c r="C1" t="s">
        <v>53</v>
      </c>
      <c r="D1" t="s">
        <v>63</v>
      </c>
      <c r="E1" t="s">
        <v>64</v>
      </c>
      <c r="F1" t="s">
        <v>65</v>
      </c>
      <c r="G1" t="s">
        <v>56</v>
      </c>
      <c r="H1" t="s">
        <v>57</v>
      </c>
      <c r="I1" t="s">
        <v>58</v>
      </c>
      <c r="J1" t="s">
        <v>62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 t="shared" ref="AB3:AG3" si="0">T3/4800</f>
        <v>304.16666666666669</v>
      </c>
      <c r="AC3">
        <f t="shared" si="0"/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5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5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5"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33" x14ac:dyDescent="0.4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33" x14ac:dyDescent="0.45">
      <c r="B12" t="s">
        <v>51</v>
      </c>
      <c r="C12" t="s">
        <v>53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  <c r="I12" t="s">
        <v>68</v>
      </c>
      <c r="J12" t="s">
        <v>69</v>
      </c>
      <c r="K12" s="4" t="s">
        <v>46</v>
      </c>
      <c r="L12" s="4" t="s">
        <v>47</v>
      </c>
      <c r="M12" s="4" t="s">
        <v>43</v>
      </c>
      <c r="N12" s="4" t="s">
        <v>44</v>
      </c>
      <c r="O12" s="4" t="s">
        <v>45</v>
      </c>
      <c r="P12" s="4" t="s">
        <v>42</v>
      </c>
      <c r="Q12" s="4" t="s">
        <v>40</v>
      </c>
      <c r="R12" s="4" t="s">
        <v>41</v>
      </c>
      <c r="S12" s="4" t="s">
        <v>38</v>
      </c>
      <c r="T12" s="4" t="s">
        <v>0</v>
      </c>
      <c r="U12" s="4" t="s">
        <v>1</v>
      </c>
      <c r="V12" s="4" t="s">
        <v>2</v>
      </c>
      <c r="W12" s="4" t="s">
        <v>3</v>
      </c>
      <c r="X12" s="4" t="s">
        <v>4</v>
      </c>
      <c r="Y12" s="4" t="s">
        <v>5</v>
      </c>
    </row>
    <row r="13" spans="1:33" x14ac:dyDescent="0.45">
      <c r="A13" t="s">
        <v>12</v>
      </c>
      <c r="B13" s="5">
        <v>603442</v>
      </c>
      <c r="C13" s="5">
        <v>648336</v>
      </c>
      <c r="D13" s="5"/>
      <c r="E13" s="5"/>
      <c r="F13" s="5"/>
      <c r="G13" s="5">
        <v>421325</v>
      </c>
      <c r="H13" s="5">
        <v>625076</v>
      </c>
      <c r="I13" s="5">
        <v>631297</v>
      </c>
      <c r="J13" s="5"/>
      <c r="K13" s="5">
        <v>549250</v>
      </c>
      <c r="L13" s="5">
        <v>819351</v>
      </c>
      <c r="M13" s="5">
        <v>836561</v>
      </c>
      <c r="N13" s="4"/>
      <c r="O13" s="11">
        <v>1087389</v>
      </c>
      <c r="P13" s="5">
        <v>923923</v>
      </c>
      <c r="Q13" s="4"/>
      <c r="R13" s="11">
        <v>1212960</v>
      </c>
      <c r="S13" s="5">
        <v>1603503</v>
      </c>
      <c r="T13" s="4">
        <v>1247700</v>
      </c>
      <c r="U13" s="4">
        <v>1702950</v>
      </c>
      <c r="V13" s="4">
        <v>1505714</v>
      </c>
      <c r="W13" s="4">
        <v>1324931</v>
      </c>
      <c r="X13" s="4">
        <v>1169250</v>
      </c>
      <c r="Y13" s="4">
        <v>844000</v>
      </c>
    </row>
    <row r="14" spans="1:33" x14ac:dyDescent="0.45">
      <c r="A14" t="s">
        <v>13</v>
      </c>
      <c r="B14" s="5">
        <v>509671</v>
      </c>
      <c r="C14" s="5">
        <v>493390</v>
      </c>
      <c r="D14" s="5"/>
      <c r="E14" s="5"/>
      <c r="F14" s="5"/>
      <c r="G14" s="5">
        <v>482367</v>
      </c>
      <c r="H14" s="5">
        <v>547729</v>
      </c>
      <c r="I14" s="5">
        <v>534684</v>
      </c>
      <c r="J14" s="5"/>
      <c r="K14" s="5">
        <v>573408</v>
      </c>
      <c r="L14" s="5">
        <v>591486</v>
      </c>
      <c r="M14" s="5">
        <v>566167</v>
      </c>
      <c r="N14" s="4"/>
      <c r="O14" s="11">
        <v>428155</v>
      </c>
      <c r="P14" s="5">
        <v>418128</v>
      </c>
      <c r="Q14" s="4"/>
      <c r="R14" s="11">
        <v>388333</v>
      </c>
      <c r="S14" s="5">
        <v>421164</v>
      </c>
      <c r="T14" s="4">
        <v>434796</v>
      </c>
      <c r="U14" s="4">
        <v>483019</v>
      </c>
      <c r="V14" s="4">
        <v>590652</v>
      </c>
      <c r="W14" s="4">
        <v>574134</v>
      </c>
      <c r="X14" s="4">
        <v>582010</v>
      </c>
      <c r="Y14" s="4">
        <v>0</v>
      </c>
    </row>
    <row r="15" spans="1:33" x14ac:dyDescent="0.45">
      <c r="A15" t="s">
        <v>14</v>
      </c>
      <c r="B15" s="5">
        <v>390215</v>
      </c>
      <c r="C15" s="5">
        <v>375394</v>
      </c>
      <c r="D15" s="5"/>
      <c r="E15" s="5"/>
      <c r="F15" s="5"/>
      <c r="G15" s="5">
        <v>404919</v>
      </c>
      <c r="H15" s="5">
        <v>480200</v>
      </c>
      <c r="I15" s="5">
        <v>458513</v>
      </c>
      <c r="J15" s="5"/>
      <c r="K15" s="5">
        <v>472612</v>
      </c>
      <c r="L15" s="5">
        <v>429733</v>
      </c>
      <c r="M15" s="5">
        <v>317338</v>
      </c>
      <c r="N15" s="4"/>
      <c r="O15" s="11">
        <v>304886</v>
      </c>
      <c r="P15" s="5">
        <v>447572</v>
      </c>
      <c r="Q15" s="4"/>
      <c r="R15" s="11">
        <v>505072</v>
      </c>
      <c r="S15" s="5">
        <v>439192</v>
      </c>
      <c r="T15" s="4">
        <v>475414</v>
      </c>
      <c r="U15" s="4">
        <v>515757</v>
      </c>
      <c r="V15" s="4">
        <v>437401</v>
      </c>
      <c r="W15" s="4">
        <v>474925</v>
      </c>
      <c r="X15" s="4">
        <v>461946</v>
      </c>
      <c r="Y15" s="4">
        <v>0</v>
      </c>
    </row>
    <row r="16" spans="1:33" x14ac:dyDescent="0.45">
      <c r="A16" t="s">
        <v>15</v>
      </c>
      <c r="B16" s="5">
        <v>304312</v>
      </c>
      <c r="C16" s="5">
        <v>271416</v>
      </c>
      <c r="D16" s="5"/>
      <c r="E16" s="5"/>
      <c r="F16" s="5"/>
      <c r="G16" s="5">
        <v>273188</v>
      </c>
      <c r="H16" s="5">
        <v>314732</v>
      </c>
      <c r="I16" s="5">
        <v>292587</v>
      </c>
      <c r="J16" s="5"/>
      <c r="K16" s="5">
        <v>306886</v>
      </c>
      <c r="L16" s="5">
        <v>248953</v>
      </c>
      <c r="M16" s="5">
        <v>251937</v>
      </c>
      <c r="N16" s="4"/>
      <c r="O16" s="11">
        <v>254426</v>
      </c>
      <c r="P16" s="5">
        <v>215353</v>
      </c>
      <c r="Q16" s="4"/>
      <c r="R16" s="12">
        <v>263993</v>
      </c>
      <c r="S16" s="6">
        <v>363437</v>
      </c>
      <c r="T16" s="4">
        <v>361655</v>
      </c>
      <c r="U16" s="4">
        <v>307714</v>
      </c>
      <c r="V16" s="4">
        <v>335066</v>
      </c>
      <c r="W16" s="4">
        <v>314131</v>
      </c>
      <c r="X16" s="4">
        <v>292751</v>
      </c>
      <c r="Y16" s="4">
        <v>70000</v>
      </c>
    </row>
    <row r="17" spans="1:28" x14ac:dyDescent="0.45">
      <c r="A17" t="s">
        <v>16</v>
      </c>
      <c r="B17" s="5">
        <v>188117</v>
      </c>
      <c r="C17" s="5">
        <v>190000</v>
      </c>
      <c r="D17" s="5"/>
      <c r="E17" s="5"/>
      <c r="F17" s="5"/>
      <c r="G17" s="5">
        <v>190000</v>
      </c>
      <c r="H17" s="5">
        <v>200000</v>
      </c>
      <c r="I17" s="5">
        <v>200000</v>
      </c>
      <c r="J17" s="5"/>
      <c r="K17" s="5">
        <v>200000</v>
      </c>
      <c r="L17" s="5">
        <v>200000</v>
      </c>
      <c r="M17" s="5">
        <v>200000</v>
      </c>
      <c r="N17" s="4"/>
      <c r="O17" s="11">
        <v>211616</v>
      </c>
      <c r="P17" s="5">
        <v>200000</v>
      </c>
      <c r="Q17" s="4"/>
      <c r="R17" s="11">
        <v>157539</v>
      </c>
      <c r="S17" s="5">
        <v>219088</v>
      </c>
      <c r="T17" s="4">
        <v>334445</v>
      </c>
      <c r="U17" s="4">
        <v>264194</v>
      </c>
      <c r="V17" s="4">
        <v>243064</v>
      </c>
      <c r="W17" s="4">
        <v>265627</v>
      </c>
      <c r="X17" s="4">
        <v>189572</v>
      </c>
      <c r="Y17" s="4">
        <v>123420</v>
      </c>
    </row>
    <row r="18" spans="1:28" x14ac:dyDescent="0.45">
      <c r="A18" t="s">
        <v>17</v>
      </c>
      <c r="B18" s="5">
        <v>135000</v>
      </c>
      <c r="C18" s="5">
        <v>135000</v>
      </c>
      <c r="D18" s="5"/>
      <c r="E18" s="5"/>
      <c r="F18" s="5"/>
      <c r="G18" s="5">
        <v>140000</v>
      </c>
      <c r="H18" s="5">
        <v>140000</v>
      </c>
      <c r="I18" s="5">
        <v>160000</v>
      </c>
      <c r="J18" s="5"/>
      <c r="K18" s="5">
        <v>160000</v>
      </c>
      <c r="L18" s="5">
        <v>170000</v>
      </c>
      <c r="M18" s="5">
        <v>140000</v>
      </c>
      <c r="N18" s="4"/>
      <c r="O18" s="11">
        <v>87980</v>
      </c>
      <c r="P18" s="5">
        <v>143730</v>
      </c>
      <c r="Q18" s="4"/>
      <c r="R18" s="11">
        <v>160450</v>
      </c>
      <c r="S18" s="5">
        <v>146500</v>
      </c>
      <c r="T18" s="4">
        <v>150000</v>
      </c>
      <c r="U18" s="4">
        <v>150000</v>
      </c>
      <c r="V18" s="4">
        <v>150000</v>
      </c>
      <c r="W18" s="4">
        <v>145000</v>
      </c>
      <c r="X18" s="4">
        <v>145000</v>
      </c>
      <c r="Y18" s="4">
        <v>145000</v>
      </c>
    </row>
    <row r="19" spans="1:28" x14ac:dyDescent="0.45">
      <c r="A19" t="s">
        <v>18</v>
      </c>
      <c r="B19" s="5">
        <f>45000+25000</f>
        <v>70000</v>
      </c>
      <c r="C19" s="5">
        <v>96200</v>
      </c>
      <c r="D19" s="5"/>
      <c r="E19" s="5"/>
      <c r="F19" s="5"/>
      <c r="G19" s="5">
        <v>179750</v>
      </c>
      <c r="H19" s="5">
        <v>199088</v>
      </c>
      <c r="I19" s="5">
        <v>149300</v>
      </c>
      <c r="J19" s="5"/>
      <c r="K19" s="5">
        <v>141150</v>
      </c>
      <c r="L19" s="5">
        <v>104950</v>
      </c>
      <c r="M19" s="5">
        <v>103850</v>
      </c>
      <c r="N19" s="4"/>
      <c r="O19" s="11">
        <v>145000</v>
      </c>
      <c r="P19" s="5">
        <v>145000</v>
      </c>
      <c r="Q19" s="4"/>
      <c r="R19" s="11">
        <v>150000</v>
      </c>
      <c r="S19" s="5">
        <v>150000</v>
      </c>
      <c r="T19" s="4">
        <v>156700</v>
      </c>
      <c r="U19" s="4">
        <v>161500</v>
      </c>
      <c r="V19" s="4">
        <v>245200</v>
      </c>
      <c r="W19" s="4">
        <v>238600</v>
      </c>
      <c r="X19" s="4">
        <v>369010</v>
      </c>
      <c r="Y19" s="4">
        <v>396310</v>
      </c>
    </row>
    <row r="20" spans="1:28" x14ac:dyDescent="0.45">
      <c r="A20" t="s">
        <v>19</v>
      </c>
      <c r="B20" s="5">
        <v>0</v>
      </c>
      <c r="C20" s="5">
        <v>0</v>
      </c>
      <c r="D20" s="5"/>
      <c r="E20" s="5"/>
      <c r="F20" s="5"/>
      <c r="G20" s="5">
        <v>124500</v>
      </c>
      <c r="H20" s="5">
        <v>117603</v>
      </c>
      <c r="I20" s="5">
        <v>107200</v>
      </c>
      <c r="J20" s="5"/>
      <c r="K20" s="5">
        <v>121739</v>
      </c>
      <c r="L20" s="5">
        <v>77750</v>
      </c>
      <c r="M20" s="5">
        <v>76750</v>
      </c>
      <c r="N20" s="4"/>
      <c r="O20" s="11">
        <v>6298</v>
      </c>
      <c r="P20" s="5">
        <v>463980</v>
      </c>
      <c r="Q20" s="4"/>
      <c r="R20" s="11">
        <v>165899</v>
      </c>
      <c r="S20" s="5">
        <v>104511</v>
      </c>
      <c r="T20" s="4">
        <v>112140</v>
      </c>
      <c r="U20" s="4">
        <v>132606</v>
      </c>
      <c r="V20" s="4">
        <v>94660</v>
      </c>
      <c r="W20" s="4">
        <v>77500</v>
      </c>
      <c r="X20" s="4">
        <v>0</v>
      </c>
      <c r="Y20" s="4">
        <v>335650</v>
      </c>
    </row>
    <row r="21" spans="1:28" x14ac:dyDescent="0.45">
      <c r="A21" t="s">
        <v>20</v>
      </c>
      <c r="B21" s="5">
        <v>63360</v>
      </c>
      <c r="C21" s="5">
        <v>63780</v>
      </c>
      <c r="D21" s="5"/>
      <c r="E21" s="5"/>
      <c r="F21" s="5"/>
      <c r="G21" s="5">
        <v>69700</v>
      </c>
      <c r="H21" s="5">
        <v>70200</v>
      </c>
      <c r="I21" s="5">
        <v>68040</v>
      </c>
      <c r="J21" s="5"/>
      <c r="K21" s="5">
        <v>63840</v>
      </c>
      <c r="L21" s="5">
        <v>54170</v>
      </c>
      <c r="M21" s="5">
        <v>45500</v>
      </c>
      <c r="N21" s="4"/>
      <c r="O21" s="11">
        <v>97920</v>
      </c>
      <c r="P21" s="5">
        <v>320410</v>
      </c>
      <c r="Q21" s="4"/>
      <c r="R21" s="11">
        <v>78000</v>
      </c>
      <c r="S21" s="5">
        <v>76250</v>
      </c>
      <c r="T21" s="4">
        <v>70000</v>
      </c>
      <c r="U21" s="4">
        <v>70000</v>
      </c>
      <c r="V21" s="4">
        <v>70000</v>
      </c>
      <c r="W21" s="4">
        <v>70000</v>
      </c>
      <c r="X21" s="4">
        <v>70000</v>
      </c>
      <c r="Y21" s="4">
        <v>50000</v>
      </c>
    </row>
    <row r="22" spans="1:28" x14ac:dyDescent="0.45">
      <c r="A22" t="s">
        <v>21</v>
      </c>
      <c r="B22" s="5">
        <f>39640+25738</f>
        <v>65378</v>
      </c>
      <c r="C22" s="5">
        <v>71331</v>
      </c>
      <c r="D22" s="5"/>
      <c r="E22" s="5"/>
      <c r="F22" s="5"/>
      <c r="G22" s="5">
        <v>42164</v>
      </c>
      <c r="H22" s="5">
        <v>55105</v>
      </c>
      <c r="I22" s="5">
        <v>65204</v>
      </c>
      <c r="J22" s="5"/>
      <c r="K22" s="5">
        <v>51847</v>
      </c>
      <c r="L22" s="5">
        <v>10762</v>
      </c>
      <c r="M22" s="5">
        <v>28893</v>
      </c>
      <c r="N22" s="4"/>
      <c r="O22" s="11">
        <v>26730</v>
      </c>
      <c r="P22" s="5">
        <v>46313</v>
      </c>
      <c r="Q22" s="4"/>
      <c r="R22" s="13">
        <v>13730</v>
      </c>
      <c r="S22" s="5">
        <v>21742</v>
      </c>
      <c r="T22" s="4">
        <v>52335</v>
      </c>
      <c r="U22" s="4">
        <v>119436</v>
      </c>
      <c r="V22" s="4">
        <v>25472</v>
      </c>
      <c r="W22" s="4">
        <v>101317</v>
      </c>
      <c r="X22" s="4">
        <v>91192</v>
      </c>
      <c r="Y22" s="4">
        <v>63520</v>
      </c>
    </row>
    <row r="23" spans="1:28" x14ac:dyDescent="0.45">
      <c r="A23" t="s">
        <v>22</v>
      </c>
      <c r="B23" s="5">
        <v>122293</v>
      </c>
      <c r="C23" s="5">
        <v>69000</v>
      </c>
      <c r="D23" s="5"/>
      <c r="E23" s="5"/>
      <c r="F23" s="5"/>
      <c r="G23" s="5">
        <v>38158</v>
      </c>
      <c r="H23" s="5">
        <v>67268</v>
      </c>
      <c r="I23" s="5">
        <v>63766</v>
      </c>
      <c r="J23" s="5"/>
      <c r="K23" s="5">
        <v>76017</v>
      </c>
      <c r="L23" s="5">
        <v>17818</v>
      </c>
      <c r="M23" s="5">
        <v>4189</v>
      </c>
      <c r="N23" s="4"/>
      <c r="O23" s="11">
        <v>13219</v>
      </c>
      <c r="P23" s="5">
        <v>23755</v>
      </c>
      <c r="Q23" s="4"/>
      <c r="R23" s="11">
        <v>36814</v>
      </c>
      <c r="S23" s="5">
        <v>94269</v>
      </c>
      <c r="T23" s="4">
        <v>21397</v>
      </c>
      <c r="U23" s="4">
        <v>46264</v>
      </c>
      <c r="V23" s="4">
        <v>30316</v>
      </c>
      <c r="W23" s="4">
        <v>14092</v>
      </c>
      <c r="X23" s="4">
        <v>28500</v>
      </c>
      <c r="Y23" s="4">
        <v>0</v>
      </c>
    </row>
    <row r="24" spans="1:28" x14ac:dyDescent="0.45">
      <c r="A24" t="s">
        <v>23</v>
      </c>
      <c r="B24" s="5">
        <v>73850</v>
      </c>
      <c r="C24" s="5">
        <v>68800</v>
      </c>
      <c r="D24" s="5"/>
      <c r="E24" s="5"/>
      <c r="F24" s="5"/>
      <c r="G24" s="5">
        <v>46292</v>
      </c>
      <c r="H24" s="5">
        <v>41112</v>
      </c>
      <c r="I24" s="5">
        <v>43527</v>
      </c>
      <c r="J24" s="5"/>
      <c r="K24" s="5">
        <v>39272</v>
      </c>
      <c r="L24" s="5">
        <v>52830</v>
      </c>
      <c r="M24" s="5">
        <v>25057</v>
      </c>
      <c r="N24" s="4"/>
      <c r="O24" s="11">
        <v>57000</v>
      </c>
      <c r="P24" s="5">
        <v>64800</v>
      </c>
      <c r="Q24" s="4"/>
      <c r="R24" s="11">
        <v>70000</v>
      </c>
      <c r="S24" s="5">
        <v>70000</v>
      </c>
      <c r="T24" s="4">
        <v>40898</v>
      </c>
      <c r="U24" s="4">
        <v>49784</v>
      </c>
      <c r="V24" s="4">
        <v>90341</v>
      </c>
      <c r="W24" s="4">
        <v>109836</v>
      </c>
      <c r="X24" s="4">
        <v>33804</v>
      </c>
      <c r="Y24" s="4">
        <v>0</v>
      </c>
    </row>
    <row r="25" spans="1:28" x14ac:dyDescent="0.45">
      <c r="A25" t="s">
        <v>24</v>
      </c>
      <c r="B25" s="5">
        <v>24000</v>
      </c>
      <c r="C25" s="5">
        <v>31000</v>
      </c>
      <c r="D25" s="5"/>
      <c r="E25" s="5"/>
      <c r="F25" s="5"/>
      <c r="G25" s="5">
        <v>9000</v>
      </c>
      <c r="H25" s="5">
        <v>21000</v>
      </c>
      <c r="I25" s="5">
        <v>36000</v>
      </c>
      <c r="J25" s="5"/>
      <c r="K25" s="5">
        <v>27000</v>
      </c>
      <c r="L25" s="5">
        <v>18000</v>
      </c>
      <c r="M25" s="5">
        <v>29000</v>
      </c>
      <c r="N25" s="4"/>
      <c r="O25" s="11">
        <v>25000</v>
      </c>
      <c r="P25" s="5">
        <v>25000</v>
      </c>
      <c r="Q25" s="4"/>
      <c r="R25" s="11">
        <v>65000</v>
      </c>
      <c r="S25" s="5">
        <v>35000</v>
      </c>
      <c r="T25" s="4">
        <v>30000</v>
      </c>
      <c r="U25" s="4">
        <v>40000</v>
      </c>
      <c r="V25" s="4">
        <v>50000</v>
      </c>
      <c r="W25" s="4">
        <v>55000</v>
      </c>
      <c r="X25" s="4">
        <v>30000</v>
      </c>
      <c r="Y25" s="4">
        <v>50000</v>
      </c>
    </row>
    <row r="26" spans="1:28" x14ac:dyDescent="0.45">
      <c r="A26" t="s">
        <v>26</v>
      </c>
      <c r="B26" s="5">
        <v>0</v>
      </c>
      <c r="C26" s="5">
        <v>0</v>
      </c>
      <c r="D26" s="5"/>
      <c r="E26" s="5"/>
      <c r="F26" s="5"/>
      <c r="G26" s="5"/>
      <c r="H26" s="5"/>
      <c r="I26" s="5">
        <v>103324</v>
      </c>
      <c r="J26" s="5"/>
      <c r="K26" s="5">
        <v>103324</v>
      </c>
      <c r="L26" s="5">
        <v>60000</v>
      </c>
      <c r="M26" s="5">
        <v>100000</v>
      </c>
      <c r="N26" s="4"/>
      <c r="O26" s="4">
        <v>100000</v>
      </c>
      <c r="P26" s="5">
        <v>100000</v>
      </c>
      <c r="Q26" s="4"/>
      <c r="R26" s="11">
        <v>250000</v>
      </c>
      <c r="S26" s="5">
        <v>400000</v>
      </c>
      <c r="T26" s="4">
        <v>600410</v>
      </c>
      <c r="U26" s="4">
        <v>925364</v>
      </c>
      <c r="V26" s="4">
        <v>0</v>
      </c>
      <c r="W26" s="4">
        <v>200000</v>
      </c>
      <c r="X26" s="4">
        <v>200000</v>
      </c>
      <c r="Y26" s="4">
        <v>200000</v>
      </c>
    </row>
    <row r="27" spans="1:28" x14ac:dyDescent="0.45">
      <c r="A27" t="s">
        <v>25</v>
      </c>
      <c r="B27" s="4">
        <v>0</v>
      </c>
      <c r="C27" s="4"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11"/>
      <c r="P27" s="4"/>
      <c r="Q27" s="4"/>
      <c r="R27" s="11"/>
      <c r="S27" s="4"/>
      <c r="T27" s="4"/>
      <c r="U27" s="4"/>
      <c r="V27" s="4"/>
      <c r="W27" s="4"/>
      <c r="X27" s="4">
        <v>499030</v>
      </c>
      <c r="Y27" s="4">
        <v>389186</v>
      </c>
    </row>
    <row r="28" spans="1:28" x14ac:dyDescent="0.45">
      <c r="A28" t="s">
        <v>52</v>
      </c>
      <c r="B28" s="4">
        <v>1140735</v>
      </c>
      <c r="C28" s="4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8" x14ac:dyDescent="0.45">
      <c r="A29" t="s">
        <v>27</v>
      </c>
      <c r="B29" s="4">
        <f>SUM(B13:B28)</f>
        <v>3690373</v>
      </c>
      <c r="C29" s="4">
        <f>SUM(C13:C28)</f>
        <v>2513647</v>
      </c>
      <c r="D29" s="4"/>
      <c r="E29" s="4"/>
      <c r="F29" s="4"/>
      <c r="G29" s="4">
        <f>SUM(G13:G28)</f>
        <v>2421363</v>
      </c>
      <c r="H29" s="4">
        <f>SUM(H13:H28)</f>
        <v>2879113</v>
      </c>
      <c r="I29" s="4">
        <f>SUM(I13:I28)</f>
        <v>2913442</v>
      </c>
      <c r="J29" s="4"/>
      <c r="K29" s="4">
        <f>SUM(K13:K28)</f>
        <v>2886345</v>
      </c>
      <c r="L29" s="4">
        <f>SUM(L13:L28)</f>
        <v>2855803</v>
      </c>
      <c r="M29" s="4">
        <f>SUM(M13:M28)</f>
        <v>2725242</v>
      </c>
      <c r="N29" s="4"/>
      <c r="O29" s="4">
        <f>SUM(O13:O28)</f>
        <v>2845619</v>
      </c>
      <c r="P29" s="4">
        <f>SUM(P13:P28)</f>
        <v>3537964</v>
      </c>
      <c r="Q29" s="4"/>
      <c r="R29" s="4">
        <f>SUM(R13:R28)</f>
        <v>3517790</v>
      </c>
      <c r="S29" s="4">
        <f>SUM(S13:S28)</f>
        <v>4144656</v>
      </c>
      <c r="T29" s="4">
        <f>SUM(T13:T28)</f>
        <v>4087890</v>
      </c>
      <c r="U29" s="4">
        <f>SUM(U13:U28)</f>
        <v>4968588</v>
      </c>
      <c r="V29" s="4">
        <f>SUM(V13:V28)</f>
        <v>3867886</v>
      </c>
      <c r="W29" s="4">
        <f>SUM(W13:W28)</f>
        <v>3965093</v>
      </c>
      <c r="X29" s="4">
        <f>SUM(X13:X28)</f>
        <v>4162065</v>
      </c>
      <c r="Y29" s="4">
        <f>SUM(Y13:Y28)</f>
        <v>2667086</v>
      </c>
      <c r="AB29" t="s">
        <v>29</v>
      </c>
    </row>
    <row r="30" spans="1:28" x14ac:dyDescent="0.45">
      <c r="A30" t="s">
        <v>28</v>
      </c>
      <c r="B30" s="4">
        <f>B8-B29</f>
        <v>1639568</v>
      </c>
      <c r="C30" s="4">
        <f>C8-C29</f>
        <v>2049217</v>
      </c>
      <c r="D30" s="4"/>
      <c r="E30" s="4"/>
      <c r="F30" s="4"/>
      <c r="G30" s="4">
        <f>G8-G29</f>
        <v>3375355</v>
      </c>
      <c r="H30" s="4">
        <f>H8-H29</f>
        <v>3559805</v>
      </c>
      <c r="I30" s="4">
        <f>I8-I29</f>
        <v>3630553</v>
      </c>
      <c r="J30" s="4"/>
      <c r="K30" s="4">
        <f>K8-K29</f>
        <v>3917057</v>
      </c>
      <c r="L30" s="4">
        <f>L8-L29</f>
        <v>4193942</v>
      </c>
      <c r="M30" s="4">
        <f>M8-M29</f>
        <v>4823924</v>
      </c>
      <c r="N30" s="4"/>
      <c r="O30" s="4">
        <f>O8-O29</f>
        <v>4889601</v>
      </c>
      <c r="P30" s="4">
        <f>P8-P29</f>
        <v>4847004</v>
      </c>
      <c r="Q30" s="4"/>
      <c r="R30" s="4">
        <f>R8-R29</f>
        <v>4639367</v>
      </c>
      <c r="S30" s="4">
        <f>S8-S29</f>
        <v>4360234</v>
      </c>
      <c r="T30" s="4">
        <f>T8-T29</f>
        <v>4060058</v>
      </c>
      <c r="U30" s="4">
        <f>U8-U29</f>
        <v>3165120</v>
      </c>
      <c r="V30" s="4">
        <f>V8-V29</f>
        <v>3165656</v>
      </c>
      <c r="W30" s="4">
        <f>W8-W29</f>
        <v>2923424</v>
      </c>
      <c r="X30" s="4">
        <f>X8-X29</f>
        <v>3254925</v>
      </c>
      <c r="Y30" s="4">
        <f>Y8-Y29</f>
        <v>3450047</v>
      </c>
      <c r="AB30" t="s">
        <v>30</v>
      </c>
    </row>
    <row r="31" spans="1:28" x14ac:dyDescent="0.45">
      <c r="B31" s="8"/>
      <c r="C31" s="8" t="s">
        <v>59</v>
      </c>
      <c r="D31" s="8"/>
      <c r="E31" s="8"/>
      <c r="F31" s="8"/>
      <c r="G31" s="8"/>
      <c r="H31" s="8"/>
      <c r="I31" s="8" t="s">
        <v>61</v>
      </c>
      <c r="J31" s="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 t="s">
        <v>55</v>
      </c>
      <c r="W31" s="1"/>
      <c r="X31" s="1"/>
      <c r="Y31" s="1"/>
    </row>
    <row r="32" spans="1:28" x14ac:dyDescent="0.45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45">
      <c r="B33" s="10">
        <v>1997</v>
      </c>
      <c r="C33" s="10">
        <v>1998</v>
      </c>
      <c r="D33" s="10">
        <v>1999</v>
      </c>
      <c r="E33" s="10">
        <v>2000</v>
      </c>
      <c r="F33" s="10">
        <v>2001</v>
      </c>
      <c r="G33" s="10">
        <v>2002</v>
      </c>
      <c r="H33" s="10">
        <v>2003</v>
      </c>
      <c r="I33" s="10">
        <v>2004</v>
      </c>
      <c r="J33" s="10">
        <v>2005</v>
      </c>
      <c r="K33" s="10">
        <v>2006</v>
      </c>
      <c r="L33" s="10">
        <v>2007</v>
      </c>
      <c r="M33" s="10">
        <v>2008</v>
      </c>
      <c r="N33" s="10">
        <v>2009</v>
      </c>
      <c r="O33" s="10">
        <v>2010</v>
      </c>
      <c r="P33" s="10">
        <v>2011</v>
      </c>
      <c r="Q33" s="10">
        <v>2012</v>
      </c>
      <c r="R33" s="10">
        <v>2013</v>
      </c>
      <c r="S33" s="10">
        <v>2014</v>
      </c>
      <c r="T33" s="10">
        <v>2015</v>
      </c>
      <c r="U33" s="10">
        <v>2016</v>
      </c>
      <c r="V33" s="10">
        <v>2017</v>
      </c>
      <c r="W33" s="10">
        <v>2018</v>
      </c>
      <c r="X33" s="10">
        <v>2019</v>
      </c>
      <c r="Y33" s="10">
        <v>2020</v>
      </c>
    </row>
    <row r="34" spans="1:25" x14ac:dyDescent="0.45">
      <c r="B34" t="s">
        <v>51</v>
      </c>
      <c r="C34" t="s">
        <v>53</v>
      </c>
      <c r="D34" t="s">
        <v>63</v>
      </c>
      <c r="E34" t="s">
        <v>64</v>
      </c>
      <c r="F34" t="s">
        <v>65</v>
      </c>
      <c r="G34" t="s">
        <v>66</v>
      </c>
      <c r="H34" t="s">
        <v>67</v>
      </c>
      <c r="I34" t="s">
        <v>68</v>
      </c>
      <c r="J34" t="s">
        <v>69</v>
      </c>
      <c r="K34" s="9" t="s">
        <v>46</v>
      </c>
      <c r="L34" s="9" t="s">
        <v>47</v>
      </c>
      <c r="M34" s="9" t="s">
        <v>43</v>
      </c>
      <c r="N34" s="9" t="s">
        <v>44</v>
      </c>
      <c r="O34" s="9" t="s">
        <v>45</v>
      </c>
      <c r="P34" s="9" t="s">
        <v>42</v>
      </c>
      <c r="Q34" s="9" t="s">
        <v>40</v>
      </c>
      <c r="R34" s="9" t="s">
        <v>41</v>
      </c>
      <c r="S34" s="9" t="s">
        <v>38</v>
      </c>
      <c r="T34" s="9" t="s">
        <v>0</v>
      </c>
      <c r="U34" s="9" t="s">
        <v>1</v>
      </c>
      <c r="V34" s="9" t="s">
        <v>2</v>
      </c>
      <c r="W34" s="9" t="s">
        <v>3</v>
      </c>
      <c r="X34" s="9" t="s">
        <v>39</v>
      </c>
      <c r="Y34" s="9" t="s">
        <v>5</v>
      </c>
    </row>
    <row r="35" spans="1:25" x14ac:dyDescent="0.45">
      <c r="A35" t="s">
        <v>31</v>
      </c>
      <c r="B35" s="4">
        <v>96640</v>
      </c>
      <c r="C35" s="4">
        <v>106400</v>
      </c>
      <c r="D35" s="4"/>
      <c r="E35" s="4"/>
      <c r="F35" s="4"/>
      <c r="G35" s="4">
        <v>108780</v>
      </c>
      <c r="H35" s="4">
        <v>108780</v>
      </c>
      <c r="I35" s="4">
        <v>105820</v>
      </c>
      <c r="J35" s="4"/>
      <c r="K35" s="5">
        <v>108410</v>
      </c>
      <c r="L35" s="5">
        <v>106930</v>
      </c>
      <c r="M35" s="5">
        <v>113590</v>
      </c>
      <c r="N35" s="4"/>
      <c r="O35" s="5">
        <v>116920</v>
      </c>
      <c r="P35" s="5">
        <v>108460</v>
      </c>
      <c r="Q35" s="4"/>
      <c r="R35" s="5">
        <v>106080</v>
      </c>
      <c r="S35" s="5">
        <v>103700</v>
      </c>
      <c r="T35" s="4"/>
      <c r="U35" s="4">
        <v>104040</v>
      </c>
      <c r="V35" s="4">
        <v>105740</v>
      </c>
      <c r="W35" s="4">
        <v>0</v>
      </c>
      <c r="X35" s="5">
        <v>112850</v>
      </c>
      <c r="Y35" s="5">
        <v>0</v>
      </c>
    </row>
    <row r="36" spans="1:25" x14ac:dyDescent="0.45">
      <c r="A36" t="s">
        <v>32</v>
      </c>
      <c r="B36" s="4">
        <v>360800</v>
      </c>
      <c r="C36" s="4">
        <v>344000</v>
      </c>
      <c r="D36" s="4"/>
      <c r="E36" s="4"/>
      <c r="F36" s="4"/>
      <c r="G36" s="4">
        <v>274000</v>
      </c>
      <c r="H36" s="4">
        <v>300000</v>
      </c>
      <c r="I36" s="4">
        <v>306000</v>
      </c>
      <c r="J36" s="4"/>
      <c r="K36" s="5">
        <v>320000</v>
      </c>
      <c r="L36" s="5">
        <v>332000</v>
      </c>
      <c r="M36" s="5">
        <v>342000</v>
      </c>
      <c r="N36" s="4"/>
      <c r="O36" s="5">
        <v>246000</v>
      </c>
      <c r="P36" s="5">
        <v>254000</v>
      </c>
      <c r="Q36" s="4"/>
      <c r="R36" s="5">
        <v>262000</v>
      </c>
      <c r="S36" s="5">
        <v>266000</v>
      </c>
      <c r="T36" s="4"/>
      <c r="U36" s="4">
        <v>318000</v>
      </c>
      <c r="V36" s="4">
        <v>346000</v>
      </c>
      <c r="W36" s="4">
        <v>316000</v>
      </c>
      <c r="X36" s="5">
        <v>308000</v>
      </c>
      <c r="Y36" s="5">
        <v>0</v>
      </c>
    </row>
    <row r="37" spans="1:25" x14ac:dyDescent="0.45">
      <c r="A37" t="s">
        <v>33</v>
      </c>
      <c r="B37" s="4">
        <v>158346</v>
      </c>
      <c r="C37" s="4">
        <v>146091</v>
      </c>
      <c r="D37" s="4"/>
      <c r="E37" s="4"/>
      <c r="F37" s="4"/>
      <c r="G37" s="4">
        <v>115630</v>
      </c>
      <c r="H37" s="4">
        <v>104998</v>
      </c>
      <c r="I37" s="4">
        <v>99204</v>
      </c>
      <c r="J37" s="4"/>
      <c r="K37" s="5">
        <v>92017</v>
      </c>
      <c r="L37" s="5">
        <v>87337</v>
      </c>
      <c r="M37" s="5">
        <v>78430</v>
      </c>
      <c r="N37" s="4"/>
      <c r="O37" s="5">
        <v>97937</v>
      </c>
      <c r="P37" s="5">
        <v>49564</v>
      </c>
      <c r="Q37" s="4"/>
      <c r="R37" s="5">
        <v>90626</v>
      </c>
      <c r="S37" s="5">
        <v>90720</v>
      </c>
      <c r="T37" s="4"/>
      <c r="U37" s="4">
        <v>81448</v>
      </c>
      <c r="V37" s="4">
        <v>73228</v>
      </c>
      <c r="W37" s="4">
        <v>72565</v>
      </c>
      <c r="X37" s="5">
        <v>35360</v>
      </c>
      <c r="Y37" s="5">
        <v>72565</v>
      </c>
    </row>
    <row r="38" spans="1:25" x14ac:dyDescent="0.45">
      <c r="A38" t="s">
        <v>34</v>
      </c>
      <c r="B38" s="4">
        <v>2500</v>
      </c>
      <c r="C38" s="4">
        <v>2500</v>
      </c>
      <c r="D38" s="4"/>
      <c r="E38" s="4"/>
      <c r="F38" s="4"/>
      <c r="G38" s="4">
        <v>2500</v>
      </c>
      <c r="H38" s="4">
        <v>2500</v>
      </c>
      <c r="I38" s="4">
        <v>2500</v>
      </c>
      <c r="J38" s="4"/>
      <c r="K38" s="5">
        <v>2500</v>
      </c>
      <c r="L38" s="5">
        <v>2500</v>
      </c>
      <c r="M38" s="5">
        <v>2500</v>
      </c>
      <c r="N38" s="4"/>
      <c r="O38" s="5">
        <v>2500</v>
      </c>
      <c r="P38" s="5">
        <v>2500</v>
      </c>
      <c r="Q38" s="4"/>
      <c r="R38" s="5">
        <v>2500</v>
      </c>
      <c r="S38" s="5">
        <v>2500</v>
      </c>
      <c r="T38" s="4"/>
      <c r="U38" s="4">
        <v>2500</v>
      </c>
      <c r="V38" s="4">
        <v>2500</v>
      </c>
      <c r="W38" s="4">
        <v>0</v>
      </c>
      <c r="X38" s="5">
        <v>0</v>
      </c>
      <c r="Y38" s="5">
        <v>0</v>
      </c>
    </row>
    <row r="39" spans="1:25" x14ac:dyDescent="0.45">
      <c r="A39" t="s">
        <v>35</v>
      </c>
      <c r="B39" s="4">
        <v>434877</v>
      </c>
      <c r="C39" s="4">
        <v>414384</v>
      </c>
      <c r="D39" s="4"/>
      <c r="E39" s="4"/>
      <c r="F39" s="4"/>
      <c r="G39" s="4">
        <v>431000</v>
      </c>
      <c r="H39" s="4">
        <v>512207</v>
      </c>
      <c r="I39" s="4">
        <v>575277</v>
      </c>
      <c r="J39" s="4"/>
      <c r="K39" s="5">
        <v>520200</v>
      </c>
      <c r="L39" s="5">
        <v>658622</v>
      </c>
      <c r="M39" s="5">
        <v>712892</v>
      </c>
      <c r="N39" s="4"/>
      <c r="O39" s="5">
        <v>898798</v>
      </c>
      <c r="P39" s="5">
        <v>940305</v>
      </c>
      <c r="Q39" s="4"/>
      <c r="R39" s="5">
        <v>1155880</v>
      </c>
      <c r="S39" s="5">
        <v>1454763</v>
      </c>
      <c r="T39" s="4"/>
      <c r="U39" s="4">
        <v>1569669</v>
      </c>
      <c r="V39" s="4">
        <v>1444644</v>
      </c>
      <c r="W39" s="4">
        <v>1481531</v>
      </c>
      <c r="X39" s="5">
        <v>1604760</v>
      </c>
      <c r="Y39" s="5">
        <v>1481531</v>
      </c>
    </row>
    <row r="40" spans="1:25" x14ac:dyDescent="0.45">
      <c r="A40" t="s">
        <v>36</v>
      </c>
      <c r="B40" s="4">
        <v>5415</v>
      </c>
      <c r="C40" s="4">
        <v>4785</v>
      </c>
      <c r="D40" s="4"/>
      <c r="E40" s="4"/>
      <c r="F40" s="4"/>
      <c r="G40" s="4">
        <v>4740</v>
      </c>
      <c r="H40" s="4">
        <v>4855</v>
      </c>
      <c r="I40" s="4">
        <v>4475</v>
      </c>
      <c r="J40" s="4"/>
      <c r="K40" s="5">
        <v>4010</v>
      </c>
      <c r="L40" s="5">
        <v>3545</v>
      </c>
      <c r="M40" s="5">
        <v>3775</v>
      </c>
      <c r="N40" s="4"/>
      <c r="O40" s="5">
        <v>3330</v>
      </c>
      <c r="P40" s="5">
        <v>53460</v>
      </c>
      <c r="Q40" s="4"/>
      <c r="R40" s="5"/>
      <c r="S40" s="5">
        <v>3250</v>
      </c>
      <c r="T40" s="4"/>
      <c r="U40" s="4">
        <v>0</v>
      </c>
      <c r="V40" s="4">
        <v>0</v>
      </c>
      <c r="W40" s="4">
        <v>0</v>
      </c>
      <c r="X40" s="5">
        <v>0</v>
      </c>
      <c r="Y40" s="5">
        <v>0</v>
      </c>
    </row>
    <row r="41" spans="1:25" x14ac:dyDescent="0.45">
      <c r="A41" t="s">
        <v>37</v>
      </c>
      <c r="B41" s="4"/>
      <c r="C41" s="4"/>
      <c r="D41" s="4"/>
      <c r="E41" s="4"/>
      <c r="F41" s="4"/>
      <c r="G41" s="4"/>
      <c r="H41" s="4"/>
      <c r="I41" s="4"/>
      <c r="J41" s="4"/>
      <c r="K41" s="5">
        <v>23600</v>
      </c>
      <c r="L41" s="4"/>
      <c r="M41" s="4"/>
      <c r="N41" s="4"/>
      <c r="O41" s="4"/>
      <c r="P41" s="5">
        <v>0</v>
      </c>
      <c r="Q41" s="4"/>
      <c r="R41" s="5">
        <v>0</v>
      </c>
      <c r="S41" s="5">
        <v>0</v>
      </c>
      <c r="T41" s="4"/>
      <c r="U41" s="4">
        <v>36400</v>
      </c>
      <c r="V41" s="4">
        <v>0</v>
      </c>
      <c r="W41" s="4">
        <v>0</v>
      </c>
      <c r="X41" s="5">
        <v>0</v>
      </c>
      <c r="Y41" s="5">
        <v>0</v>
      </c>
    </row>
    <row r="42" spans="1:25" x14ac:dyDescent="0.45">
      <c r="A42" t="s">
        <v>48</v>
      </c>
      <c r="B42" s="4"/>
      <c r="C42" s="4"/>
      <c r="D42" s="4"/>
      <c r="E42" s="4"/>
      <c r="F42" s="4"/>
      <c r="G42" s="4"/>
      <c r="H42" s="4"/>
      <c r="I42" s="4">
        <v>43324</v>
      </c>
      <c r="J42" s="4"/>
      <c r="K42" s="5">
        <v>43324</v>
      </c>
      <c r="L42" s="5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t="s">
        <v>49</v>
      </c>
      <c r="B43" s="4"/>
      <c r="C43" s="4"/>
      <c r="D43" s="4"/>
      <c r="E43" s="4"/>
      <c r="F43" s="4"/>
      <c r="G43" s="4"/>
      <c r="H43" s="4"/>
      <c r="I43" s="4"/>
      <c r="J43" s="4"/>
      <c r="K43" s="5"/>
      <c r="L43" s="5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10000</v>
      </c>
      <c r="Y43" s="4"/>
    </row>
    <row r="44" spans="1:25" x14ac:dyDescent="0.45">
      <c r="A44" t="s">
        <v>50</v>
      </c>
      <c r="B44" s="4"/>
      <c r="C44" s="4"/>
      <c r="D44" s="4"/>
      <c r="E44" s="4"/>
      <c r="F44" s="4"/>
      <c r="G44" s="4"/>
      <c r="H44" s="4"/>
      <c r="I44" s="4"/>
      <c r="J44" s="4"/>
      <c r="K44" s="5"/>
      <c r="L44" s="5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4000</v>
      </c>
      <c r="Y44" s="4"/>
    </row>
    <row r="45" spans="1:25" x14ac:dyDescent="0.45">
      <c r="A45" t="s">
        <v>60</v>
      </c>
      <c r="B45" s="4"/>
      <c r="C45" s="4"/>
      <c r="D45" s="4"/>
      <c r="E45" s="4"/>
      <c r="F45" s="4"/>
      <c r="G45" s="4">
        <v>45500</v>
      </c>
      <c r="H45" s="4">
        <v>34000</v>
      </c>
      <c r="I45" s="4"/>
      <c r="J45" s="4"/>
      <c r="K45" s="5"/>
      <c r="L45" s="5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45">
      <c r="B46" s="8">
        <f>SUM(B35:B42)</f>
        <v>1058578</v>
      </c>
      <c r="C46" s="8">
        <f>SUM(C35:C42)</f>
        <v>1018160</v>
      </c>
      <c r="D46" s="8"/>
      <c r="E46" s="8"/>
      <c r="F46" s="8"/>
      <c r="G46" s="8">
        <f>SUM(G35:G45)</f>
        <v>982150</v>
      </c>
      <c r="H46" s="8">
        <f>SUM(H35:H45)</f>
        <v>1067340</v>
      </c>
      <c r="I46" s="8">
        <f t="shared" ref="I46" si="2">SUM(I35:I42)</f>
        <v>1136600</v>
      </c>
      <c r="J46" s="8"/>
      <c r="K46" s="8">
        <f>SUM(K35:K42)</f>
        <v>1114061</v>
      </c>
      <c r="L46" s="8">
        <f t="shared" ref="L46:W46" si="3">SUM(L35:L44)</f>
        <v>1190934</v>
      </c>
      <c r="M46" s="8">
        <f t="shared" si="3"/>
        <v>1253187</v>
      </c>
      <c r="N46" s="8"/>
      <c r="O46" s="8">
        <f t="shared" si="3"/>
        <v>1365485</v>
      </c>
      <c r="P46" s="8">
        <f t="shared" si="3"/>
        <v>1408289</v>
      </c>
      <c r="Q46" s="8"/>
      <c r="R46" s="8">
        <f t="shared" si="3"/>
        <v>1617086</v>
      </c>
      <c r="S46" s="8">
        <f t="shared" si="3"/>
        <v>1920933</v>
      </c>
      <c r="T46" s="8">
        <f t="shared" si="3"/>
        <v>0</v>
      </c>
      <c r="U46" s="8">
        <f t="shared" si="3"/>
        <v>2112057</v>
      </c>
      <c r="V46" s="8">
        <f t="shared" si="3"/>
        <v>1972112</v>
      </c>
      <c r="W46" s="8">
        <f t="shared" si="3"/>
        <v>1870096</v>
      </c>
      <c r="X46" s="8">
        <f>SUM(X35:X44)</f>
        <v>2074970</v>
      </c>
      <c r="Y46" s="8">
        <f>SUM(Y35:Y44)</f>
        <v>1554096</v>
      </c>
    </row>
    <row r="47" spans="1:25" x14ac:dyDescent="0.45">
      <c r="V47" s="7"/>
    </row>
    <row r="48" spans="1:25" x14ac:dyDescent="0.45">
      <c r="L48" s="2"/>
      <c r="M48" s="2"/>
    </row>
    <row r="49" spans="22:22" x14ac:dyDescent="0.45">
      <c r="V49" t="s">
        <v>54</v>
      </c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14:Y26 T13:W13 Y13 T27:W28 Y27:Y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35:Y45 V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46:Y46">
    <cfRule type="cellIs" dxfId="9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46:K46">
    <cfRule type="cellIs" dxfId="8" priority="4" operator="notEqual">
      <formula>B$4</formula>
    </cfRule>
  </conditionalFormatting>
  <conditionalFormatting sqref="B30 G30:H30 K30:X30">
    <cfRule type="cellIs" dxfId="7" priority="3" operator="notEqual">
      <formula>C$2</formula>
    </cfRule>
  </conditionalFormatting>
  <conditionalFormatting sqref="I30:J30">
    <cfRule type="cellIs" dxfId="6" priority="39" operator="notEqual">
      <formula>K$2</formula>
    </cfRule>
  </conditionalFormatting>
  <conditionalFormatting sqref="C30:F30">
    <cfRule type="cellIs" dxfId="5" priority="48" operator="notEqual">
      <formula>G$2</formula>
    </cfRule>
  </conditionalFormatting>
  <conditionalFormatting sqref="T13:Y2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13:Y2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13:J2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13:Y2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35:Y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T14:Y26 T13:W13 Y13 T27:W28 Y27:Y28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K35:Y45 V47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T13:Y28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K13:Y28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B13:J28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B13:Y28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B35:Y45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workbookViewId="0">
      <selection activeCell="A2" sqref="A2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2021-05-29T10:46:03Z</dcterms:modified>
</cp:coreProperties>
</file>