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8_{1921B79C-A045-461C-98F7-11D6FF714063}" xr6:coauthVersionLast="47" xr6:coauthVersionMax="47" xr10:uidLastSave="{00000000-0000-0000-0000-000000000000}"/>
  <bookViews>
    <workbookView xWindow="-120" yWindow="-120" windowWidth="29040" windowHeight="15720" xr2:uid="{91722BC7-0123-42BB-87D5-AEEE062398CE}"/>
  </bookViews>
  <sheets>
    <sheet name="歴代比較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3" i="3" l="1"/>
  <c r="AA8" i="3"/>
  <c r="AA23" i="3"/>
  <c r="AA44" i="3" l="1"/>
  <c r="Z43" i="3"/>
  <c r="Z23" i="3"/>
  <c r="Z8" i="3"/>
  <c r="Z44" i="3" l="1"/>
  <c r="R45" i="3" l="1"/>
  <c r="O45" i="3"/>
  <c r="K45" i="3"/>
  <c r="G45" i="3"/>
  <c r="F45" i="3"/>
  <c r="E45" i="3"/>
  <c r="Y43" i="3"/>
  <c r="X43" i="3"/>
  <c r="W43" i="3"/>
  <c r="V43" i="3"/>
  <c r="U43" i="3"/>
  <c r="T43" i="3"/>
  <c r="S43" i="3"/>
  <c r="R43" i="3"/>
  <c r="P43" i="3"/>
  <c r="O43" i="3"/>
  <c r="M43" i="3"/>
  <c r="L43" i="3"/>
  <c r="K43" i="3"/>
  <c r="I43" i="3"/>
  <c r="H43" i="3"/>
  <c r="G43" i="3"/>
  <c r="C43" i="3"/>
  <c r="B36" i="3"/>
  <c r="B33" i="3"/>
  <c r="B43" i="3" s="1"/>
  <c r="Y23" i="3"/>
  <c r="X23" i="3"/>
  <c r="W23" i="3"/>
  <c r="V23" i="3"/>
  <c r="U23" i="3"/>
  <c r="T23" i="3"/>
  <c r="S23" i="3"/>
  <c r="R23" i="3"/>
  <c r="P23" i="3"/>
  <c r="O23" i="3"/>
  <c r="M23" i="3"/>
  <c r="L23" i="3"/>
  <c r="K23" i="3"/>
  <c r="I23" i="3"/>
  <c r="H23" i="3"/>
  <c r="G23" i="3"/>
  <c r="C23" i="3"/>
  <c r="B23" i="3"/>
  <c r="Y8" i="3"/>
  <c r="X8" i="3"/>
  <c r="W8" i="3"/>
  <c r="V8" i="3"/>
  <c r="V44" i="3" s="1"/>
  <c r="W45" i="3" s="1"/>
  <c r="U8" i="3"/>
  <c r="T8" i="3"/>
  <c r="T44" i="3" s="1"/>
  <c r="U45" i="3" s="1"/>
  <c r="S8" i="3"/>
  <c r="S44" i="3" s="1"/>
  <c r="T45" i="3" s="1"/>
  <c r="R8" i="3"/>
  <c r="R44" i="3" s="1"/>
  <c r="S45" i="3" s="1"/>
  <c r="P8" i="3"/>
  <c r="P44" i="3" s="1"/>
  <c r="O8" i="3"/>
  <c r="M8" i="3"/>
  <c r="L8" i="3"/>
  <c r="K8" i="3"/>
  <c r="K44" i="3" s="1"/>
  <c r="L45" i="3" s="1"/>
  <c r="I8" i="3"/>
  <c r="I44" i="3" s="1"/>
  <c r="J45" i="3" s="1"/>
  <c r="H8" i="3"/>
  <c r="H44" i="3" s="1"/>
  <c r="I45" i="3" s="1"/>
  <c r="G8" i="3"/>
  <c r="G44" i="3" s="1"/>
  <c r="H45" i="3" s="1"/>
  <c r="C8" i="3"/>
  <c r="B8" i="3"/>
  <c r="AH3" i="3"/>
  <c r="AG3" i="3"/>
  <c r="AF3" i="3"/>
  <c r="AE3" i="3"/>
  <c r="AD3" i="3"/>
  <c r="AC3" i="3"/>
  <c r="L44" i="3" l="1"/>
  <c r="M45" i="3" s="1"/>
  <c r="M44" i="3"/>
  <c r="N45" i="3" s="1"/>
  <c r="C44" i="3"/>
  <c r="D45" i="3" s="1"/>
  <c r="U44" i="3"/>
  <c r="V45" i="3" s="1"/>
  <c r="W44" i="3"/>
  <c r="X45" i="3" s="1"/>
  <c r="O44" i="3"/>
  <c r="P45" i="3" s="1"/>
  <c r="Q45" i="3"/>
  <c r="X44" i="3"/>
  <c r="Y45" i="3" s="1"/>
  <c r="Y44" i="3"/>
  <c r="B44" i="3"/>
  <c r="C45" i="3" s="1"/>
</calcChain>
</file>

<file path=xl/sharedStrings.xml><?xml version="1.0" encoding="utf-8"?>
<sst xmlns="http://schemas.openxmlformats.org/spreadsheetml/2006/main" count="146" uniqueCount="84">
  <si>
    <t>平成27年</t>
    <rPh sb="0" eb="2">
      <t>ヘイセイ</t>
    </rPh>
    <rPh sb="4" eb="5">
      <t>ネン</t>
    </rPh>
    <phoneticPr fontId="2"/>
  </si>
  <si>
    <t>平成28年</t>
    <rPh sb="0" eb="2">
      <t>ヘイセイ</t>
    </rPh>
    <rPh sb="4" eb="5">
      <t>ネン</t>
    </rPh>
    <phoneticPr fontId="2"/>
  </si>
  <si>
    <t>平成29年</t>
    <rPh sb="0" eb="2">
      <t>ヘイセイ</t>
    </rPh>
    <rPh sb="4" eb="5">
      <t>ネン</t>
    </rPh>
    <phoneticPr fontId="2"/>
  </si>
  <si>
    <t>平成30年</t>
    <rPh sb="0" eb="2">
      <t>ヘイセイ</t>
    </rPh>
    <rPh sb="4" eb="5">
      <t>ネン</t>
    </rPh>
    <phoneticPr fontId="2"/>
  </si>
  <si>
    <t>令和元年</t>
    <rPh sb="0" eb="2">
      <t>レイワ</t>
    </rPh>
    <rPh sb="2" eb="4">
      <t>ガンネン</t>
    </rPh>
    <phoneticPr fontId="2"/>
  </si>
  <si>
    <t>令和2年</t>
    <rPh sb="0" eb="2">
      <t>レイワ</t>
    </rPh>
    <rPh sb="3" eb="4">
      <t>ネン</t>
    </rPh>
    <phoneticPr fontId="2"/>
  </si>
  <si>
    <t>前年度繰越金</t>
    <rPh sb="0" eb="3">
      <t>ゼンネンド</t>
    </rPh>
    <rPh sb="3" eb="6">
      <t>クリコシキン</t>
    </rPh>
    <phoneticPr fontId="2"/>
  </si>
  <si>
    <t>町会費</t>
    <rPh sb="0" eb="3">
      <t>チョウカイヒ</t>
    </rPh>
    <phoneticPr fontId="2"/>
  </si>
  <si>
    <t>補助金</t>
    <rPh sb="0" eb="3">
      <t>ホジョキン</t>
    </rPh>
    <phoneticPr fontId="2"/>
  </si>
  <si>
    <t>寄付金</t>
    <rPh sb="0" eb="3">
      <t>キフキン</t>
    </rPh>
    <phoneticPr fontId="2"/>
  </si>
  <si>
    <t>雑収入</t>
    <rPh sb="0" eb="3">
      <t>ザツシュウニュウ</t>
    </rPh>
    <phoneticPr fontId="2"/>
  </si>
  <si>
    <t>手許現金</t>
    <rPh sb="0" eb="4">
      <t>テモトゲンキン</t>
    </rPh>
    <phoneticPr fontId="2"/>
  </si>
  <si>
    <t>防犯灯</t>
    <rPh sb="0" eb="3">
      <t>ボウハントウ</t>
    </rPh>
    <phoneticPr fontId="2"/>
  </si>
  <si>
    <t>敬老会費</t>
    <rPh sb="0" eb="4">
      <t>ケイロウカイヒ</t>
    </rPh>
    <phoneticPr fontId="2"/>
  </si>
  <si>
    <t>夏祭り</t>
    <rPh sb="0" eb="2">
      <t>ナツマツ</t>
    </rPh>
    <phoneticPr fontId="2"/>
  </si>
  <si>
    <t>社会教育費</t>
    <rPh sb="0" eb="5">
      <t>シャカイキョウイクヒ</t>
    </rPh>
    <phoneticPr fontId="2"/>
  </si>
  <si>
    <t>総会費</t>
    <rPh sb="0" eb="2">
      <t>ソウカイ</t>
    </rPh>
    <rPh sb="2" eb="3">
      <t>ヒ</t>
    </rPh>
    <phoneticPr fontId="2"/>
  </si>
  <si>
    <t>報酬</t>
    <rPh sb="0" eb="2">
      <t>ホウシュウ</t>
    </rPh>
    <phoneticPr fontId="2"/>
  </si>
  <si>
    <t>交際費</t>
    <rPh sb="0" eb="3">
      <t>コウサイヒ</t>
    </rPh>
    <phoneticPr fontId="2"/>
  </si>
  <si>
    <t>防災備蓄費</t>
    <rPh sb="0" eb="2">
      <t>ボウサイ</t>
    </rPh>
    <rPh sb="2" eb="4">
      <t>ビチク</t>
    </rPh>
    <rPh sb="4" eb="5">
      <t>ヒ</t>
    </rPh>
    <phoneticPr fontId="2"/>
  </si>
  <si>
    <t>交通費</t>
    <rPh sb="0" eb="3">
      <t>コウツウヒ</t>
    </rPh>
    <phoneticPr fontId="2"/>
  </si>
  <si>
    <t>庶務費</t>
    <rPh sb="0" eb="2">
      <t>ショム</t>
    </rPh>
    <rPh sb="2" eb="3">
      <t>ヒ</t>
    </rPh>
    <phoneticPr fontId="2"/>
  </si>
  <si>
    <t>雑費</t>
    <rPh sb="0" eb="2">
      <t>ザッピ</t>
    </rPh>
    <phoneticPr fontId="2"/>
  </si>
  <si>
    <t>保険　衛生費</t>
    <rPh sb="0" eb="2">
      <t>ホケン</t>
    </rPh>
    <rPh sb="3" eb="6">
      <t>エイセイヒ</t>
    </rPh>
    <phoneticPr fontId="2"/>
  </si>
  <si>
    <t>慶弔費</t>
    <rPh sb="0" eb="3">
      <t>ケイチョウヒ</t>
    </rPh>
    <phoneticPr fontId="2"/>
  </si>
  <si>
    <t>防犯灯電気費</t>
    <rPh sb="0" eb="6">
      <t>ボウハントウデンキヒ</t>
    </rPh>
    <phoneticPr fontId="2"/>
  </si>
  <si>
    <t>会館維持費払出</t>
    <rPh sb="0" eb="2">
      <t>カイカン</t>
    </rPh>
    <rPh sb="2" eb="5">
      <t>イジヒ</t>
    </rPh>
    <rPh sb="5" eb="6">
      <t>ハラ</t>
    </rPh>
    <rPh sb="6" eb="7">
      <t>ダ</t>
    </rPh>
    <phoneticPr fontId="2"/>
  </si>
  <si>
    <t>小計</t>
    <rPh sb="0" eb="2">
      <t>ショウケイ</t>
    </rPh>
    <phoneticPr fontId="2"/>
  </si>
  <si>
    <t>繰越金</t>
    <rPh sb="0" eb="3">
      <t>クリコシキン</t>
    </rPh>
    <phoneticPr fontId="2"/>
  </si>
  <si>
    <t>交際費が多いのは寄付金が多くなっている。</t>
    <rPh sb="0" eb="3">
      <t>コウサイヒ</t>
    </rPh>
    <rPh sb="4" eb="5">
      <t>オオ</t>
    </rPh>
    <rPh sb="8" eb="11">
      <t>キフキン</t>
    </rPh>
    <rPh sb="12" eb="13">
      <t>オオ</t>
    </rPh>
    <phoneticPr fontId="2"/>
  </si>
  <si>
    <t>防犯灯の交換工事で90万、会館の電気代で50万</t>
    <rPh sb="0" eb="3">
      <t>ボウハントウ</t>
    </rPh>
    <rPh sb="4" eb="8">
      <t>コウカンコウジ</t>
    </rPh>
    <rPh sb="11" eb="12">
      <t>マン</t>
    </rPh>
    <rPh sb="13" eb="15">
      <t>カイカン</t>
    </rPh>
    <rPh sb="16" eb="19">
      <t>デンキダイ</t>
    </rPh>
    <rPh sb="22" eb="23">
      <t>マン</t>
    </rPh>
    <phoneticPr fontId="2"/>
  </si>
  <si>
    <t>自治会交付金</t>
    <rPh sb="0" eb="3">
      <t>ジチカイ</t>
    </rPh>
    <rPh sb="3" eb="6">
      <t>コウフキン</t>
    </rPh>
    <phoneticPr fontId="2"/>
  </si>
  <si>
    <t>敬老会補助金</t>
    <rPh sb="0" eb="3">
      <t>ケイロウカイ</t>
    </rPh>
    <rPh sb="3" eb="6">
      <t>ホジョキン</t>
    </rPh>
    <phoneticPr fontId="2"/>
  </si>
  <si>
    <t>有価物回収報奨金</t>
    <rPh sb="0" eb="3">
      <t>ユウカブツ</t>
    </rPh>
    <rPh sb="3" eb="8">
      <t>カイシュウホウショウキン</t>
    </rPh>
    <phoneticPr fontId="2"/>
  </si>
  <si>
    <t>緑の保全助成金</t>
    <rPh sb="0" eb="1">
      <t>ミドリ</t>
    </rPh>
    <rPh sb="2" eb="4">
      <t>ホゼン</t>
    </rPh>
    <rPh sb="4" eb="7">
      <t>ジョセイキン</t>
    </rPh>
    <phoneticPr fontId="2"/>
  </si>
  <si>
    <t>防犯灯維持管理補助金</t>
    <rPh sb="0" eb="3">
      <t>ボウハントウ</t>
    </rPh>
    <rPh sb="3" eb="7">
      <t>イジカンリ</t>
    </rPh>
    <rPh sb="7" eb="10">
      <t>ホジョキン</t>
    </rPh>
    <phoneticPr fontId="2"/>
  </si>
  <si>
    <t>日赤募金手数料</t>
    <rPh sb="0" eb="2">
      <t>ニッセキ</t>
    </rPh>
    <rPh sb="2" eb="4">
      <t>ボキン</t>
    </rPh>
    <rPh sb="4" eb="7">
      <t>テスウリョウ</t>
    </rPh>
    <phoneticPr fontId="2"/>
  </si>
  <si>
    <t>報歳　消火器詰め替え</t>
    <rPh sb="0" eb="2">
      <t>ホウサイ</t>
    </rPh>
    <rPh sb="3" eb="6">
      <t>ショウカキ</t>
    </rPh>
    <rPh sb="6" eb="7">
      <t>ツ</t>
    </rPh>
    <rPh sb="8" eb="9">
      <t>カ</t>
    </rPh>
    <phoneticPr fontId="2"/>
  </si>
  <si>
    <t>平成26年</t>
    <rPh sb="0" eb="2">
      <t>ヘイセイ</t>
    </rPh>
    <rPh sb="4" eb="5">
      <t>ネン</t>
    </rPh>
    <phoneticPr fontId="2"/>
  </si>
  <si>
    <t>平成31年</t>
    <rPh sb="0" eb="2">
      <t>ヘイセイ</t>
    </rPh>
    <rPh sb="4" eb="5">
      <t>ネン</t>
    </rPh>
    <phoneticPr fontId="2"/>
  </si>
  <si>
    <t>平成24年</t>
    <rPh sb="0" eb="2">
      <t>ヘイセイ</t>
    </rPh>
    <rPh sb="4" eb="5">
      <t>ネン</t>
    </rPh>
    <phoneticPr fontId="2"/>
  </si>
  <si>
    <t>平成25年</t>
    <rPh sb="0" eb="2">
      <t>ヘイセイ</t>
    </rPh>
    <rPh sb="4" eb="5">
      <t>ネン</t>
    </rPh>
    <phoneticPr fontId="2"/>
  </si>
  <si>
    <t>平成23年</t>
    <rPh sb="0" eb="2">
      <t>ヘイセイ</t>
    </rPh>
    <rPh sb="4" eb="5">
      <t>ネン</t>
    </rPh>
    <phoneticPr fontId="2"/>
  </si>
  <si>
    <t>平成20年</t>
    <rPh sb="0" eb="2">
      <t>ヘイセイ</t>
    </rPh>
    <rPh sb="4" eb="5">
      <t>ネン</t>
    </rPh>
    <phoneticPr fontId="2"/>
  </si>
  <si>
    <t>平成21年</t>
    <rPh sb="0" eb="2">
      <t>ヘイセイ</t>
    </rPh>
    <rPh sb="4" eb="5">
      <t>ネン</t>
    </rPh>
    <phoneticPr fontId="2"/>
  </si>
  <si>
    <t>平成22年</t>
    <rPh sb="0" eb="2">
      <t>ヘイセイ</t>
    </rPh>
    <rPh sb="4" eb="5">
      <t>ネン</t>
    </rPh>
    <phoneticPr fontId="2"/>
  </si>
  <si>
    <t>平成18年</t>
    <rPh sb="0" eb="2">
      <t>ヘイセイ</t>
    </rPh>
    <rPh sb="4" eb="5">
      <t>ネン</t>
    </rPh>
    <phoneticPr fontId="2"/>
  </si>
  <si>
    <t>平成19年</t>
    <rPh sb="0" eb="2">
      <t>ヘイセイ</t>
    </rPh>
    <rPh sb="4" eb="5">
      <t>ネン</t>
    </rPh>
    <phoneticPr fontId="2"/>
  </si>
  <si>
    <t>会館維持補助金</t>
    <rPh sb="0" eb="4">
      <t>カイカンイジ</t>
    </rPh>
    <rPh sb="4" eb="7">
      <t>ホジョキン</t>
    </rPh>
    <phoneticPr fontId="2"/>
  </si>
  <si>
    <t>文化スポーツ部</t>
    <rPh sb="0" eb="2">
      <t>ブンカ</t>
    </rPh>
    <rPh sb="6" eb="7">
      <t>ブ</t>
    </rPh>
    <phoneticPr fontId="2"/>
  </si>
  <si>
    <t>高齢者福祉</t>
    <rPh sb="0" eb="3">
      <t>コウレイシャ</t>
    </rPh>
    <rPh sb="3" eb="5">
      <t>フクシ</t>
    </rPh>
    <phoneticPr fontId="2"/>
  </si>
  <si>
    <t>平成９年</t>
    <rPh sb="0" eb="2">
      <t>ヘイセイ</t>
    </rPh>
    <rPh sb="3" eb="4">
      <t>ネン</t>
    </rPh>
    <phoneticPr fontId="2"/>
  </si>
  <si>
    <t>予備費</t>
    <rPh sb="0" eb="3">
      <t>ヨビヒ</t>
    </rPh>
    <phoneticPr fontId="2"/>
  </si>
  <si>
    <t>平成１０年</t>
    <rPh sb="0" eb="2">
      <t>ヘイセイ</t>
    </rPh>
    <rPh sb="4" eb="5">
      <t>ネン</t>
    </rPh>
    <phoneticPr fontId="2"/>
  </si>
  <si>
    <t>繰越金が異なる。</t>
    <rPh sb="0" eb="3">
      <t>クリコシキン</t>
    </rPh>
    <rPh sb="4" eb="5">
      <t>コト</t>
    </rPh>
    <phoneticPr fontId="2"/>
  </si>
  <si>
    <t>平成14年</t>
    <rPh sb="0" eb="2">
      <t>ヘイセイ</t>
    </rPh>
    <rPh sb="4" eb="5">
      <t>ネン</t>
    </rPh>
    <phoneticPr fontId="2"/>
  </si>
  <si>
    <t>平成15年</t>
    <rPh sb="0" eb="2">
      <t>ヘイセイ</t>
    </rPh>
    <rPh sb="4" eb="5">
      <t>ネン</t>
    </rPh>
    <phoneticPr fontId="2"/>
  </si>
  <si>
    <t>平成16年</t>
    <rPh sb="0" eb="2">
      <t>ヘイセイ</t>
    </rPh>
    <rPh sb="4" eb="5">
      <t>ネン</t>
    </rPh>
    <phoneticPr fontId="2"/>
  </si>
  <si>
    <t>費目整理</t>
    <rPh sb="0" eb="4">
      <t>ヒモクセイリ</t>
    </rPh>
    <phoneticPr fontId="2"/>
  </si>
  <si>
    <t>自主防災組織補助金</t>
    <rPh sb="0" eb="2">
      <t>ジシュ</t>
    </rPh>
    <rPh sb="2" eb="4">
      <t>ボウサイ</t>
    </rPh>
    <rPh sb="4" eb="6">
      <t>ソシキ</t>
    </rPh>
    <rPh sb="6" eb="9">
      <t>ホジョキン</t>
    </rPh>
    <phoneticPr fontId="2"/>
  </si>
  <si>
    <t>並びが変わった。</t>
    <rPh sb="0" eb="1">
      <t>ナラ</t>
    </rPh>
    <rPh sb="3" eb="4">
      <t>カ</t>
    </rPh>
    <phoneticPr fontId="2"/>
  </si>
  <si>
    <t>平成17年</t>
    <rPh sb="0" eb="2">
      <t>ヘイセイ</t>
    </rPh>
    <rPh sb="4" eb="5">
      <t>ネン</t>
    </rPh>
    <phoneticPr fontId="2"/>
  </si>
  <si>
    <t>平成１１年</t>
    <rPh sb="0" eb="2">
      <t>ヘイセイ</t>
    </rPh>
    <rPh sb="4" eb="5">
      <t>ネン</t>
    </rPh>
    <phoneticPr fontId="2"/>
  </si>
  <si>
    <t>平成１２年</t>
    <rPh sb="0" eb="2">
      <t>ヘイセイ</t>
    </rPh>
    <rPh sb="4" eb="5">
      <t>ネン</t>
    </rPh>
    <phoneticPr fontId="2"/>
  </si>
  <si>
    <t>平成１３年</t>
    <rPh sb="0" eb="2">
      <t>ヘイセイ</t>
    </rPh>
    <rPh sb="4" eb="5">
      <t>ネン</t>
    </rPh>
    <phoneticPr fontId="2"/>
  </si>
  <si>
    <t>平成１４年</t>
    <rPh sb="0" eb="2">
      <t>ヘイセイ</t>
    </rPh>
    <rPh sb="4" eb="5">
      <t>ネン</t>
    </rPh>
    <phoneticPr fontId="2"/>
  </si>
  <si>
    <t>平成１５年</t>
    <rPh sb="0" eb="2">
      <t>ヘイセイ</t>
    </rPh>
    <rPh sb="4" eb="5">
      <t>ネン</t>
    </rPh>
    <phoneticPr fontId="2"/>
  </si>
  <si>
    <t>平成１６年</t>
    <rPh sb="0" eb="2">
      <t>ヘイセイ</t>
    </rPh>
    <rPh sb="4" eb="5">
      <t>ネン</t>
    </rPh>
    <phoneticPr fontId="2"/>
  </si>
  <si>
    <t>平成１７年</t>
    <rPh sb="0" eb="2">
      <t>ヘイセイ</t>
    </rPh>
    <rPh sb="4" eb="5">
      <t>ネン</t>
    </rPh>
    <phoneticPr fontId="2"/>
  </si>
  <si>
    <t>前年度繰越金差額</t>
    <rPh sb="0" eb="3">
      <t>ゼンネンド</t>
    </rPh>
    <rPh sb="3" eb="6">
      <t>クリコシキン</t>
    </rPh>
    <rPh sb="6" eb="8">
      <t>サガク</t>
    </rPh>
    <phoneticPr fontId="2"/>
  </si>
  <si>
    <t>大竹　哲朗</t>
    <rPh sb="0" eb="2">
      <t>オオタケ</t>
    </rPh>
    <rPh sb="3" eb="5">
      <t>テツロウ</t>
    </rPh>
    <phoneticPr fontId="5"/>
  </si>
  <si>
    <t>岡　松夫</t>
    <rPh sb="0" eb="1">
      <t>オカ</t>
    </rPh>
    <rPh sb="2" eb="4">
      <t>マツオ</t>
    </rPh>
    <phoneticPr fontId="5"/>
  </si>
  <si>
    <t>成島　隆三</t>
    <rPh sb="0" eb="2">
      <t>ナルシマ</t>
    </rPh>
    <rPh sb="3" eb="5">
      <t>リュウゾウ</t>
    </rPh>
    <phoneticPr fontId="5"/>
  </si>
  <si>
    <t>上甲震太郎</t>
    <rPh sb="0" eb="2">
      <t>ジョウコウ</t>
    </rPh>
    <rPh sb="2" eb="3">
      <t>シン</t>
    </rPh>
    <rPh sb="3" eb="5">
      <t>タロウ</t>
    </rPh>
    <phoneticPr fontId="5"/>
  </si>
  <si>
    <t>加藤　矢</t>
    <rPh sb="0" eb="2">
      <t>カトウ</t>
    </rPh>
    <rPh sb="3" eb="4">
      <t>ヤ</t>
    </rPh>
    <phoneticPr fontId="5"/>
  </si>
  <si>
    <t>上中　敏宏</t>
    <rPh sb="0" eb="2">
      <t>カミナカ</t>
    </rPh>
    <rPh sb="3" eb="5">
      <t>トシヒロ</t>
    </rPh>
    <phoneticPr fontId="5"/>
  </si>
  <si>
    <t>糸井　登</t>
    <rPh sb="0" eb="2">
      <t>イトイ</t>
    </rPh>
    <rPh sb="3" eb="4">
      <t>ノボル</t>
    </rPh>
    <phoneticPr fontId="5"/>
  </si>
  <si>
    <t>鈴木　孝夫</t>
    <rPh sb="0" eb="2">
      <t>スズキ</t>
    </rPh>
    <rPh sb="3" eb="5">
      <t>タカオ</t>
    </rPh>
    <phoneticPr fontId="5"/>
  </si>
  <si>
    <t>五味　三郎</t>
    <rPh sb="0" eb="2">
      <t>ゴミ</t>
    </rPh>
    <rPh sb="3" eb="5">
      <t>サブロウ</t>
    </rPh>
    <phoneticPr fontId="5"/>
  </si>
  <si>
    <t>米井　廣実</t>
    <rPh sb="0" eb="2">
      <t>ヨネイ</t>
    </rPh>
    <rPh sb="3" eb="5">
      <t>ヒロザネ</t>
    </rPh>
    <phoneticPr fontId="5"/>
  </si>
  <si>
    <t>羽鳥　英俊</t>
    <rPh sb="0" eb="2">
      <t>ハトリ</t>
    </rPh>
    <rPh sb="3" eb="5">
      <t>ヒデトシ</t>
    </rPh>
    <phoneticPr fontId="6"/>
  </si>
  <si>
    <t>令和3年</t>
    <rPh sb="0" eb="2">
      <t>レイワ</t>
    </rPh>
    <rPh sb="3" eb="4">
      <t>ネン</t>
    </rPh>
    <phoneticPr fontId="2"/>
  </si>
  <si>
    <t>伊藤　晋朗</t>
    <rPh sb="0" eb="2">
      <t>イトウ</t>
    </rPh>
    <rPh sb="3" eb="5">
      <t>シンロウ</t>
    </rPh>
    <phoneticPr fontId="2"/>
  </si>
  <si>
    <t>令和4年</t>
    <rPh sb="0" eb="2">
      <t>レイワ</t>
    </rPh>
    <rPh sb="3" eb="4">
      <t>ネン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</si>
</sst>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&quot;△ &quot;#,##0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21">
    <xf numFmtId="0" fontId="0" fillId="0" borderId="0" xfId="0">
      <alignment vertical="center"/>
    </xf>
    <xf numFmtId="38" fontId="0" fillId="0" borderId="0" xfId="1" applyFont="1">
      <alignment vertical="center"/>
    </xf>
    <xf numFmtId="176" fontId="3" fillId="0" borderId="2" xfId="0" applyNumberFormat="1" applyFon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1" xfId="1" applyFont="1" applyBorder="1">
      <alignment vertical="center"/>
    </xf>
    <xf numFmtId="38" fontId="3" fillId="0" borderId="1" xfId="1" applyFont="1" applyBorder="1" applyAlignment="1">
      <alignment vertical="center" shrinkToFit="1"/>
    </xf>
    <xf numFmtId="38" fontId="0" fillId="0" borderId="0" xfId="1" applyFont="1" applyFill="1" applyBorder="1">
      <alignment vertical="center"/>
    </xf>
    <xf numFmtId="38" fontId="0" fillId="0" borderId="0" xfId="0" applyNumberFormat="1">
      <alignment vertical="center"/>
    </xf>
    <xf numFmtId="38" fontId="0" fillId="0" borderId="3" xfId="1" applyFont="1" applyBorder="1">
      <alignment vertical="center"/>
    </xf>
    <xf numFmtId="0" fontId="0" fillId="0" borderId="0" xfId="1" applyNumberFormat="1" applyFont="1">
      <alignment vertical="center"/>
    </xf>
    <xf numFmtId="3" fontId="3" fillId="0" borderId="1" xfId="0" applyNumberFormat="1" applyFont="1" applyBorder="1">
      <alignment vertical="center"/>
    </xf>
    <xf numFmtId="3" fontId="3" fillId="0" borderId="1" xfId="0" applyNumberFormat="1" applyFont="1" applyBorder="1" applyAlignment="1">
      <alignment vertical="center" shrinkToFit="1"/>
    </xf>
    <xf numFmtId="3" fontId="3" fillId="0" borderId="4" xfId="0" applyNumberFormat="1" applyFont="1" applyBorder="1">
      <alignment vertical="center"/>
    </xf>
    <xf numFmtId="38" fontId="0" fillId="0" borderId="0" xfId="1" applyFont="1" applyBorder="1">
      <alignment vertical="center"/>
    </xf>
    <xf numFmtId="0" fontId="3" fillId="0" borderId="5" xfId="2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38" fontId="0" fillId="0" borderId="1" xfId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2F6B840B-A170-49AF-A7FC-6C5E11DDE3C2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648177058342088E-2"/>
          <c:y val="0.13396347901232109"/>
          <c:w val="0.51229068251784338"/>
          <c:h val="0.62679400735782553"/>
        </c:manualLayout>
      </c:layout>
      <c:lineChart>
        <c:grouping val="standard"/>
        <c:varyColors val="0"/>
        <c:ser>
          <c:idx val="0"/>
          <c:order val="0"/>
          <c:tx>
            <c:strRef>
              <c:f>歴代比較!$A$2</c:f>
              <c:strCache>
                <c:ptCount val="1"/>
                <c:pt idx="0">
                  <c:v>前年度繰越金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歴代比較!$B$1:$AA$1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歴代比較!$B$2:$AA$2</c:f>
              <c:numCache>
                <c:formatCode>#,##0_);[Red]\(#,##0\)</c:formatCode>
                <c:ptCount val="26"/>
                <c:pt idx="0">
                  <c:v>2327753</c:v>
                </c:pt>
                <c:pt idx="1">
                  <c:v>1639568</c:v>
                </c:pt>
                <c:pt idx="5">
                  <c:v>2832723</c:v>
                </c:pt>
                <c:pt idx="6">
                  <c:v>3375355</c:v>
                </c:pt>
                <c:pt idx="7">
                  <c:v>3559805</c:v>
                </c:pt>
                <c:pt idx="9">
                  <c:v>3700842</c:v>
                </c:pt>
                <c:pt idx="10">
                  <c:v>3917057</c:v>
                </c:pt>
                <c:pt idx="11">
                  <c:v>4202612</c:v>
                </c:pt>
                <c:pt idx="13" formatCode="#,##0">
                  <c:v>4383876</c:v>
                </c:pt>
                <c:pt idx="14">
                  <c:v>4889601</c:v>
                </c:pt>
                <c:pt idx="16" formatCode="#,##0">
                  <c:v>4689442</c:v>
                </c:pt>
                <c:pt idx="17">
                  <c:v>4639367</c:v>
                </c:pt>
                <c:pt idx="18">
                  <c:v>4360234</c:v>
                </c:pt>
                <c:pt idx="19">
                  <c:v>4060058</c:v>
                </c:pt>
                <c:pt idx="20">
                  <c:v>3165656</c:v>
                </c:pt>
                <c:pt idx="21">
                  <c:v>3168532</c:v>
                </c:pt>
                <c:pt idx="22">
                  <c:v>2923424</c:v>
                </c:pt>
                <c:pt idx="23">
                  <c:v>3254925</c:v>
                </c:pt>
                <c:pt idx="24">
                  <c:v>3450047</c:v>
                </c:pt>
                <c:pt idx="25">
                  <c:v>3708488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7-4E5E-9BF2-E7AC48B1FF09}"/>
            </c:ext>
          </c:extLst>
        </c:ser>
        <c:ser>
          <c:idx val="1"/>
          <c:order val="1"/>
          <c:tx>
            <c:strRef>
              <c:f>歴代比較!$A$3</c:f>
              <c:strCache>
                <c:ptCount val="1"/>
                <c:pt idx="0">
                  <c:v>町会費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歴代比較!$B$1:$AA$1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歴代比較!$B$3:$AA$3</c:f>
              <c:numCache>
                <c:formatCode>#,##0_);[Red]\(#,##0\)</c:formatCode>
                <c:ptCount val="26"/>
                <c:pt idx="0">
                  <c:v>1441600</c:v>
                </c:pt>
                <c:pt idx="1">
                  <c:v>1420000</c:v>
                </c:pt>
                <c:pt idx="5">
                  <c:v>1370400</c:v>
                </c:pt>
                <c:pt idx="6">
                  <c:v>1364400</c:v>
                </c:pt>
                <c:pt idx="7">
                  <c:v>1351200</c:v>
                </c:pt>
                <c:pt idx="9">
                  <c:v>1358600</c:v>
                </c:pt>
                <c:pt idx="10">
                  <c:v>1362400</c:v>
                </c:pt>
                <c:pt idx="11">
                  <c:v>1492000</c:v>
                </c:pt>
                <c:pt idx="13" formatCode="#,##0">
                  <c:v>1516800</c:v>
                </c:pt>
                <c:pt idx="14">
                  <c:v>1497200</c:v>
                </c:pt>
                <c:pt idx="16" formatCode="#,##0">
                  <c:v>1476800</c:v>
                </c:pt>
                <c:pt idx="17">
                  <c:v>1480400</c:v>
                </c:pt>
                <c:pt idx="18">
                  <c:v>1460000</c:v>
                </c:pt>
                <c:pt idx="19">
                  <c:v>1456400</c:v>
                </c:pt>
                <c:pt idx="20">
                  <c:v>1430800</c:v>
                </c:pt>
                <c:pt idx="21">
                  <c:v>1420800</c:v>
                </c:pt>
                <c:pt idx="22">
                  <c:v>1402800</c:v>
                </c:pt>
                <c:pt idx="23">
                  <c:v>1396800</c:v>
                </c:pt>
                <c:pt idx="24">
                  <c:v>1252600</c:v>
                </c:pt>
                <c:pt idx="25">
                  <c:v>1348800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7-4E5E-9BF2-E7AC48B1FF09}"/>
            </c:ext>
          </c:extLst>
        </c:ser>
        <c:ser>
          <c:idx val="2"/>
          <c:order val="2"/>
          <c:tx>
            <c:strRef>
              <c:f>歴代比較!$A$4</c:f>
              <c:strCache>
                <c:ptCount val="1"/>
                <c:pt idx="0">
                  <c:v>補助金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歴代比較!$B$1:$AA$1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歴代比較!$B$4:$AA$4</c:f>
              <c:numCache>
                <c:formatCode>#,##0_);[Red]\(#,##0\)</c:formatCode>
                <c:ptCount val="26"/>
                <c:pt idx="0">
                  <c:v>1058578</c:v>
                </c:pt>
                <c:pt idx="1">
                  <c:v>1018160</c:v>
                </c:pt>
                <c:pt idx="5">
                  <c:v>982150</c:v>
                </c:pt>
                <c:pt idx="6">
                  <c:v>1067340</c:v>
                </c:pt>
                <c:pt idx="7">
                  <c:v>1136600</c:v>
                </c:pt>
                <c:pt idx="9">
                  <c:v>1114061</c:v>
                </c:pt>
                <c:pt idx="10">
                  <c:v>1190934</c:v>
                </c:pt>
                <c:pt idx="11">
                  <c:v>1253187</c:v>
                </c:pt>
                <c:pt idx="13" formatCode="#,##0">
                  <c:v>1365485</c:v>
                </c:pt>
                <c:pt idx="14">
                  <c:v>1408289</c:v>
                </c:pt>
                <c:pt idx="16" formatCode="#,##0">
                  <c:v>1617086</c:v>
                </c:pt>
                <c:pt idx="17">
                  <c:v>1920933</c:v>
                </c:pt>
                <c:pt idx="18">
                  <c:v>1805546</c:v>
                </c:pt>
                <c:pt idx="19">
                  <c:v>2112057</c:v>
                </c:pt>
                <c:pt idx="20">
                  <c:v>1972112</c:v>
                </c:pt>
                <c:pt idx="21">
                  <c:v>1870096</c:v>
                </c:pt>
                <c:pt idx="22">
                  <c:v>2074970</c:v>
                </c:pt>
                <c:pt idx="23">
                  <c:v>1408199</c:v>
                </c:pt>
                <c:pt idx="24">
                  <c:v>739818</c:v>
                </c:pt>
                <c:pt idx="25">
                  <c:v>842212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7-4E5E-9BF2-E7AC48B1FF09}"/>
            </c:ext>
          </c:extLst>
        </c:ser>
        <c:ser>
          <c:idx val="3"/>
          <c:order val="3"/>
          <c:tx>
            <c:strRef>
              <c:f>歴代比較!$A$5</c:f>
              <c:strCache>
                <c:ptCount val="1"/>
                <c:pt idx="0">
                  <c:v>寄付金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歴代比較!$B$1:$AA$1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歴代比較!$B$5:$AA$5</c:f>
              <c:numCache>
                <c:formatCode>#,##0_);[Red]\(#,##0\)</c:formatCode>
                <c:ptCount val="26"/>
                <c:pt idx="0">
                  <c:v>394000</c:v>
                </c:pt>
                <c:pt idx="1">
                  <c:v>361000</c:v>
                </c:pt>
                <c:pt idx="5">
                  <c:v>491000</c:v>
                </c:pt>
                <c:pt idx="6">
                  <c:v>499000</c:v>
                </c:pt>
                <c:pt idx="7">
                  <c:v>419000</c:v>
                </c:pt>
                <c:pt idx="9">
                  <c:v>467000</c:v>
                </c:pt>
                <c:pt idx="10">
                  <c:v>383000</c:v>
                </c:pt>
                <c:pt idx="11">
                  <c:v>427000</c:v>
                </c:pt>
                <c:pt idx="13" formatCode="#,##0">
                  <c:v>377000</c:v>
                </c:pt>
                <c:pt idx="14">
                  <c:v>432000</c:v>
                </c:pt>
                <c:pt idx="16" formatCode="#,##0">
                  <c:v>373000</c:v>
                </c:pt>
                <c:pt idx="17">
                  <c:v>348000</c:v>
                </c:pt>
                <c:pt idx="18">
                  <c:v>408000</c:v>
                </c:pt>
                <c:pt idx="19">
                  <c:v>383000</c:v>
                </c:pt>
                <c:pt idx="20">
                  <c:v>342000</c:v>
                </c:pt>
                <c:pt idx="21">
                  <c:v>293000</c:v>
                </c:pt>
                <c:pt idx="22">
                  <c:v>321000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7-4E5E-9BF2-E7AC48B1FF09}"/>
            </c:ext>
          </c:extLst>
        </c:ser>
        <c:ser>
          <c:idx val="4"/>
          <c:order val="4"/>
          <c:tx>
            <c:strRef>
              <c:f>歴代比較!$A$6</c:f>
              <c:strCache>
                <c:ptCount val="1"/>
                <c:pt idx="0">
                  <c:v>雑収入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歴代比較!$B$1:$AA$1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歴代比較!$B$6:$AA$6</c:f>
              <c:numCache>
                <c:formatCode>#,##0_);[Red]\(#,##0\)</c:formatCode>
                <c:ptCount val="26"/>
                <c:pt idx="0">
                  <c:v>108010</c:v>
                </c:pt>
                <c:pt idx="1">
                  <c:v>124136</c:v>
                </c:pt>
                <c:pt idx="5">
                  <c:v>120445</c:v>
                </c:pt>
                <c:pt idx="6">
                  <c:v>132823</c:v>
                </c:pt>
                <c:pt idx="7">
                  <c:v>77390</c:v>
                </c:pt>
                <c:pt idx="9">
                  <c:v>162899</c:v>
                </c:pt>
                <c:pt idx="10">
                  <c:v>196354</c:v>
                </c:pt>
                <c:pt idx="11">
                  <c:v>174367</c:v>
                </c:pt>
                <c:pt idx="13" formatCode="#,##0">
                  <c:v>92059</c:v>
                </c:pt>
                <c:pt idx="14">
                  <c:v>157878</c:v>
                </c:pt>
                <c:pt idx="16" formatCode="#,##0">
                  <c:v>829</c:v>
                </c:pt>
                <c:pt idx="17">
                  <c:v>116190</c:v>
                </c:pt>
                <c:pt idx="18">
                  <c:v>114168</c:v>
                </c:pt>
                <c:pt idx="19">
                  <c:v>122193</c:v>
                </c:pt>
                <c:pt idx="20">
                  <c:v>122974</c:v>
                </c:pt>
                <c:pt idx="21">
                  <c:v>136089</c:v>
                </c:pt>
                <c:pt idx="22">
                  <c:v>343297</c:v>
                </c:pt>
                <c:pt idx="23">
                  <c:v>57209</c:v>
                </c:pt>
                <c:pt idx="24">
                  <c:v>244534</c:v>
                </c:pt>
                <c:pt idx="25">
                  <c:v>416975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7-4E5E-9BF2-E7AC48B1FF09}"/>
            </c:ext>
          </c:extLst>
        </c:ser>
        <c:ser>
          <c:idx val="5"/>
          <c:order val="5"/>
          <c:tx>
            <c:strRef>
              <c:f>歴代比較!$A$7</c:f>
              <c:strCache>
                <c:ptCount val="1"/>
                <c:pt idx="0">
                  <c:v>手許現金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歴代比較!$B$1:$AA$1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歴代比較!$B$7:$AA$7</c:f>
              <c:numCache>
                <c:formatCode>General</c:formatCode>
                <c:ptCount val="26"/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  <c:pt idx="19" formatCode="#,##0_);[Red]\(#,##0\)">
                  <c:v>0</c:v>
                </c:pt>
                <c:pt idx="20" formatCode="#,##0_);[Red]\(#,##0\)">
                  <c:v>0</c:v>
                </c:pt>
                <c:pt idx="21" formatCode="#,##0_);[Red]\(#,##0\)">
                  <c:v>0</c:v>
                </c:pt>
                <c:pt idx="22" formatCode="#,##0_);[Red]\(#,##0\)">
                  <c:v>351499</c:v>
                </c:pt>
                <c:pt idx="23" formatCode="#,##0_);[Red]\(#,##0\)">
                  <c:v>0</c:v>
                </c:pt>
                <c:pt idx="24" formatCode="#,##0_);[Red]\(#,##0\)">
                  <c:v>0</c:v>
                </c:pt>
                <c:pt idx="25" formatCode="#,##0_);[Red]\(#,##0\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7-4E5E-9BF2-E7AC48B1F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13840"/>
        <c:axId val="757622160"/>
      </c:lineChart>
      <c:catAx>
        <c:axId val="7576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22160"/>
        <c:crosses val="autoZero"/>
        <c:auto val="1"/>
        <c:lblAlgn val="ctr"/>
        <c:lblOffset val="100"/>
        <c:noMultiLvlLbl val="0"/>
      </c:catAx>
      <c:valAx>
        <c:axId val="7576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27782821594796"/>
          <c:y val="6.9056061462398829E-2"/>
          <c:w val="0.14175617458927803"/>
          <c:h val="0.44667278766465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補助金内訳</a:t>
            </a:r>
          </a:p>
        </c:rich>
      </c:tx>
      <c:layout>
        <c:manualLayout>
          <c:xMode val="edge"/>
          <c:yMode val="edge"/>
          <c:x val="0.27715390922046701"/>
          <c:y val="3.50639848700285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2691769311129366E-2"/>
          <c:y val="0.1522828862905341"/>
          <c:w val="0.60893958316098751"/>
          <c:h val="0.55012826600192566"/>
        </c:manualLayout>
      </c:layout>
      <c:lineChart>
        <c:grouping val="standard"/>
        <c:varyColors val="0"/>
        <c:ser>
          <c:idx val="0"/>
          <c:order val="0"/>
          <c:tx>
            <c:strRef>
              <c:f>歴代比較!$A$12</c:f>
              <c:strCache>
                <c:ptCount val="1"/>
                <c:pt idx="0">
                  <c:v>自治会交付金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歴代比較!$B$11:$AA$11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歴代比較!$B$12:$AA$12</c:f>
              <c:numCache>
                <c:formatCode>#,##0_);[Red]\(#,##0\)</c:formatCode>
                <c:ptCount val="26"/>
                <c:pt idx="0">
                  <c:v>96640</c:v>
                </c:pt>
                <c:pt idx="1">
                  <c:v>106400</c:v>
                </c:pt>
                <c:pt idx="5">
                  <c:v>108780</c:v>
                </c:pt>
                <c:pt idx="6">
                  <c:v>108780</c:v>
                </c:pt>
                <c:pt idx="7">
                  <c:v>105820</c:v>
                </c:pt>
                <c:pt idx="9">
                  <c:v>108410</c:v>
                </c:pt>
                <c:pt idx="10">
                  <c:v>106930</c:v>
                </c:pt>
                <c:pt idx="11">
                  <c:v>113590</c:v>
                </c:pt>
                <c:pt idx="13">
                  <c:v>116920</c:v>
                </c:pt>
                <c:pt idx="14">
                  <c:v>108460</c:v>
                </c:pt>
                <c:pt idx="16">
                  <c:v>106080</c:v>
                </c:pt>
                <c:pt idx="17">
                  <c:v>103700</c:v>
                </c:pt>
                <c:pt idx="19">
                  <c:v>104040</c:v>
                </c:pt>
                <c:pt idx="20">
                  <c:v>105740</c:v>
                </c:pt>
                <c:pt idx="21">
                  <c:v>0</c:v>
                </c:pt>
                <c:pt idx="22">
                  <c:v>112850</c:v>
                </c:pt>
                <c:pt idx="23">
                  <c:v>108780</c:v>
                </c:pt>
                <c:pt idx="24">
                  <c:v>108780</c:v>
                </c:pt>
                <c:pt idx="25">
                  <c:v>103970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2-4806-B9C3-AC3E28C5ABF2}"/>
            </c:ext>
          </c:extLst>
        </c:ser>
        <c:ser>
          <c:idx val="1"/>
          <c:order val="1"/>
          <c:tx>
            <c:strRef>
              <c:f>歴代比較!$A$13</c:f>
              <c:strCache>
                <c:ptCount val="1"/>
                <c:pt idx="0">
                  <c:v>敬老会補助金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歴代比較!$B$11:$AA$11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歴代比較!$B$13:$AA$13</c:f>
              <c:numCache>
                <c:formatCode>#,##0_);[Red]\(#,##0\)</c:formatCode>
                <c:ptCount val="26"/>
                <c:pt idx="0">
                  <c:v>360800</c:v>
                </c:pt>
                <c:pt idx="1">
                  <c:v>344000</c:v>
                </c:pt>
                <c:pt idx="5">
                  <c:v>274000</c:v>
                </c:pt>
                <c:pt idx="6">
                  <c:v>300000</c:v>
                </c:pt>
                <c:pt idx="7">
                  <c:v>306000</c:v>
                </c:pt>
                <c:pt idx="9">
                  <c:v>320000</c:v>
                </c:pt>
                <c:pt idx="10">
                  <c:v>332000</c:v>
                </c:pt>
                <c:pt idx="11">
                  <c:v>342000</c:v>
                </c:pt>
                <c:pt idx="13">
                  <c:v>246000</c:v>
                </c:pt>
                <c:pt idx="14">
                  <c:v>254000</c:v>
                </c:pt>
                <c:pt idx="16">
                  <c:v>262000</c:v>
                </c:pt>
                <c:pt idx="17">
                  <c:v>266000</c:v>
                </c:pt>
                <c:pt idx="19">
                  <c:v>318000</c:v>
                </c:pt>
                <c:pt idx="20">
                  <c:v>346000</c:v>
                </c:pt>
                <c:pt idx="21">
                  <c:v>316000</c:v>
                </c:pt>
                <c:pt idx="22">
                  <c:v>308000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2-4806-B9C3-AC3E28C5ABF2}"/>
            </c:ext>
          </c:extLst>
        </c:ser>
        <c:ser>
          <c:idx val="2"/>
          <c:order val="2"/>
          <c:tx>
            <c:strRef>
              <c:f>歴代比較!$A$14</c:f>
              <c:strCache>
                <c:ptCount val="1"/>
                <c:pt idx="0">
                  <c:v>有価物回収報奨金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歴代比較!$B$11:$AA$11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歴代比較!$B$14:$AA$14</c:f>
              <c:numCache>
                <c:formatCode>#,##0_);[Red]\(#,##0\)</c:formatCode>
                <c:ptCount val="26"/>
                <c:pt idx="0">
                  <c:v>158346</c:v>
                </c:pt>
                <c:pt idx="1">
                  <c:v>146091</c:v>
                </c:pt>
                <c:pt idx="5">
                  <c:v>115630</c:v>
                </c:pt>
                <c:pt idx="6">
                  <c:v>104998</c:v>
                </c:pt>
                <c:pt idx="7">
                  <c:v>99204</c:v>
                </c:pt>
                <c:pt idx="9">
                  <c:v>92017</c:v>
                </c:pt>
                <c:pt idx="10">
                  <c:v>87337</c:v>
                </c:pt>
                <c:pt idx="11">
                  <c:v>78430</c:v>
                </c:pt>
                <c:pt idx="13">
                  <c:v>97937</c:v>
                </c:pt>
                <c:pt idx="14">
                  <c:v>49564</c:v>
                </c:pt>
                <c:pt idx="16">
                  <c:v>90626</c:v>
                </c:pt>
                <c:pt idx="17">
                  <c:v>90720</c:v>
                </c:pt>
                <c:pt idx="19">
                  <c:v>81448</c:v>
                </c:pt>
                <c:pt idx="20">
                  <c:v>73228</c:v>
                </c:pt>
                <c:pt idx="21">
                  <c:v>72565</c:v>
                </c:pt>
                <c:pt idx="22">
                  <c:v>35360</c:v>
                </c:pt>
                <c:pt idx="23">
                  <c:v>74279</c:v>
                </c:pt>
                <c:pt idx="24">
                  <c:v>67622</c:v>
                </c:pt>
                <c:pt idx="25">
                  <c:v>64331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2-4806-B9C3-AC3E28C5ABF2}"/>
            </c:ext>
          </c:extLst>
        </c:ser>
        <c:ser>
          <c:idx val="3"/>
          <c:order val="3"/>
          <c:tx>
            <c:strRef>
              <c:f>歴代比較!$A$15</c:f>
              <c:strCache>
                <c:ptCount val="1"/>
                <c:pt idx="0">
                  <c:v>緑の保全助成金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歴代比較!$B$11:$AA$11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歴代比較!$B$15:$AA$15</c:f>
              <c:numCache>
                <c:formatCode>#,##0_);[Red]\(#,##0\)</c:formatCode>
                <c:ptCount val="26"/>
                <c:pt idx="0">
                  <c:v>2500</c:v>
                </c:pt>
                <c:pt idx="1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3">
                  <c:v>2500</c:v>
                </c:pt>
                <c:pt idx="14">
                  <c:v>2500</c:v>
                </c:pt>
                <c:pt idx="16">
                  <c:v>2500</c:v>
                </c:pt>
                <c:pt idx="17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2-4806-B9C3-AC3E28C5ABF2}"/>
            </c:ext>
          </c:extLst>
        </c:ser>
        <c:ser>
          <c:idx val="4"/>
          <c:order val="4"/>
          <c:tx>
            <c:strRef>
              <c:f>歴代比較!$A$16</c:f>
              <c:strCache>
                <c:ptCount val="1"/>
                <c:pt idx="0">
                  <c:v>防犯灯維持管理補助金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歴代比較!$B$11:$AA$11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歴代比較!$B$16:$AA$16</c:f>
              <c:numCache>
                <c:formatCode>#,##0_);[Red]\(#,##0\)</c:formatCode>
                <c:ptCount val="26"/>
                <c:pt idx="0">
                  <c:v>434877</c:v>
                </c:pt>
                <c:pt idx="1">
                  <c:v>414384</c:v>
                </c:pt>
                <c:pt idx="5">
                  <c:v>431000</c:v>
                </c:pt>
                <c:pt idx="6">
                  <c:v>512207</c:v>
                </c:pt>
                <c:pt idx="7">
                  <c:v>575277</c:v>
                </c:pt>
                <c:pt idx="9">
                  <c:v>520200</c:v>
                </c:pt>
                <c:pt idx="10">
                  <c:v>658622</c:v>
                </c:pt>
                <c:pt idx="11">
                  <c:v>712892</c:v>
                </c:pt>
                <c:pt idx="13">
                  <c:v>898798</c:v>
                </c:pt>
                <c:pt idx="14">
                  <c:v>940305</c:v>
                </c:pt>
                <c:pt idx="16">
                  <c:v>1155880</c:v>
                </c:pt>
                <c:pt idx="17">
                  <c:v>1454763</c:v>
                </c:pt>
                <c:pt idx="19">
                  <c:v>1569669</c:v>
                </c:pt>
                <c:pt idx="20">
                  <c:v>1444644</c:v>
                </c:pt>
                <c:pt idx="21">
                  <c:v>1481531</c:v>
                </c:pt>
                <c:pt idx="22">
                  <c:v>1604760</c:v>
                </c:pt>
                <c:pt idx="23">
                  <c:v>1225140</c:v>
                </c:pt>
                <c:pt idx="24">
                  <c:v>563416</c:v>
                </c:pt>
                <c:pt idx="25">
                  <c:v>671411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F2-4806-B9C3-AC3E28C5ABF2}"/>
            </c:ext>
          </c:extLst>
        </c:ser>
        <c:ser>
          <c:idx val="5"/>
          <c:order val="5"/>
          <c:tx>
            <c:strRef>
              <c:f>歴代比較!$A$17</c:f>
              <c:strCache>
                <c:ptCount val="1"/>
                <c:pt idx="0">
                  <c:v>日赤募金手数料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歴代比較!$B$11:$AA$11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歴代比較!$B$17:$AA$17</c:f>
              <c:numCache>
                <c:formatCode>#,##0_);[Red]\(#,##0\)</c:formatCode>
                <c:ptCount val="26"/>
                <c:pt idx="0">
                  <c:v>5415</c:v>
                </c:pt>
                <c:pt idx="1">
                  <c:v>4785</c:v>
                </c:pt>
                <c:pt idx="5">
                  <c:v>4740</c:v>
                </c:pt>
                <c:pt idx="6">
                  <c:v>4855</c:v>
                </c:pt>
                <c:pt idx="7">
                  <c:v>4475</c:v>
                </c:pt>
                <c:pt idx="9">
                  <c:v>4010</c:v>
                </c:pt>
                <c:pt idx="10">
                  <c:v>3545</c:v>
                </c:pt>
                <c:pt idx="11">
                  <c:v>3775</c:v>
                </c:pt>
                <c:pt idx="13">
                  <c:v>3330</c:v>
                </c:pt>
                <c:pt idx="14">
                  <c:v>53460</c:v>
                </c:pt>
                <c:pt idx="17">
                  <c:v>3250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F2-4806-B9C3-AC3E28C5ABF2}"/>
            </c:ext>
          </c:extLst>
        </c:ser>
        <c:ser>
          <c:idx val="6"/>
          <c:order val="6"/>
          <c:tx>
            <c:strRef>
              <c:f>歴代比較!$A$18</c:f>
              <c:strCache>
                <c:ptCount val="1"/>
                <c:pt idx="0">
                  <c:v>報歳　消火器詰め替え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歴代比較!$B$11:$AA$11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歴代比較!$B$18:$AA$18</c:f>
              <c:numCache>
                <c:formatCode>#,##0_);[Red]\(#,##0\)</c:formatCode>
                <c:ptCount val="26"/>
                <c:pt idx="9">
                  <c:v>23600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36400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F2-4806-B9C3-AC3E28C5ABF2}"/>
            </c:ext>
          </c:extLst>
        </c:ser>
        <c:ser>
          <c:idx val="7"/>
          <c:order val="7"/>
          <c:tx>
            <c:strRef>
              <c:f>歴代比較!$A$19</c:f>
              <c:strCache>
                <c:ptCount val="1"/>
                <c:pt idx="0">
                  <c:v>会館維持補助金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歴代比較!$B$11:$AA$11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歴代比較!$B$19:$AA$19</c:f>
              <c:numCache>
                <c:formatCode>#,##0_);[Red]\(#,##0\)</c:formatCode>
                <c:ptCount val="26"/>
                <c:pt idx="7">
                  <c:v>43324</c:v>
                </c:pt>
                <c:pt idx="9">
                  <c:v>43324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F2-4806-B9C3-AC3E28C5ABF2}"/>
            </c:ext>
          </c:extLst>
        </c:ser>
        <c:ser>
          <c:idx val="8"/>
          <c:order val="8"/>
          <c:tx>
            <c:strRef>
              <c:f>歴代比較!$A$20</c:f>
              <c:strCache>
                <c:ptCount val="1"/>
                <c:pt idx="0">
                  <c:v>文化スポーツ部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歴代比較!$B$11:$AA$11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歴代比較!$B$20:$AA$20</c:f>
              <c:numCache>
                <c:formatCode>#,##0_);[Red]\(#,##0\)</c:formatCode>
                <c:ptCount val="26"/>
                <c:pt idx="2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F2-4806-B9C3-AC3E28C5ABF2}"/>
            </c:ext>
          </c:extLst>
        </c:ser>
        <c:ser>
          <c:idx val="9"/>
          <c:order val="9"/>
          <c:tx>
            <c:strRef>
              <c:f>歴代比較!$A$21</c:f>
              <c:strCache>
                <c:ptCount val="1"/>
                <c:pt idx="0">
                  <c:v>高齢者福祉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歴代比較!$B$11:$AA$11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歴代比較!$B$21:$AA$21</c:f>
              <c:numCache>
                <c:formatCode>#,##0_);[Red]\(#,##0\)</c:formatCode>
                <c:ptCount val="26"/>
                <c:pt idx="22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F2-4806-B9C3-AC3E28C5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261535"/>
        <c:axId val="1089253215"/>
      </c:lineChart>
      <c:catAx>
        <c:axId val="10892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53215"/>
        <c:crosses val="autoZero"/>
        <c:auto val="1"/>
        <c:lblAlgn val="ctr"/>
        <c:lblOffset val="100"/>
        <c:noMultiLvlLbl val="0"/>
      </c:catAx>
      <c:valAx>
        <c:axId val="10892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54461583061038"/>
          <c:y val="9.1403249630723826E-2"/>
          <c:w val="0.23507832835530174"/>
          <c:h val="0.6000336835130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支出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51738146695145E-2"/>
          <c:y val="8.8736133395476618E-2"/>
          <c:w val="0.64381562018721916"/>
          <c:h val="0.7097734541615065"/>
        </c:manualLayout>
      </c:layout>
      <c:lineChart>
        <c:grouping val="standard"/>
        <c:varyColors val="0"/>
        <c:ser>
          <c:idx val="0"/>
          <c:order val="0"/>
          <c:tx>
            <c:strRef>
              <c:f>歴代比較!$A$27</c:f>
              <c:strCache>
                <c:ptCount val="1"/>
                <c:pt idx="0">
                  <c:v>防犯灯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歴代比較!$B$26:$AA$26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歴代比較!$B$27:$AA$27</c:f>
              <c:numCache>
                <c:formatCode>#,##0_);[Red]\(#,##0\)</c:formatCode>
                <c:ptCount val="26"/>
                <c:pt idx="0">
                  <c:v>603442</c:v>
                </c:pt>
                <c:pt idx="1">
                  <c:v>648336</c:v>
                </c:pt>
                <c:pt idx="5">
                  <c:v>421325</c:v>
                </c:pt>
                <c:pt idx="6">
                  <c:v>625076</c:v>
                </c:pt>
                <c:pt idx="7">
                  <c:v>631297</c:v>
                </c:pt>
                <c:pt idx="9">
                  <c:v>549250</c:v>
                </c:pt>
                <c:pt idx="10">
                  <c:v>819351</c:v>
                </c:pt>
                <c:pt idx="11">
                  <c:v>836561</c:v>
                </c:pt>
                <c:pt idx="13" formatCode="#,##0">
                  <c:v>1087389</c:v>
                </c:pt>
                <c:pt idx="14">
                  <c:v>923923</c:v>
                </c:pt>
                <c:pt idx="16" formatCode="#,##0">
                  <c:v>1212960</c:v>
                </c:pt>
                <c:pt idx="17">
                  <c:v>1603503</c:v>
                </c:pt>
                <c:pt idx="18">
                  <c:v>1247700</c:v>
                </c:pt>
                <c:pt idx="19">
                  <c:v>1702950</c:v>
                </c:pt>
                <c:pt idx="20">
                  <c:v>1505714</c:v>
                </c:pt>
                <c:pt idx="21">
                  <c:v>1324931</c:v>
                </c:pt>
                <c:pt idx="22">
                  <c:v>1668280</c:v>
                </c:pt>
                <c:pt idx="23">
                  <c:v>1233186</c:v>
                </c:pt>
                <c:pt idx="24">
                  <c:v>613604</c:v>
                </c:pt>
                <c:pt idx="25">
                  <c:v>828563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7-419D-B21D-57ACD4694C44}"/>
            </c:ext>
          </c:extLst>
        </c:ser>
        <c:ser>
          <c:idx val="1"/>
          <c:order val="1"/>
          <c:tx>
            <c:strRef>
              <c:f>歴代比較!$A$28</c:f>
              <c:strCache>
                <c:ptCount val="1"/>
                <c:pt idx="0">
                  <c:v>敬老会費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歴代比較!$B$26:$AA$26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歴代比較!$B$28:$AA$28</c:f>
              <c:numCache>
                <c:formatCode>#,##0_);[Red]\(#,##0\)</c:formatCode>
                <c:ptCount val="26"/>
                <c:pt idx="0">
                  <c:v>509671</c:v>
                </c:pt>
                <c:pt idx="1">
                  <c:v>493390</c:v>
                </c:pt>
                <c:pt idx="5">
                  <c:v>482367</c:v>
                </c:pt>
                <c:pt idx="6">
                  <c:v>547729</c:v>
                </c:pt>
                <c:pt idx="7">
                  <c:v>534684</c:v>
                </c:pt>
                <c:pt idx="9">
                  <c:v>573408</c:v>
                </c:pt>
                <c:pt idx="10">
                  <c:v>591486</c:v>
                </c:pt>
                <c:pt idx="11">
                  <c:v>566167</c:v>
                </c:pt>
                <c:pt idx="13" formatCode="#,##0">
                  <c:v>428155</c:v>
                </c:pt>
                <c:pt idx="14">
                  <c:v>418128</c:v>
                </c:pt>
                <c:pt idx="16" formatCode="#,##0">
                  <c:v>388333</c:v>
                </c:pt>
                <c:pt idx="17">
                  <c:v>421164</c:v>
                </c:pt>
                <c:pt idx="18">
                  <c:v>434796</c:v>
                </c:pt>
                <c:pt idx="19">
                  <c:v>483019</c:v>
                </c:pt>
                <c:pt idx="20">
                  <c:v>590652</c:v>
                </c:pt>
                <c:pt idx="21">
                  <c:v>574134</c:v>
                </c:pt>
                <c:pt idx="22">
                  <c:v>582010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7-419D-B21D-57ACD4694C44}"/>
            </c:ext>
          </c:extLst>
        </c:ser>
        <c:ser>
          <c:idx val="2"/>
          <c:order val="2"/>
          <c:tx>
            <c:strRef>
              <c:f>歴代比較!$A$29</c:f>
              <c:strCache>
                <c:ptCount val="1"/>
                <c:pt idx="0">
                  <c:v>夏祭り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歴代比較!$B$26:$AA$26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歴代比較!$B$29:$AA$29</c:f>
              <c:numCache>
                <c:formatCode>#,##0_);[Red]\(#,##0\)</c:formatCode>
                <c:ptCount val="26"/>
                <c:pt idx="0">
                  <c:v>390215</c:v>
                </c:pt>
                <c:pt idx="1">
                  <c:v>375394</c:v>
                </c:pt>
                <c:pt idx="5">
                  <c:v>404919</c:v>
                </c:pt>
                <c:pt idx="6">
                  <c:v>480200</c:v>
                </c:pt>
                <c:pt idx="7">
                  <c:v>458513</c:v>
                </c:pt>
                <c:pt idx="9">
                  <c:v>472612</c:v>
                </c:pt>
                <c:pt idx="10">
                  <c:v>429733</c:v>
                </c:pt>
                <c:pt idx="11">
                  <c:v>317338</c:v>
                </c:pt>
                <c:pt idx="13" formatCode="#,##0">
                  <c:v>304886</c:v>
                </c:pt>
                <c:pt idx="14">
                  <c:v>447572</c:v>
                </c:pt>
                <c:pt idx="16" formatCode="#,##0">
                  <c:v>505072</c:v>
                </c:pt>
                <c:pt idx="17">
                  <c:v>439192</c:v>
                </c:pt>
                <c:pt idx="18">
                  <c:v>475414</c:v>
                </c:pt>
                <c:pt idx="19">
                  <c:v>515757</c:v>
                </c:pt>
                <c:pt idx="20">
                  <c:v>437401</c:v>
                </c:pt>
                <c:pt idx="21">
                  <c:v>474925</c:v>
                </c:pt>
                <c:pt idx="22">
                  <c:v>461946</c:v>
                </c:pt>
                <c:pt idx="23">
                  <c:v>0</c:v>
                </c:pt>
                <c:pt idx="24">
                  <c:v>0</c:v>
                </c:pt>
                <c:pt idx="25">
                  <c:v>382317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7-419D-B21D-57ACD4694C44}"/>
            </c:ext>
          </c:extLst>
        </c:ser>
        <c:ser>
          <c:idx val="3"/>
          <c:order val="3"/>
          <c:tx>
            <c:strRef>
              <c:f>歴代比較!$A$30</c:f>
              <c:strCache>
                <c:ptCount val="1"/>
                <c:pt idx="0">
                  <c:v>社会教育費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歴代比較!$B$26:$AA$26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歴代比較!$B$30:$AA$30</c:f>
              <c:numCache>
                <c:formatCode>#,##0_);[Red]\(#,##0\)</c:formatCode>
                <c:ptCount val="26"/>
                <c:pt idx="0">
                  <c:v>304312</c:v>
                </c:pt>
                <c:pt idx="1">
                  <c:v>271416</c:v>
                </c:pt>
                <c:pt idx="5">
                  <c:v>273188</c:v>
                </c:pt>
                <c:pt idx="6">
                  <c:v>314732</c:v>
                </c:pt>
                <c:pt idx="7">
                  <c:v>292587</c:v>
                </c:pt>
                <c:pt idx="9">
                  <c:v>306886</c:v>
                </c:pt>
                <c:pt idx="10">
                  <c:v>248953</c:v>
                </c:pt>
                <c:pt idx="11">
                  <c:v>251937</c:v>
                </c:pt>
                <c:pt idx="13" formatCode="#,##0">
                  <c:v>254426</c:v>
                </c:pt>
                <c:pt idx="14">
                  <c:v>215353</c:v>
                </c:pt>
                <c:pt idx="16" formatCode="#,##0">
                  <c:v>263993</c:v>
                </c:pt>
                <c:pt idx="17">
                  <c:v>363437</c:v>
                </c:pt>
                <c:pt idx="18">
                  <c:v>361655</c:v>
                </c:pt>
                <c:pt idx="19">
                  <c:v>307714</c:v>
                </c:pt>
                <c:pt idx="20">
                  <c:v>335066</c:v>
                </c:pt>
                <c:pt idx="21">
                  <c:v>314131</c:v>
                </c:pt>
                <c:pt idx="22">
                  <c:v>292751</c:v>
                </c:pt>
                <c:pt idx="23">
                  <c:v>70000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7-419D-B21D-57ACD4694C44}"/>
            </c:ext>
          </c:extLst>
        </c:ser>
        <c:ser>
          <c:idx val="4"/>
          <c:order val="4"/>
          <c:tx>
            <c:strRef>
              <c:f>歴代比較!$A$31</c:f>
              <c:strCache>
                <c:ptCount val="1"/>
                <c:pt idx="0">
                  <c:v>総会費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歴代比較!$B$26:$AA$26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歴代比較!$B$31:$AA$31</c:f>
              <c:numCache>
                <c:formatCode>#,##0_);[Red]\(#,##0\)</c:formatCode>
                <c:ptCount val="26"/>
                <c:pt idx="0">
                  <c:v>188117</c:v>
                </c:pt>
                <c:pt idx="1">
                  <c:v>190000</c:v>
                </c:pt>
                <c:pt idx="5">
                  <c:v>190000</c:v>
                </c:pt>
                <c:pt idx="6">
                  <c:v>200000</c:v>
                </c:pt>
                <c:pt idx="7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3" formatCode="#,##0">
                  <c:v>211616</c:v>
                </c:pt>
                <c:pt idx="14">
                  <c:v>200000</c:v>
                </c:pt>
                <c:pt idx="16" formatCode="#,##0">
                  <c:v>157539</c:v>
                </c:pt>
                <c:pt idx="17">
                  <c:v>219088</c:v>
                </c:pt>
                <c:pt idx="18">
                  <c:v>334445</c:v>
                </c:pt>
                <c:pt idx="19">
                  <c:v>264194</c:v>
                </c:pt>
                <c:pt idx="20">
                  <c:v>243064</c:v>
                </c:pt>
                <c:pt idx="21">
                  <c:v>265627</c:v>
                </c:pt>
                <c:pt idx="22">
                  <c:v>189572</c:v>
                </c:pt>
                <c:pt idx="23">
                  <c:v>123420</c:v>
                </c:pt>
                <c:pt idx="24">
                  <c:v>73508</c:v>
                </c:pt>
                <c:pt idx="25">
                  <c:v>86748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7-419D-B21D-57ACD4694C44}"/>
            </c:ext>
          </c:extLst>
        </c:ser>
        <c:ser>
          <c:idx val="5"/>
          <c:order val="5"/>
          <c:tx>
            <c:strRef>
              <c:f>歴代比較!$A$32</c:f>
              <c:strCache>
                <c:ptCount val="1"/>
                <c:pt idx="0">
                  <c:v>報酬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歴代比較!$B$26:$AA$26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歴代比較!$B$32:$AA$32</c:f>
              <c:numCache>
                <c:formatCode>#,##0_);[Red]\(#,##0\)</c:formatCode>
                <c:ptCount val="26"/>
                <c:pt idx="0">
                  <c:v>135000</c:v>
                </c:pt>
                <c:pt idx="1">
                  <c:v>135000</c:v>
                </c:pt>
                <c:pt idx="5">
                  <c:v>140000</c:v>
                </c:pt>
                <c:pt idx="6">
                  <c:v>140000</c:v>
                </c:pt>
                <c:pt idx="7">
                  <c:v>160000</c:v>
                </c:pt>
                <c:pt idx="9">
                  <c:v>160000</c:v>
                </c:pt>
                <c:pt idx="10">
                  <c:v>170000</c:v>
                </c:pt>
                <c:pt idx="11">
                  <c:v>140000</c:v>
                </c:pt>
                <c:pt idx="13" formatCode="#,##0">
                  <c:v>145000</c:v>
                </c:pt>
                <c:pt idx="14" formatCode="#,##0">
                  <c:v>145000</c:v>
                </c:pt>
                <c:pt idx="16" formatCode="#,##0">
                  <c:v>160450</c:v>
                </c:pt>
                <c:pt idx="17">
                  <c:v>146500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  <c:pt idx="24">
                  <c:v>145000</c:v>
                </c:pt>
                <c:pt idx="25">
                  <c:v>145000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7-419D-B21D-57ACD4694C44}"/>
            </c:ext>
          </c:extLst>
        </c:ser>
        <c:ser>
          <c:idx val="6"/>
          <c:order val="6"/>
          <c:tx>
            <c:strRef>
              <c:f>歴代比較!$A$33</c:f>
              <c:strCache>
                <c:ptCount val="1"/>
                <c:pt idx="0">
                  <c:v>交際費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歴代比較!$B$26:$AA$26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歴代比較!$B$33:$AA$33</c:f>
              <c:numCache>
                <c:formatCode>#,##0_);[Red]\(#,##0\)</c:formatCode>
                <c:ptCount val="26"/>
                <c:pt idx="0">
                  <c:v>70000</c:v>
                </c:pt>
                <c:pt idx="1">
                  <c:v>96200</c:v>
                </c:pt>
                <c:pt idx="5">
                  <c:v>179750</c:v>
                </c:pt>
                <c:pt idx="6">
                  <c:v>199088</c:v>
                </c:pt>
                <c:pt idx="7">
                  <c:v>149300</c:v>
                </c:pt>
                <c:pt idx="9">
                  <c:v>141150</c:v>
                </c:pt>
                <c:pt idx="10">
                  <c:v>104950</c:v>
                </c:pt>
                <c:pt idx="11">
                  <c:v>103850</c:v>
                </c:pt>
                <c:pt idx="13" formatCode="#,##0">
                  <c:v>87980</c:v>
                </c:pt>
                <c:pt idx="14" formatCode="#,##0">
                  <c:v>143730</c:v>
                </c:pt>
                <c:pt idx="16" formatCode="#,##0">
                  <c:v>150000</c:v>
                </c:pt>
                <c:pt idx="17">
                  <c:v>150000</c:v>
                </c:pt>
                <c:pt idx="18">
                  <c:v>156700</c:v>
                </c:pt>
                <c:pt idx="19">
                  <c:v>161500</c:v>
                </c:pt>
                <c:pt idx="20">
                  <c:v>245200</c:v>
                </c:pt>
                <c:pt idx="21">
                  <c:v>238600</c:v>
                </c:pt>
                <c:pt idx="22">
                  <c:v>369010</c:v>
                </c:pt>
                <c:pt idx="23">
                  <c:v>396310</c:v>
                </c:pt>
                <c:pt idx="24">
                  <c:v>229100</c:v>
                </c:pt>
                <c:pt idx="25">
                  <c:v>219900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D7-419D-B21D-57ACD4694C44}"/>
            </c:ext>
          </c:extLst>
        </c:ser>
        <c:ser>
          <c:idx val="7"/>
          <c:order val="7"/>
          <c:tx>
            <c:strRef>
              <c:f>歴代比較!$A$34</c:f>
              <c:strCache>
                <c:ptCount val="1"/>
                <c:pt idx="0">
                  <c:v>防災備蓄費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歴代比較!$B$26:$AA$26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歴代比較!$B$34:$AA$34</c:f>
              <c:numCache>
                <c:formatCode>#,##0_);[Red]\(#,##0\)</c:formatCode>
                <c:ptCount val="26"/>
                <c:pt idx="0">
                  <c:v>0</c:v>
                </c:pt>
                <c:pt idx="1">
                  <c:v>0</c:v>
                </c:pt>
                <c:pt idx="5">
                  <c:v>124500</c:v>
                </c:pt>
                <c:pt idx="6">
                  <c:v>117603</c:v>
                </c:pt>
                <c:pt idx="7">
                  <c:v>107200</c:v>
                </c:pt>
                <c:pt idx="9">
                  <c:v>121739</c:v>
                </c:pt>
                <c:pt idx="10">
                  <c:v>77750</c:v>
                </c:pt>
                <c:pt idx="11">
                  <c:v>76750</c:v>
                </c:pt>
                <c:pt idx="13" formatCode="#,##0">
                  <c:v>97920</c:v>
                </c:pt>
                <c:pt idx="14" formatCode="#,##0">
                  <c:v>320410</c:v>
                </c:pt>
                <c:pt idx="16" formatCode="#,##0">
                  <c:v>165899</c:v>
                </c:pt>
                <c:pt idx="17">
                  <c:v>104511</c:v>
                </c:pt>
                <c:pt idx="18">
                  <c:v>112140</c:v>
                </c:pt>
                <c:pt idx="19">
                  <c:v>132606</c:v>
                </c:pt>
                <c:pt idx="20">
                  <c:v>94660</c:v>
                </c:pt>
                <c:pt idx="21">
                  <c:v>77500</c:v>
                </c:pt>
                <c:pt idx="22">
                  <c:v>0</c:v>
                </c:pt>
                <c:pt idx="23">
                  <c:v>335650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D7-419D-B21D-57ACD4694C44}"/>
            </c:ext>
          </c:extLst>
        </c:ser>
        <c:ser>
          <c:idx val="8"/>
          <c:order val="8"/>
          <c:tx>
            <c:strRef>
              <c:f>歴代比較!$A$35</c:f>
              <c:strCache>
                <c:ptCount val="1"/>
                <c:pt idx="0">
                  <c:v>交通費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歴代比較!$B$26:$AA$26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歴代比較!$B$35:$AA$35</c:f>
              <c:numCache>
                <c:formatCode>#,##0_);[Red]\(#,##0\)</c:formatCode>
                <c:ptCount val="26"/>
                <c:pt idx="0">
                  <c:v>63360</c:v>
                </c:pt>
                <c:pt idx="1">
                  <c:v>63780</c:v>
                </c:pt>
                <c:pt idx="5">
                  <c:v>69700</c:v>
                </c:pt>
                <c:pt idx="6">
                  <c:v>70200</c:v>
                </c:pt>
                <c:pt idx="7">
                  <c:v>68040</c:v>
                </c:pt>
                <c:pt idx="9">
                  <c:v>63840</c:v>
                </c:pt>
                <c:pt idx="10">
                  <c:v>54170</c:v>
                </c:pt>
                <c:pt idx="11">
                  <c:v>45500</c:v>
                </c:pt>
                <c:pt idx="13" formatCode="#,##0">
                  <c:v>57000</c:v>
                </c:pt>
                <c:pt idx="14" formatCode="#,##0">
                  <c:v>64800</c:v>
                </c:pt>
                <c:pt idx="16" formatCode="#,##0">
                  <c:v>78000</c:v>
                </c:pt>
                <c:pt idx="17">
                  <c:v>76250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50000</c:v>
                </c:pt>
                <c:pt idx="24">
                  <c:v>50000</c:v>
                </c:pt>
                <c:pt idx="25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D7-419D-B21D-57ACD4694C44}"/>
            </c:ext>
          </c:extLst>
        </c:ser>
        <c:ser>
          <c:idx val="9"/>
          <c:order val="9"/>
          <c:tx>
            <c:strRef>
              <c:f>歴代比較!$A$36</c:f>
              <c:strCache>
                <c:ptCount val="1"/>
                <c:pt idx="0">
                  <c:v>庶務費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歴代比較!$B$26:$AA$26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歴代比較!$B$36:$AA$36</c:f>
              <c:numCache>
                <c:formatCode>#,##0_);[Red]\(#,##0\)</c:formatCode>
                <c:ptCount val="26"/>
                <c:pt idx="0">
                  <c:v>65378</c:v>
                </c:pt>
                <c:pt idx="1">
                  <c:v>71331</c:v>
                </c:pt>
                <c:pt idx="5">
                  <c:v>42164</c:v>
                </c:pt>
                <c:pt idx="6">
                  <c:v>55105</c:v>
                </c:pt>
                <c:pt idx="7">
                  <c:v>65204</c:v>
                </c:pt>
                <c:pt idx="9">
                  <c:v>51847</c:v>
                </c:pt>
                <c:pt idx="10">
                  <c:v>10762</c:v>
                </c:pt>
                <c:pt idx="11">
                  <c:v>28893</c:v>
                </c:pt>
                <c:pt idx="13" formatCode="#,##0">
                  <c:v>13219</c:v>
                </c:pt>
                <c:pt idx="14" formatCode="#,##0">
                  <c:v>23755</c:v>
                </c:pt>
                <c:pt idx="16" formatCode="#,##0">
                  <c:v>13730</c:v>
                </c:pt>
                <c:pt idx="17">
                  <c:v>21742</c:v>
                </c:pt>
                <c:pt idx="18">
                  <c:v>52335</c:v>
                </c:pt>
                <c:pt idx="19">
                  <c:v>119436</c:v>
                </c:pt>
                <c:pt idx="20">
                  <c:v>25472</c:v>
                </c:pt>
                <c:pt idx="21">
                  <c:v>101317</c:v>
                </c:pt>
                <c:pt idx="22">
                  <c:v>91192</c:v>
                </c:pt>
                <c:pt idx="23">
                  <c:v>63520</c:v>
                </c:pt>
                <c:pt idx="24">
                  <c:v>36545</c:v>
                </c:pt>
                <c:pt idx="25">
                  <c:v>31111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D7-419D-B21D-57ACD4694C44}"/>
            </c:ext>
          </c:extLst>
        </c:ser>
        <c:ser>
          <c:idx val="10"/>
          <c:order val="10"/>
          <c:tx>
            <c:strRef>
              <c:f>歴代比較!$A$37</c:f>
              <c:strCache>
                <c:ptCount val="1"/>
                <c:pt idx="0">
                  <c:v>雑費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歴代比較!$B$26:$AA$26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歴代比較!$B$37:$AA$37</c:f>
              <c:numCache>
                <c:formatCode>#,##0_);[Red]\(#,##0\)</c:formatCode>
                <c:ptCount val="26"/>
                <c:pt idx="0">
                  <c:v>122293</c:v>
                </c:pt>
                <c:pt idx="1">
                  <c:v>69000</c:v>
                </c:pt>
                <c:pt idx="5">
                  <c:v>38158</c:v>
                </c:pt>
                <c:pt idx="6">
                  <c:v>67268</c:v>
                </c:pt>
                <c:pt idx="7">
                  <c:v>63766</c:v>
                </c:pt>
                <c:pt idx="9">
                  <c:v>76017</c:v>
                </c:pt>
                <c:pt idx="10">
                  <c:v>17818</c:v>
                </c:pt>
                <c:pt idx="11">
                  <c:v>4189</c:v>
                </c:pt>
                <c:pt idx="13" formatCode="#,##0">
                  <c:v>6298</c:v>
                </c:pt>
                <c:pt idx="14" formatCode="#,##0">
                  <c:v>463980</c:v>
                </c:pt>
                <c:pt idx="16" formatCode="#,##0">
                  <c:v>36814</c:v>
                </c:pt>
                <c:pt idx="17">
                  <c:v>94269</c:v>
                </c:pt>
                <c:pt idx="18">
                  <c:v>21397</c:v>
                </c:pt>
                <c:pt idx="19">
                  <c:v>46264</c:v>
                </c:pt>
                <c:pt idx="20">
                  <c:v>30316</c:v>
                </c:pt>
                <c:pt idx="21">
                  <c:v>14092</c:v>
                </c:pt>
                <c:pt idx="22">
                  <c:v>28500</c:v>
                </c:pt>
                <c:pt idx="23">
                  <c:v>0</c:v>
                </c:pt>
                <c:pt idx="24">
                  <c:v>426469</c:v>
                </c:pt>
                <c:pt idx="25">
                  <c:v>284977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D7-419D-B21D-57ACD4694C44}"/>
            </c:ext>
          </c:extLst>
        </c:ser>
        <c:ser>
          <c:idx val="11"/>
          <c:order val="11"/>
          <c:tx>
            <c:strRef>
              <c:f>歴代比較!$A$38</c:f>
              <c:strCache>
                <c:ptCount val="1"/>
                <c:pt idx="0">
                  <c:v>保険　衛生費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歴代比較!$B$26:$AA$26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歴代比較!$B$38:$AA$38</c:f>
              <c:numCache>
                <c:formatCode>#,##0_);[Red]\(#,##0\)</c:formatCode>
                <c:ptCount val="26"/>
                <c:pt idx="0">
                  <c:v>73850</c:v>
                </c:pt>
                <c:pt idx="1">
                  <c:v>68800</c:v>
                </c:pt>
                <c:pt idx="5">
                  <c:v>46292</c:v>
                </c:pt>
                <c:pt idx="6">
                  <c:v>41112</c:v>
                </c:pt>
                <c:pt idx="7">
                  <c:v>43527</c:v>
                </c:pt>
                <c:pt idx="9">
                  <c:v>39272</c:v>
                </c:pt>
                <c:pt idx="10">
                  <c:v>52830</c:v>
                </c:pt>
                <c:pt idx="11">
                  <c:v>25057</c:v>
                </c:pt>
                <c:pt idx="13" formatCode="#,##0">
                  <c:v>26730</c:v>
                </c:pt>
                <c:pt idx="14" formatCode="#,##0">
                  <c:v>46313</c:v>
                </c:pt>
                <c:pt idx="16" formatCode="#,##0">
                  <c:v>70000</c:v>
                </c:pt>
                <c:pt idx="17">
                  <c:v>70000</c:v>
                </c:pt>
                <c:pt idx="18">
                  <c:v>40898</c:v>
                </c:pt>
                <c:pt idx="19">
                  <c:v>49784</c:v>
                </c:pt>
                <c:pt idx="20">
                  <c:v>90341</c:v>
                </c:pt>
                <c:pt idx="21">
                  <c:v>109836</c:v>
                </c:pt>
                <c:pt idx="22">
                  <c:v>33804</c:v>
                </c:pt>
                <c:pt idx="23">
                  <c:v>0</c:v>
                </c:pt>
                <c:pt idx="24">
                  <c:v>134285</c:v>
                </c:pt>
                <c:pt idx="25">
                  <c:v>203617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D7-419D-B21D-57ACD4694C44}"/>
            </c:ext>
          </c:extLst>
        </c:ser>
        <c:ser>
          <c:idx val="12"/>
          <c:order val="12"/>
          <c:tx>
            <c:strRef>
              <c:f>歴代比較!$A$39</c:f>
              <c:strCache>
                <c:ptCount val="1"/>
                <c:pt idx="0">
                  <c:v>慶弔費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歴代比較!$B$26:$AA$26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歴代比較!$B$39:$AA$39</c:f>
              <c:numCache>
                <c:formatCode>#,##0_);[Red]\(#,##0\)</c:formatCode>
                <c:ptCount val="26"/>
                <c:pt idx="0">
                  <c:v>24000</c:v>
                </c:pt>
                <c:pt idx="1">
                  <c:v>31000</c:v>
                </c:pt>
                <c:pt idx="5">
                  <c:v>9000</c:v>
                </c:pt>
                <c:pt idx="6">
                  <c:v>21000</c:v>
                </c:pt>
                <c:pt idx="7">
                  <c:v>36000</c:v>
                </c:pt>
                <c:pt idx="9">
                  <c:v>27000</c:v>
                </c:pt>
                <c:pt idx="10">
                  <c:v>18000</c:v>
                </c:pt>
                <c:pt idx="11">
                  <c:v>29000</c:v>
                </c:pt>
                <c:pt idx="13" formatCode="#,##0">
                  <c:v>25000</c:v>
                </c:pt>
                <c:pt idx="14">
                  <c:v>25000</c:v>
                </c:pt>
                <c:pt idx="16" formatCode="#,##0">
                  <c:v>65000</c:v>
                </c:pt>
                <c:pt idx="17">
                  <c:v>35000</c:v>
                </c:pt>
                <c:pt idx="18">
                  <c:v>30000</c:v>
                </c:pt>
                <c:pt idx="19">
                  <c:v>40000</c:v>
                </c:pt>
                <c:pt idx="20">
                  <c:v>50000</c:v>
                </c:pt>
                <c:pt idx="21">
                  <c:v>55000</c:v>
                </c:pt>
                <c:pt idx="22">
                  <c:v>30000</c:v>
                </c:pt>
                <c:pt idx="23">
                  <c:v>50000</c:v>
                </c:pt>
                <c:pt idx="24">
                  <c:v>70000</c:v>
                </c:pt>
                <c:pt idx="2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D7-419D-B21D-57ACD4694C44}"/>
            </c:ext>
          </c:extLst>
        </c:ser>
        <c:ser>
          <c:idx val="13"/>
          <c:order val="13"/>
          <c:tx>
            <c:strRef>
              <c:f>歴代比較!$A$40</c:f>
              <c:strCache>
                <c:ptCount val="1"/>
                <c:pt idx="0">
                  <c:v>会館維持費払出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歴代比較!$B$26:$AA$26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歴代比較!$B$40:$AA$40</c:f>
              <c:numCache>
                <c:formatCode>#,##0_);[Red]\(#,##0\)</c:formatCode>
                <c:ptCount val="26"/>
                <c:pt idx="0">
                  <c:v>0</c:v>
                </c:pt>
                <c:pt idx="1">
                  <c:v>0</c:v>
                </c:pt>
                <c:pt idx="7">
                  <c:v>103324</c:v>
                </c:pt>
                <c:pt idx="9">
                  <c:v>103324</c:v>
                </c:pt>
                <c:pt idx="10">
                  <c:v>60000</c:v>
                </c:pt>
                <c:pt idx="11">
                  <c:v>100000</c:v>
                </c:pt>
                <c:pt idx="13">
                  <c:v>100000</c:v>
                </c:pt>
                <c:pt idx="14">
                  <c:v>100000</c:v>
                </c:pt>
                <c:pt idx="16" formatCode="#,##0">
                  <c:v>250000</c:v>
                </c:pt>
                <c:pt idx="17">
                  <c:v>400000</c:v>
                </c:pt>
                <c:pt idx="18">
                  <c:v>600410</c:v>
                </c:pt>
                <c:pt idx="19">
                  <c:v>925364</c:v>
                </c:pt>
                <c:pt idx="20">
                  <c:v>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  <c:pt idx="24">
                  <c:v>200000</c:v>
                </c:pt>
                <c:pt idx="25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1D7-419D-B21D-57ACD4694C44}"/>
            </c:ext>
          </c:extLst>
        </c:ser>
        <c:ser>
          <c:idx val="14"/>
          <c:order val="14"/>
          <c:tx>
            <c:strRef>
              <c:f>歴代比較!$A$41</c:f>
              <c:strCache>
                <c:ptCount val="1"/>
                <c:pt idx="0">
                  <c:v>防犯灯電気費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歴代比較!$B$26:$AA$26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歴代比較!$B$41:$AA$41</c:f>
              <c:numCache>
                <c:formatCode>#,##0_);[Red]\(#,##0\)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1D7-419D-B21D-57ACD4694C44}"/>
            </c:ext>
          </c:extLst>
        </c:ser>
        <c:ser>
          <c:idx val="15"/>
          <c:order val="15"/>
          <c:tx>
            <c:strRef>
              <c:f>歴代比較!$A$42</c:f>
              <c:strCache>
                <c:ptCount val="1"/>
                <c:pt idx="0">
                  <c:v>予備費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歴代比較!$B$26:$AA$26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歴代比較!$B$42:$AA$42</c:f>
              <c:numCache>
                <c:formatCode>#,##0_);[Red]\(#,##0\)</c:formatCode>
                <c:ptCount val="26"/>
                <c:pt idx="0">
                  <c:v>1140735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1D7-419D-B21D-57ACD4694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21855"/>
        <c:axId val="1323525599"/>
      </c:lineChart>
      <c:catAx>
        <c:axId val="13235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5599"/>
        <c:crosses val="autoZero"/>
        <c:auto val="1"/>
        <c:lblAlgn val="ctr"/>
        <c:lblOffset val="100"/>
        <c:noMultiLvlLbl val="0"/>
      </c:catAx>
      <c:valAx>
        <c:axId val="1323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42389230778965"/>
          <c:y val="4.7613133297177826E-2"/>
          <c:w val="0.17063942249798775"/>
          <c:h val="0.39867993255190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236605</xdr:colOff>
      <xdr:row>0</xdr:row>
      <xdr:rowOff>93201</xdr:rowOff>
    </xdr:from>
    <xdr:to>
      <xdr:col>38</xdr:col>
      <xdr:colOff>402180</xdr:colOff>
      <xdr:row>11</xdr:row>
      <xdr:rowOff>205740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0E9A41-EE20-45F8-A8D8-9B5628A3B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151039</xdr:colOff>
      <xdr:row>12</xdr:row>
      <xdr:rowOff>53340</xdr:rowOff>
    </xdr:from>
    <xdr:to>
      <xdr:col>37</xdr:col>
      <xdr:colOff>514350</xdr:colOff>
      <xdr:row>25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F27C02-6072-4D3F-85ED-4A0C50945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562246</xdr:colOff>
      <xdr:row>26</xdr:row>
      <xdr:rowOff>39733</xdr:rowOff>
    </xdr:from>
    <xdr:to>
      <xdr:col>40</xdr:col>
      <xdr:colOff>69396</xdr:colOff>
      <xdr:row>44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C01D180-C437-48B8-8C98-FC2EF670A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5C0B-FB68-4970-975E-8C4E1CD58C7F}">
  <dimension ref="A1:AH49"/>
  <sheetViews>
    <sheetView tabSelected="1" topLeftCell="A16" zoomScaleNormal="100" workbookViewId="0">
      <pane xSplit="1" topLeftCell="B1" activePane="topRight" state="frozen"/>
      <selection pane="topRight" activeCell="AB35" sqref="AB35"/>
    </sheetView>
  </sheetViews>
  <sheetFormatPr defaultRowHeight="18.75" x14ac:dyDescent="0.4"/>
  <cols>
    <col min="1" max="1" width="15.125" bestFit="1" customWidth="1"/>
    <col min="2" max="25" width="10.75" customWidth="1"/>
    <col min="26" max="27" width="11.5" customWidth="1"/>
  </cols>
  <sheetData>
    <row r="1" spans="1:34" x14ac:dyDescent="0.4">
      <c r="B1" t="s">
        <v>51</v>
      </c>
      <c r="C1" t="s">
        <v>53</v>
      </c>
      <c r="D1" t="s">
        <v>62</v>
      </c>
      <c r="E1" t="s">
        <v>63</v>
      </c>
      <c r="F1" t="s">
        <v>64</v>
      </c>
      <c r="G1" t="s">
        <v>55</v>
      </c>
      <c r="H1" t="s">
        <v>56</v>
      </c>
      <c r="I1" t="s">
        <v>57</v>
      </c>
      <c r="J1" t="s">
        <v>61</v>
      </c>
      <c r="K1" s="3" t="s">
        <v>46</v>
      </c>
      <c r="L1" s="3" t="s">
        <v>47</v>
      </c>
      <c r="M1" s="3" t="s">
        <v>43</v>
      </c>
      <c r="N1" s="3" t="s">
        <v>44</v>
      </c>
      <c r="O1" s="3" t="s">
        <v>45</v>
      </c>
      <c r="P1" s="3" t="s">
        <v>42</v>
      </c>
      <c r="Q1" s="3" t="s">
        <v>40</v>
      </c>
      <c r="R1" s="3" t="s">
        <v>41</v>
      </c>
      <c r="S1" s="3" t="s">
        <v>38</v>
      </c>
      <c r="T1" s="3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  <c r="Z1" s="3" t="s">
        <v>81</v>
      </c>
      <c r="AA1" s="3" t="s">
        <v>83</v>
      </c>
    </row>
    <row r="2" spans="1:34" x14ac:dyDescent="0.4">
      <c r="A2" t="s">
        <v>6</v>
      </c>
      <c r="B2" s="4">
        <v>2327753</v>
      </c>
      <c r="C2" s="4">
        <v>1639568</v>
      </c>
      <c r="D2" s="4"/>
      <c r="E2" s="4"/>
      <c r="F2" s="4"/>
      <c r="G2" s="4">
        <v>2832723</v>
      </c>
      <c r="H2" s="4">
        <v>3375355</v>
      </c>
      <c r="I2" s="4">
        <v>3559805</v>
      </c>
      <c r="J2" s="4"/>
      <c r="K2" s="4">
        <v>3700842</v>
      </c>
      <c r="L2" s="4">
        <v>3917057</v>
      </c>
      <c r="M2" s="4">
        <v>4202612</v>
      </c>
      <c r="N2" s="4"/>
      <c r="O2" s="11">
        <v>4383876</v>
      </c>
      <c r="P2" s="5">
        <v>4889601</v>
      </c>
      <c r="Q2" s="4"/>
      <c r="R2" s="11">
        <v>4689442</v>
      </c>
      <c r="S2" s="5">
        <v>4639367</v>
      </c>
      <c r="T2" s="4">
        <v>4360234</v>
      </c>
      <c r="U2" s="4">
        <v>4060058</v>
      </c>
      <c r="V2" s="4">
        <v>3165656</v>
      </c>
      <c r="W2" s="4">
        <v>3168532</v>
      </c>
      <c r="X2" s="4">
        <v>2923424</v>
      </c>
      <c r="Y2" s="4">
        <v>3254925</v>
      </c>
      <c r="Z2" s="4">
        <v>3450047</v>
      </c>
      <c r="AA2" s="4">
        <v>3708488</v>
      </c>
    </row>
    <row r="3" spans="1:34" x14ac:dyDescent="0.4">
      <c r="A3" t="s">
        <v>7</v>
      </c>
      <c r="B3" s="4">
        <v>1441600</v>
      </c>
      <c r="C3" s="4">
        <v>1420000</v>
      </c>
      <c r="D3" s="4"/>
      <c r="E3" s="4"/>
      <c r="F3" s="4"/>
      <c r="G3" s="4">
        <v>1370400</v>
      </c>
      <c r="H3" s="4">
        <v>1364400</v>
      </c>
      <c r="I3" s="4">
        <v>1351200</v>
      </c>
      <c r="J3" s="4"/>
      <c r="K3" s="4">
        <v>1358600</v>
      </c>
      <c r="L3" s="4">
        <v>1362400</v>
      </c>
      <c r="M3" s="4">
        <v>1492000</v>
      </c>
      <c r="N3" s="4"/>
      <c r="O3" s="11">
        <v>1516800</v>
      </c>
      <c r="P3" s="5">
        <v>1497200</v>
      </c>
      <c r="Q3" s="4"/>
      <c r="R3" s="11">
        <v>1476800</v>
      </c>
      <c r="S3" s="5">
        <v>1480400</v>
      </c>
      <c r="T3" s="4">
        <v>1460000</v>
      </c>
      <c r="U3" s="4">
        <v>1456400</v>
      </c>
      <c r="V3" s="4">
        <v>1430800</v>
      </c>
      <c r="W3" s="4">
        <v>1420800</v>
      </c>
      <c r="X3" s="4">
        <v>1402800</v>
      </c>
      <c r="Y3" s="4">
        <v>1396800</v>
      </c>
      <c r="Z3" s="20">
        <v>1252600</v>
      </c>
      <c r="AA3" s="20">
        <v>1348800</v>
      </c>
      <c r="AC3">
        <f t="shared" ref="AC3:AH3" si="0">T3/4800</f>
        <v>304.16666666666669</v>
      </c>
      <c r="AD3">
        <f t="shared" si="0"/>
        <v>303.41666666666669</v>
      </c>
      <c r="AE3">
        <f t="shared" si="0"/>
        <v>298.08333333333331</v>
      </c>
      <c r="AF3">
        <f t="shared" si="0"/>
        <v>296</v>
      </c>
      <c r="AG3">
        <f t="shared" si="0"/>
        <v>292.25</v>
      </c>
      <c r="AH3">
        <f t="shared" si="0"/>
        <v>291</v>
      </c>
    </row>
    <row r="4" spans="1:34" x14ac:dyDescent="0.4">
      <c r="A4" t="s">
        <v>8</v>
      </c>
      <c r="B4" s="4">
        <v>1058578</v>
      </c>
      <c r="C4" s="4">
        <v>1018160</v>
      </c>
      <c r="D4" s="4"/>
      <c r="E4" s="4"/>
      <c r="F4" s="4"/>
      <c r="G4" s="4">
        <v>982150</v>
      </c>
      <c r="H4" s="4">
        <v>1067340</v>
      </c>
      <c r="I4" s="4">
        <v>1136600</v>
      </c>
      <c r="J4" s="4"/>
      <c r="K4" s="4">
        <v>1114061</v>
      </c>
      <c r="L4" s="4">
        <v>1190934</v>
      </c>
      <c r="M4" s="4">
        <v>1253187</v>
      </c>
      <c r="N4" s="4"/>
      <c r="O4" s="11">
        <v>1365485</v>
      </c>
      <c r="P4" s="5">
        <v>1408289</v>
      </c>
      <c r="Q4" s="4"/>
      <c r="R4" s="11">
        <v>1617086</v>
      </c>
      <c r="S4" s="5">
        <v>1920933</v>
      </c>
      <c r="T4" s="4">
        <v>1805546</v>
      </c>
      <c r="U4" s="4">
        <v>2112057</v>
      </c>
      <c r="V4" s="4">
        <v>1972112</v>
      </c>
      <c r="W4" s="4">
        <v>1870096</v>
      </c>
      <c r="X4" s="4">
        <v>2074970</v>
      </c>
      <c r="Y4" s="4">
        <v>1408199</v>
      </c>
      <c r="Z4" s="20">
        <v>739818</v>
      </c>
      <c r="AA4" s="20">
        <v>842212</v>
      </c>
    </row>
    <row r="5" spans="1:34" x14ac:dyDescent="0.4">
      <c r="A5" t="s">
        <v>9</v>
      </c>
      <c r="B5" s="4">
        <v>394000</v>
      </c>
      <c r="C5" s="4">
        <v>361000</v>
      </c>
      <c r="D5" s="4"/>
      <c r="E5" s="4"/>
      <c r="F5" s="4"/>
      <c r="G5" s="4">
        <v>491000</v>
      </c>
      <c r="H5" s="4">
        <v>499000</v>
      </c>
      <c r="I5" s="4">
        <v>419000</v>
      </c>
      <c r="J5" s="4"/>
      <c r="K5" s="5">
        <v>467000</v>
      </c>
      <c r="L5" s="5">
        <v>383000</v>
      </c>
      <c r="M5" s="5">
        <v>427000</v>
      </c>
      <c r="N5" s="4"/>
      <c r="O5" s="11">
        <v>377000</v>
      </c>
      <c r="P5" s="5">
        <v>432000</v>
      </c>
      <c r="Q5" s="4"/>
      <c r="R5" s="11">
        <v>373000</v>
      </c>
      <c r="S5" s="5">
        <v>348000</v>
      </c>
      <c r="T5" s="4">
        <v>408000</v>
      </c>
      <c r="U5" s="4">
        <v>383000</v>
      </c>
      <c r="V5" s="4">
        <v>342000</v>
      </c>
      <c r="W5" s="4">
        <v>293000</v>
      </c>
      <c r="X5" s="4">
        <v>321000</v>
      </c>
      <c r="Y5" s="4">
        <v>0</v>
      </c>
      <c r="Z5" s="20">
        <v>0</v>
      </c>
      <c r="AA5" s="20">
        <v>0</v>
      </c>
    </row>
    <row r="6" spans="1:34" x14ac:dyDescent="0.4">
      <c r="A6" t="s">
        <v>10</v>
      </c>
      <c r="B6" s="5">
        <v>108010</v>
      </c>
      <c r="C6" s="5">
        <v>124136</v>
      </c>
      <c r="D6" s="5"/>
      <c r="E6" s="5"/>
      <c r="F6" s="5"/>
      <c r="G6" s="5">
        <v>120445</v>
      </c>
      <c r="H6" s="5">
        <v>132823</v>
      </c>
      <c r="I6" s="5">
        <v>77390</v>
      </c>
      <c r="J6" s="5"/>
      <c r="K6" s="5">
        <v>162899</v>
      </c>
      <c r="L6" s="5">
        <v>196354</v>
      </c>
      <c r="M6" s="5">
        <v>174367</v>
      </c>
      <c r="N6" s="4"/>
      <c r="O6" s="11">
        <v>92059</v>
      </c>
      <c r="P6" s="5">
        <v>157878</v>
      </c>
      <c r="Q6" s="4"/>
      <c r="R6" s="11">
        <v>829</v>
      </c>
      <c r="S6" s="5">
        <v>116190</v>
      </c>
      <c r="T6" s="4">
        <v>114168</v>
      </c>
      <c r="U6" s="4">
        <v>122193</v>
      </c>
      <c r="V6" s="4">
        <v>122974</v>
      </c>
      <c r="W6" s="4">
        <v>136089</v>
      </c>
      <c r="X6" s="4">
        <v>343297</v>
      </c>
      <c r="Y6" s="4">
        <v>57209</v>
      </c>
      <c r="Z6" s="20">
        <v>244534</v>
      </c>
      <c r="AA6" s="20">
        <v>416975</v>
      </c>
    </row>
    <row r="7" spans="1:34" x14ac:dyDescent="0.4">
      <c r="A7" t="s">
        <v>11</v>
      </c>
      <c r="K7" s="4"/>
      <c r="L7" s="4"/>
      <c r="M7" s="4"/>
      <c r="N7" s="4"/>
      <c r="O7" s="4"/>
      <c r="P7" s="4"/>
      <c r="Q7" s="4"/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351499</v>
      </c>
      <c r="Y7" s="4">
        <v>0</v>
      </c>
      <c r="Z7" s="20">
        <v>0</v>
      </c>
      <c r="AA7" s="20">
        <v>0</v>
      </c>
    </row>
    <row r="8" spans="1:34" x14ac:dyDescent="0.4">
      <c r="A8" t="s">
        <v>27</v>
      </c>
      <c r="B8" s="4">
        <f t="shared" ref="B8:AA8" si="1">SUM(B2:B7)</f>
        <v>5329941</v>
      </c>
      <c r="C8" s="4">
        <f t="shared" si="1"/>
        <v>4562864</v>
      </c>
      <c r="D8" s="4"/>
      <c r="E8" s="4"/>
      <c r="F8" s="4"/>
      <c r="G8" s="4">
        <f t="shared" si="1"/>
        <v>5796718</v>
      </c>
      <c r="H8" s="4">
        <f t="shared" si="1"/>
        <v>6438918</v>
      </c>
      <c r="I8" s="4">
        <f t="shared" si="1"/>
        <v>6543995</v>
      </c>
      <c r="J8" s="4"/>
      <c r="K8" s="4">
        <f t="shared" si="1"/>
        <v>6803402</v>
      </c>
      <c r="L8" s="4">
        <f t="shared" si="1"/>
        <v>7049745</v>
      </c>
      <c r="M8" s="4">
        <f t="shared" si="1"/>
        <v>7549166</v>
      </c>
      <c r="N8" s="4"/>
      <c r="O8" s="4">
        <f t="shared" si="1"/>
        <v>7735220</v>
      </c>
      <c r="P8" s="4">
        <f t="shared" si="1"/>
        <v>8384968</v>
      </c>
      <c r="Q8" s="4"/>
      <c r="R8" s="4">
        <f t="shared" si="1"/>
        <v>8157157</v>
      </c>
      <c r="S8" s="4">
        <f t="shared" si="1"/>
        <v>8504890</v>
      </c>
      <c r="T8" s="4">
        <f t="shared" si="1"/>
        <v>8147948</v>
      </c>
      <c r="U8" s="4">
        <f t="shared" si="1"/>
        <v>8133708</v>
      </c>
      <c r="V8" s="4">
        <f t="shared" si="1"/>
        <v>7033542</v>
      </c>
      <c r="W8" s="4">
        <f t="shared" si="1"/>
        <v>6888517</v>
      </c>
      <c r="X8" s="4">
        <f t="shared" si="1"/>
        <v>7416990</v>
      </c>
      <c r="Y8" s="4">
        <f t="shared" si="1"/>
        <v>6117133</v>
      </c>
      <c r="Z8" s="4">
        <f t="shared" si="1"/>
        <v>5686999</v>
      </c>
      <c r="AA8" s="4">
        <f t="shared" si="1"/>
        <v>6316475</v>
      </c>
    </row>
    <row r="9" spans="1:34" x14ac:dyDescent="0.4"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34" x14ac:dyDescent="0.4">
      <c r="B10" s="10">
        <v>1997</v>
      </c>
      <c r="C10" s="10">
        <v>1998</v>
      </c>
      <c r="D10" s="10">
        <v>1999</v>
      </c>
      <c r="E10" s="10">
        <v>2000</v>
      </c>
      <c r="F10" s="10">
        <v>2001</v>
      </c>
      <c r="G10" s="10">
        <v>2002</v>
      </c>
      <c r="H10" s="10">
        <v>2003</v>
      </c>
      <c r="I10" s="10">
        <v>2004</v>
      </c>
      <c r="J10" s="10">
        <v>2005</v>
      </c>
      <c r="K10" s="10">
        <v>2006</v>
      </c>
      <c r="L10" s="10">
        <v>2007</v>
      </c>
      <c r="M10" s="10">
        <v>2008</v>
      </c>
      <c r="N10" s="10">
        <v>2009</v>
      </c>
      <c r="O10" s="10">
        <v>2010</v>
      </c>
      <c r="P10" s="10">
        <v>2011</v>
      </c>
      <c r="Q10" s="10">
        <v>2012</v>
      </c>
      <c r="R10" s="10">
        <v>2013</v>
      </c>
      <c r="S10" s="10">
        <v>2014</v>
      </c>
      <c r="T10" s="10">
        <v>2015</v>
      </c>
      <c r="U10" s="10">
        <v>2016</v>
      </c>
      <c r="V10" s="10">
        <v>2017</v>
      </c>
      <c r="W10" s="10">
        <v>2018</v>
      </c>
      <c r="X10" s="10">
        <v>2019</v>
      </c>
      <c r="Y10" s="10">
        <v>2020</v>
      </c>
      <c r="Z10" s="10">
        <v>2021</v>
      </c>
      <c r="AA10" s="10">
        <v>2022</v>
      </c>
    </row>
    <row r="11" spans="1:34" x14ac:dyDescent="0.4">
      <c r="B11" t="s">
        <v>51</v>
      </c>
      <c r="C11" t="s">
        <v>53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s="9" t="s">
        <v>46</v>
      </c>
      <c r="L11" s="9" t="s">
        <v>47</v>
      </c>
      <c r="M11" s="9" t="s">
        <v>43</v>
      </c>
      <c r="N11" s="9" t="s">
        <v>44</v>
      </c>
      <c r="O11" s="9" t="s">
        <v>45</v>
      </c>
      <c r="P11" s="9" t="s">
        <v>42</v>
      </c>
      <c r="Q11" s="9" t="s">
        <v>40</v>
      </c>
      <c r="R11" s="9" t="s">
        <v>41</v>
      </c>
      <c r="S11" s="9" t="s">
        <v>38</v>
      </c>
      <c r="T11" s="9" t="s">
        <v>0</v>
      </c>
      <c r="U11" s="9" t="s">
        <v>1</v>
      </c>
      <c r="V11" s="9" t="s">
        <v>2</v>
      </c>
      <c r="W11" s="9" t="s">
        <v>3</v>
      </c>
      <c r="X11" s="9" t="s">
        <v>39</v>
      </c>
      <c r="Y11" s="9" t="s">
        <v>5</v>
      </c>
      <c r="Z11" s="3" t="s">
        <v>81</v>
      </c>
      <c r="AA11" s="3" t="s">
        <v>83</v>
      </c>
    </row>
    <row r="12" spans="1:34" x14ac:dyDescent="0.4">
      <c r="A12" t="s">
        <v>31</v>
      </c>
      <c r="B12" s="4">
        <v>96640</v>
      </c>
      <c r="C12" s="4">
        <v>106400</v>
      </c>
      <c r="D12" s="4"/>
      <c r="E12" s="4"/>
      <c r="F12" s="4"/>
      <c r="G12" s="4">
        <v>108780</v>
      </c>
      <c r="H12" s="4">
        <v>108780</v>
      </c>
      <c r="I12" s="4">
        <v>105820</v>
      </c>
      <c r="J12" s="4"/>
      <c r="K12" s="5">
        <v>108410</v>
      </c>
      <c r="L12" s="5">
        <v>106930</v>
      </c>
      <c r="M12" s="5">
        <v>113590</v>
      </c>
      <c r="N12" s="4"/>
      <c r="O12" s="5">
        <v>116920</v>
      </c>
      <c r="P12" s="5">
        <v>108460</v>
      </c>
      <c r="Q12" s="4"/>
      <c r="R12" s="5">
        <v>106080</v>
      </c>
      <c r="S12" s="5">
        <v>103700</v>
      </c>
      <c r="T12" s="4"/>
      <c r="U12" s="4">
        <v>104040</v>
      </c>
      <c r="V12" s="4">
        <v>105740</v>
      </c>
      <c r="W12" s="4">
        <v>0</v>
      </c>
      <c r="X12" s="5">
        <v>112850</v>
      </c>
      <c r="Y12" s="5">
        <v>108780</v>
      </c>
      <c r="Z12" s="20">
        <v>108780</v>
      </c>
      <c r="AA12" s="20">
        <v>103970</v>
      </c>
    </row>
    <row r="13" spans="1:34" x14ac:dyDescent="0.4">
      <c r="A13" t="s">
        <v>32</v>
      </c>
      <c r="B13" s="4">
        <v>360800</v>
      </c>
      <c r="C13" s="4">
        <v>344000</v>
      </c>
      <c r="D13" s="4"/>
      <c r="E13" s="4"/>
      <c r="F13" s="4"/>
      <c r="G13" s="4">
        <v>274000</v>
      </c>
      <c r="H13" s="4">
        <v>300000</v>
      </c>
      <c r="I13" s="4">
        <v>306000</v>
      </c>
      <c r="J13" s="4"/>
      <c r="K13" s="5">
        <v>320000</v>
      </c>
      <c r="L13" s="5">
        <v>332000</v>
      </c>
      <c r="M13" s="5">
        <v>342000</v>
      </c>
      <c r="N13" s="4"/>
      <c r="O13" s="5">
        <v>246000</v>
      </c>
      <c r="P13" s="5">
        <v>254000</v>
      </c>
      <c r="Q13" s="4"/>
      <c r="R13" s="5">
        <v>262000</v>
      </c>
      <c r="S13" s="5">
        <v>266000</v>
      </c>
      <c r="T13" s="4"/>
      <c r="U13" s="4">
        <v>318000</v>
      </c>
      <c r="V13" s="4">
        <v>346000</v>
      </c>
      <c r="W13" s="4">
        <v>316000</v>
      </c>
      <c r="X13" s="5">
        <v>308000</v>
      </c>
      <c r="Y13" s="5">
        <v>0</v>
      </c>
      <c r="Z13" s="20">
        <v>0</v>
      </c>
      <c r="AA13" s="20">
        <v>0</v>
      </c>
    </row>
    <row r="14" spans="1:34" x14ac:dyDescent="0.4">
      <c r="A14" t="s">
        <v>33</v>
      </c>
      <c r="B14" s="4">
        <v>158346</v>
      </c>
      <c r="C14" s="4">
        <v>146091</v>
      </c>
      <c r="D14" s="4"/>
      <c r="E14" s="4"/>
      <c r="F14" s="4"/>
      <c r="G14" s="4">
        <v>115630</v>
      </c>
      <c r="H14" s="4">
        <v>104998</v>
      </c>
      <c r="I14" s="4">
        <v>99204</v>
      </c>
      <c r="J14" s="4"/>
      <c r="K14" s="5">
        <v>92017</v>
      </c>
      <c r="L14" s="5">
        <v>87337</v>
      </c>
      <c r="M14" s="5">
        <v>78430</v>
      </c>
      <c r="N14" s="4"/>
      <c r="O14" s="5">
        <v>97937</v>
      </c>
      <c r="P14" s="5">
        <v>49564</v>
      </c>
      <c r="Q14" s="4"/>
      <c r="R14" s="5">
        <v>90626</v>
      </c>
      <c r="S14" s="5">
        <v>90720</v>
      </c>
      <c r="T14" s="4"/>
      <c r="U14" s="4">
        <v>81448</v>
      </c>
      <c r="V14" s="4">
        <v>73228</v>
      </c>
      <c r="W14" s="4">
        <v>72565</v>
      </c>
      <c r="X14" s="5">
        <v>35360</v>
      </c>
      <c r="Y14" s="5">
        <v>74279</v>
      </c>
      <c r="Z14" s="20">
        <v>67622</v>
      </c>
      <c r="AA14" s="20">
        <v>64331</v>
      </c>
    </row>
    <row r="15" spans="1:34" x14ac:dyDescent="0.4">
      <c r="A15" t="s">
        <v>34</v>
      </c>
      <c r="B15" s="4">
        <v>2500</v>
      </c>
      <c r="C15" s="4">
        <v>2500</v>
      </c>
      <c r="D15" s="4"/>
      <c r="E15" s="4"/>
      <c r="F15" s="4"/>
      <c r="G15" s="4">
        <v>2500</v>
      </c>
      <c r="H15" s="4">
        <v>2500</v>
      </c>
      <c r="I15" s="4">
        <v>2500</v>
      </c>
      <c r="J15" s="4"/>
      <c r="K15" s="5">
        <v>2500</v>
      </c>
      <c r="L15" s="5">
        <v>2500</v>
      </c>
      <c r="M15" s="5">
        <v>2500</v>
      </c>
      <c r="N15" s="4"/>
      <c r="O15" s="5">
        <v>2500</v>
      </c>
      <c r="P15" s="5">
        <v>2500</v>
      </c>
      <c r="Q15" s="4"/>
      <c r="R15" s="5">
        <v>2500</v>
      </c>
      <c r="S15" s="5">
        <v>2500</v>
      </c>
      <c r="T15" s="4"/>
      <c r="U15" s="4">
        <v>2500</v>
      </c>
      <c r="V15" s="4">
        <v>2500</v>
      </c>
      <c r="W15" s="4">
        <v>0</v>
      </c>
      <c r="X15" s="5">
        <v>0</v>
      </c>
      <c r="Y15" s="5">
        <v>0</v>
      </c>
      <c r="Z15" s="20">
        <v>0</v>
      </c>
      <c r="AA15" s="20">
        <v>2500</v>
      </c>
    </row>
    <row r="16" spans="1:34" x14ac:dyDescent="0.4">
      <c r="A16" t="s">
        <v>35</v>
      </c>
      <c r="B16" s="4">
        <v>434877</v>
      </c>
      <c r="C16" s="4">
        <v>414384</v>
      </c>
      <c r="D16" s="4"/>
      <c r="E16" s="4"/>
      <c r="F16" s="4"/>
      <c r="G16" s="4">
        <v>431000</v>
      </c>
      <c r="H16" s="4">
        <v>512207</v>
      </c>
      <c r="I16" s="4">
        <v>575277</v>
      </c>
      <c r="J16" s="4"/>
      <c r="K16" s="5">
        <v>520200</v>
      </c>
      <c r="L16" s="5">
        <v>658622</v>
      </c>
      <c r="M16" s="5">
        <v>712892</v>
      </c>
      <c r="N16" s="4"/>
      <c r="O16" s="5">
        <v>898798</v>
      </c>
      <c r="P16" s="5">
        <v>940305</v>
      </c>
      <c r="Q16" s="4"/>
      <c r="R16" s="5">
        <v>1155880</v>
      </c>
      <c r="S16" s="5">
        <v>1454763</v>
      </c>
      <c r="T16" s="4"/>
      <c r="U16" s="4">
        <v>1569669</v>
      </c>
      <c r="V16" s="4">
        <v>1444644</v>
      </c>
      <c r="W16" s="4">
        <v>1481531</v>
      </c>
      <c r="X16" s="5">
        <v>1604760</v>
      </c>
      <c r="Y16" s="5">
        <v>1225140</v>
      </c>
      <c r="Z16" s="20">
        <v>563416</v>
      </c>
      <c r="AA16" s="20">
        <v>671411</v>
      </c>
    </row>
    <row r="17" spans="1:27" x14ac:dyDescent="0.4">
      <c r="A17" t="s">
        <v>36</v>
      </c>
      <c r="B17" s="4">
        <v>5415</v>
      </c>
      <c r="C17" s="4">
        <v>4785</v>
      </c>
      <c r="D17" s="4"/>
      <c r="E17" s="4"/>
      <c r="F17" s="4"/>
      <c r="G17" s="4">
        <v>4740</v>
      </c>
      <c r="H17" s="4">
        <v>4855</v>
      </c>
      <c r="I17" s="4">
        <v>4475</v>
      </c>
      <c r="J17" s="4"/>
      <c r="K17" s="5">
        <v>4010</v>
      </c>
      <c r="L17" s="5">
        <v>3545</v>
      </c>
      <c r="M17" s="5">
        <v>3775</v>
      </c>
      <c r="N17" s="4"/>
      <c r="O17" s="5">
        <v>3330</v>
      </c>
      <c r="P17" s="5">
        <v>53460</v>
      </c>
      <c r="Q17" s="4"/>
      <c r="R17" s="5"/>
      <c r="S17" s="5">
        <v>3250</v>
      </c>
      <c r="T17" s="4"/>
      <c r="U17" s="4">
        <v>0</v>
      </c>
      <c r="V17" s="4">
        <v>0</v>
      </c>
      <c r="W17" s="4">
        <v>0</v>
      </c>
      <c r="X17" s="5">
        <v>0</v>
      </c>
      <c r="Y17" s="5">
        <v>0</v>
      </c>
      <c r="Z17" s="20">
        <v>0</v>
      </c>
      <c r="AA17" s="20">
        <v>0</v>
      </c>
    </row>
    <row r="18" spans="1:27" x14ac:dyDescent="0.4">
      <c r="A18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5">
        <v>23600</v>
      </c>
      <c r="L18" s="4"/>
      <c r="M18" s="4"/>
      <c r="N18" s="4"/>
      <c r="O18" s="4"/>
      <c r="P18" s="5">
        <v>0</v>
      </c>
      <c r="Q18" s="4"/>
      <c r="R18" s="5">
        <v>0</v>
      </c>
      <c r="S18" s="5">
        <v>0</v>
      </c>
      <c r="T18" s="4"/>
      <c r="U18" s="4">
        <v>36400</v>
      </c>
      <c r="V18" s="4">
        <v>0</v>
      </c>
      <c r="W18" s="4">
        <v>0</v>
      </c>
      <c r="X18" s="5">
        <v>0</v>
      </c>
      <c r="Y18" s="5">
        <v>0</v>
      </c>
      <c r="Z18" s="20">
        <v>0</v>
      </c>
      <c r="AA18" s="20">
        <v>0</v>
      </c>
    </row>
    <row r="19" spans="1:27" x14ac:dyDescent="0.4">
      <c r="A19" t="s">
        <v>48</v>
      </c>
      <c r="B19" s="4"/>
      <c r="C19" s="4"/>
      <c r="D19" s="4"/>
      <c r="E19" s="4"/>
      <c r="F19" s="4"/>
      <c r="G19" s="4"/>
      <c r="H19" s="4"/>
      <c r="I19" s="4">
        <v>43324</v>
      </c>
      <c r="J19" s="4"/>
      <c r="K19" s="5">
        <v>43324</v>
      </c>
      <c r="L19" s="5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3"/>
      <c r="AA19" s="3"/>
    </row>
    <row r="20" spans="1:27" x14ac:dyDescent="0.4">
      <c r="A20" t="s">
        <v>49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v>10000</v>
      </c>
      <c r="Y20" s="4"/>
      <c r="Z20" s="3"/>
      <c r="AA20" s="3"/>
    </row>
    <row r="21" spans="1:27" x14ac:dyDescent="0.4">
      <c r="A21" t="s">
        <v>50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v>4000</v>
      </c>
      <c r="Y21" s="4"/>
      <c r="Z21" s="3"/>
      <c r="AA21" s="3"/>
    </row>
    <row r="22" spans="1:27" x14ac:dyDescent="0.4">
      <c r="A22" t="s">
        <v>59</v>
      </c>
      <c r="B22" s="4"/>
      <c r="C22" s="4"/>
      <c r="D22" s="4"/>
      <c r="E22" s="4"/>
      <c r="F22" s="4"/>
      <c r="G22" s="4">
        <v>45500</v>
      </c>
      <c r="H22" s="4">
        <v>34000</v>
      </c>
      <c r="I22" s="4"/>
      <c r="J22" s="4"/>
      <c r="K22" s="5"/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3"/>
      <c r="AA22" s="3"/>
    </row>
    <row r="23" spans="1:27" x14ac:dyDescent="0.4">
      <c r="B23" s="8">
        <f>SUM(B12:B19)</f>
        <v>1058578</v>
      </c>
      <c r="C23" s="8">
        <f>SUM(C12:C19)</f>
        <v>1018160</v>
      </c>
      <c r="D23" s="8"/>
      <c r="E23" s="8"/>
      <c r="F23" s="8"/>
      <c r="G23" s="8">
        <f>SUM(G12:G22)</f>
        <v>982150</v>
      </c>
      <c r="H23" s="8">
        <f>SUM(H12:H22)</f>
        <v>1067340</v>
      </c>
      <c r="I23" s="8">
        <f>SUM(I12:I19)</f>
        <v>1136600</v>
      </c>
      <c r="J23" s="8"/>
      <c r="K23" s="8">
        <f>SUM(K12:K19)</f>
        <v>1114061</v>
      </c>
      <c r="L23" s="8">
        <f t="shared" ref="L23:W23" si="2">SUM(L12:L21)</f>
        <v>1190934</v>
      </c>
      <c r="M23" s="8">
        <f t="shared" si="2"/>
        <v>1253187</v>
      </c>
      <c r="N23" s="8"/>
      <c r="O23" s="8">
        <f t="shared" si="2"/>
        <v>1365485</v>
      </c>
      <c r="P23" s="8">
        <f t="shared" si="2"/>
        <v>1408289</v>
      </c>
      <c r="Q23" s="8"/>
      <c r="R23" s="8">
        <f t="shared" si="2"/>
        <v>1617086</v>
      </c>
      <c r="S23" s="8">
        <f t="shared" si="2"/>
        <v>1920933</v>
      </c>
      <c r="T23" s="8">
        <f t="shared" si="2"/>
        <v>0</v>
      </c>
      <c r="U23" s="8">
        <f t="shared" si="2"/>
        <v>2112057</v>
      </c>
      <c r="V23" s="8">
        <f t="shared" si="2"/>
        <v>1972112</v>
      </c>
      <c r="W23" s="8">
        <f t="shared" si="2"/>
        <v>1870096</v>
      </c>
      <c r="X23" s="8">
        <f>SUM(X12:X21)</f>
        <v>2074970</v>
      </c>
      <c r="Y23" s="8">
        <f>SUM(Y12:Y21)</f>
        <v>1408199</v>
      </c>
      <c r="Z23" s="8">
        <f>SUM(Z12:Z21)</f>
        <v>739818</v>
      </c>
      <c r="AA23" s="8">
        <f>SUM(AA12:AA21)</f>
        <v>842212</v>
      </c>
    </row>
    <row r="24" spans="1:27" x14ac:dyDescent="0.4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x14ac:dyDescent="0.4">
      <c r="B25" s="16" t="s">
        <v>71</v>
      </c>
      <c r="C25" s="16" t="s">
        <v>71</v>
      </c>
      <c r="D25" s="17" t="s">
        <v>72</v>
      </c>
      <c r="E25" s="17" t="s">
        <v>72</v>
      </c>
      <c r="F25" s="18" t="s">
        <v>73</v>
      </c>
      <c r="G25" s="18" t="s">
        <v>73</v>
      </c>
      <c r="H25" s="18" t="s">
        <v>73</v>
      </c>
      <c r="I25" s="18" t="s">
        <v>74</v>
      </c>
      <c r="J25" s="17" t="s">
        <v>75</v>
      </c>
      <c r="K25" s="17" t="s">
        <v>75</v>
      </c>
      <c r="L25" s="19" t="s">
        <v>76</v>
      </c>
      <c r="M25" s="19" t="s">
        <v>76</v>
      </c>
      <c r="N25" s="18" t="s">
        <v>77</v>
      </c>
      <c r="O25" s="18" t="s">
        <v>77</v>
      </c>
      <c r="P25" s="16" t="s">
        <v>78</v>
      </c>
      <c r="Q25" s="16" t="s">
        <v>78</v>
      </c>
      <c r="R25" s="16" t="s">
        <v>79</v>
      </c>
      <c r="S25" s="16" t="s">
        <v>79</v>
      </c>
      <c r="T25" s="16" t="s">
        <v>80</v>
      </c>
      <c r="U25" s="16" t="s">
        <v>80</v>
      </c>
      <c r="V25" s="16" t="s">
        <v>71</v>
      </c>
      <c r="W25" s="16" t="s">
        <v>71</v>
      </c>
      <c r="X25" s="15" t="s">
        <v>70</v>
      </c>
      <c r="Y25" s="15" t="s">
        <v>70</v>
      </c>
      <c r="Z25" s="15" t="s">
        <v>82</v>
      </c>
      <c r="AA25" s="15" t="s">
        <v>82</v>
      </c>
    </row>
    <row r="26" spans="1:27" x14ac:dyDescent="0.4">
      <c r="B26" t="s">
        <v>51</v>
      </c>
      <c r="C26" t="s">
        <v>53</v>
      </c>
      <c r="D26" t="s">
        <v>62</v>
      </c>
      <c r="E26" t="s">
        <v>63</v>
      </c>
      <c r="F26" t="s">
        <v>64</v>
      </c>
      <c r="G26" t="s">
        <v>65</v>
      </c>
      <c r="H26" t="s">
        <v>66</v>
      </c>
      <c r="I26" t="s">
        <v>67</v>
      </c>
      <c r="J26" t="s">
        <v>68</v>
      </c>
      <c r="K26" s="4" t="s">
        <v>46</v>
      </c>
      <c r="L26" s="4" t="s">
        <v>47</v>
      </c>
      <c r="M26" s="4" t="s">
        <v>43</v>
      </c>
      <c r="N26" s="4" t="s">
        <v>44</v>
      </c>
      <c r="O26" s="4" t="s">
        <v>45</v>
      </c>
      <c r="P26" s="4" t="s">
        <v>42</v>
      </c>
      <c r="Q26" s="4" t="s">
        <v>40</v>
      </c>
      <c r="R26" s="4" t="s">
        <v>41</v>
      </c>
      <c r="S26" s="4" t="s">
        <v>38</v>
      </c>
      <c r="T26" s="4" t="s">
        <v>0</v>
      </c>
      <c r="U26" s="4" t="s">
        <v>1</v>
      </c>
      <c r="V26" s="4" t="s">
        <v>2</v>
      </c>
      <c r="W26" s="4" t="s">
        <v>3</v>
      </c>
      <c r="X26" s="4" t="s">
        <v>4</v>
      </c>
      <c r="Y26" s="4" t="s">
        <v>5</v>
      </c>
      <c r="Z26" s="4" t="s">
        <v>81</v>
      </c>
      <c r="AA26" s="4" t="s">
        <v>83</v>
      </c>
    </row>
    <row r="27" spans="1:27" x14ac:dyDescent="0.4">
      <c r="A27" t="s">
        <v>12</v>
      </c>
      <c r="B27" s="5">
        <v>603442</v>
      </c>
      <c r="C27" s="5">
        <v>648336</v>
      </c>
      <c r="D27" s="5"/>
      <c r="E27" s="5"/>
      <c r="F27" s="5"/>
      <c r="G27" s="5">
        <v>421325</v>
      </c>
      <c r="H27" s="5">
        <v>625076</v>
      </c>
      <c r="I27" s="5">
        <v>631297</v>
      </c>
      <c r="J27" s="5"/>
      <c r="K27" s="5">
        <v>549250</v>
      </c>
      <c r="L27" s="5">
        <v>819351</v>
      </c>
      <c r="M27" s="5">
        <v>836561</v>
      </c>
      <c r="N27" s="4"/>
      <c r="O27" s="11">
        <v>1087389</v>
      </c>
      <c r="P27" s="5">
        <v>923923</v>
      </c>
      <c r="Q27" s="4"/>
      <c r="R27" s="11">
        <v>1212960</v>
      </c>
      <c r="S27" s="5">
        <v>1603503</v>
      </c>
      <c r="T27" s="4">
        <v>1247700</v>
      </c>
      <c r="U27" s="4">
        <v>1702950</v>
      </c>
      <c r="V27" s="4">
        <v>1505714</v>
      </c>
      <c r="W27" s="4">
        <v>1324931</v>
      </c>
      <c r="X27" s="4">
        <v>1668280</v>
      </c>
      <c r="Y27" s="4">
        <v>1233186</v>
      </c>
      <c r="Z27" s="4">
        <v>613604</v>
      </c>
      <c r="AA27" s="4">
        <v>828563</v>
      </c>
    </row>
    <row r="28" spans="1:27" x14ac:dyDescent="0.4">
      <c r="A28" t="s">
        <v>13</v>
      </c>
      <c r="B28" s="5">
        <v>509671</v>
      </c>
      <c r="C28" s="5">
        <v>493390</v>
      </c>
      <c r="D28" s="5"/>
      <c r="E28" s="5"/>
      <c r="F28" s="5"/>
      <c r="G28" s="5">
        <v>482367</v>
      </c>
      <c r="H28" s="5">
        <v>547729</v>
      </c>
      <c r="I28" s="5">
        <v>534684</v>
      </c>
      <c r="J28" s="5"/>
      <c r="K28" s="5">
        <v>573408</v>
      </c>
      <c r="L28" s="5">
        <v>591486</v>
      </c>
      <c r="M28" s="5">
        <v>566167</v>
      </c>
      <c r="N28" s="4"/>
      <c r="O28" s="11">
        <v>428155</v>
      </c>
      <c r="P28" s="5">
        <v>418128</v>
      </c>
      <c r="Q28" s="4"/>
      <c r="R28" s="11">
        <v>388333</v>
      </c>
      <c r="S28" s="5">
        <v>421164</v>
      </c>
      <c r="T28" s="4">
        <v>434796</v>
      </c>
      <c r="U28" s="4">
        <v>483019</v>
      </c>
      <c r="V28" s="4">
        <v>590652</v>
      </c>
      <c r="W28" s="4">
        <v>574134</v>
      </c>
      <c r="X28" s="4">
        <v>582010</v>
      </c>
      <c r="Y28" s="4">
        <v>0</v>
      </c>
      <c r="Z28" s="4">
        <v>0</v>
      </c>
      <c r="AA28" s="4">
        <v>0</v>
      </c>
    </row>
    <row r="29" spans="1:27" x14ac:dyDescent="0.4">
      <c r="A29" t="s">
        <v>14</v>
      </c>
      <c r="B29" s="5">
        <v>390215</v>
      </c>
      <c r="C29" s="5">
        <v>375394</v>
      </c>
      <c r="D29" s="5"/>
      <c r="E29" s="5"/>
      <c r="F29" s="5"/>
      <c r="G29" s="5">
        <v>404919</v>
      </c>
      <c r="H29" s="5">
        <v>480200</v>
      </c>
      <c r="I29" s="5">
        <v>458513</v>
      </c>
      <c r="J29" s="5"/>
      <c r="K29" s="5">
        <v>472612</v>
      </c>
      <c r="L29" s="5">
        <v>429733</v>
      </c>
      <c r="M29" s="5">
        <v>317338</v>
      </c>
      <c r="N29" s="4"/>
      <c r="O29" s="11">
        <v>304886</v>
      </c>
      <c r="P29" s="5">
        <v>447572</v>
      </c>
      <c r="Q29" s="4"/>
      <c r="R29" s="11">
        <v>505072</v>
      </c>
      <c r="S29" s="5">
        <v>439192</v>
      </c>
      <c r="T29" s="4">
        <v>475414</v>
      </c>
      <c r="U29" s="4">
        <v>515757</v>
      </c>
      <c r="V29" s="4">
        <v>437401</v>
      </c>
      <c r="W29" s="4">
        <v>474925</v>
      </c>
      <c r="X29" s="4">
        <v>461946</v>
      </c>
      <c r="Y29" s="4">
        <v>0</v>
      </c>
      <c r="Z29" s="4">
        <v>0</v>
      </c>
      <c r="AA29" s="4">
        <v>382317</v>
      </c>
    </row>
    <row r="30" spans="1:27" x14ac:dyDescent="0.4">
      <c r="A30" t="s">
        <v>15</v>
      </c>
      <c r="B30" s="5">
        <v>304312</v>
      </c>
      <c r="C30" s="5">
        <v>271416</v>
      </c>
      <c r="D30" s="5"/>
      <c r="E30" s="5"/>
      <c r="F30" s="5"/>
      <c r="G30" s="5">
        <v>273188</v>
      </c>
      <c r="H30" s="5">
        <v>314732</v>
      </c>
      <c r="I30" s="5">
        <v>292587</v>
      </c>
      <c r="J30" s="5"/>
      <c r="K30" s="5">
        <v>306886</v>
      </c>
      <c r="L30" s="5">
        <v>248953</v>
      </c>
      <c r="M30" s="5">
        <v>251937</v>
      </c>
      <c r="N30" s="4"/>
      <c r="O30" s="11">
        <v>254426</v>
      </c>
      <c r="P30" s="5">
        <v>215353</v>
      </c>
      <c r="Q30" s="4"/>
      <c r="R30" s="12">
        <v>263993</v>
      </c>
      <c r="S30" s="6">
        <v>363437</v>
      </c>
      <c r="T30" s="4">
        <v>361655</v>
      </c>
      <c r="U30" s="4">
        <v>307714</v>
      </c>
      <c r="V30" s="4">
        <v>335066</v>
      </c>
      <c r="W30" s="4">
        <v>314131</v>
      </c>
      <c r="X30" s="4">
        <v>292751</v>
      </c>
      <c r="Y30" s="4">
        <v>70000</v>
      </c>
      <c r="Z30" s="4">
        <v>0</v>
      </c>
      <c r="AA30" s="4">
        <v>0</v>
      </c>
    </row>
    <row r="31" spans="1:27" x14ac:dyDescent="0.4">
      <c r="A31" t="s">
        <v>16</v>
      </c>
      <c r="B31" s="5">
        <v>188117</v>
      </c>
      <c r="C31" s="5">
        <v>190000</v>
      </c>
      <c r="D31" s="5"/>
      <c r="E31" s="5"/>
      <c r="F31" s="5"/>
      <c r="G31" s="5">
        <v>190000</v>
      </c>
      <c r="H31" s="5">
        <v>200000</v>
      </c>
      <c r="I31" s="5">
        <v>200000</v>
      </c>
      <c r="J31" s="5"/>
      <c r="K31" s="5">
        <v>200000</v>
      </c>
      <c r="L31" s="5">
        <v>200000</v>
      </c>
      <c r="M31" s="5">
        <v>200000</v>
      </c>
      <c r="N31" s="4"/>
      <c r="O31" s="11">
        <v>211616</v>
      </c>
      <c r="P31" s="5">
        <v>200000</v>
      </c>
      <c r="Q31" s="4"/>
      <c r="R31" s="11">
        <v>157539</v>
      </c>
      <c r="S31" s="5">
        <v>219088</v>
      </c>
      <c r="T31" s="4">
        <v>334445</v>
      </c>
      <c r="U31" s="4">
        <v>264194</v>
      </c>
      <c r="V31" s="4">
        <v>243064</v>
      </c>
      <c r="W31" s="4">
        <v>265627</v>
      </c>
      <c r="X31" s="4">
        <v>189572</v>
      </c>
      <c r="Y31" s="4">
        <v>123420</v>
      </c>
      <c r="Z31" s="4">
        <v>73508</v>
      </c>
      <c r="AA31" s="4">
        <v>86748</v>
      </c>
    </row>
    <row r="32" spans="1:27" x14ac:dyDescent="0.4">
      <c r="A32" t="s">
        <v>17</v>
      </c>
      <c r="B32" s="5">
        <v>135000</v>
      </c>
      <c r="C32" s="5">
        <v>135000</v>
      </c>
      <c r="D32" s="5"/>
      <c r="E32" s="5"/>
      <c r="F32" s="5"/>
      <c r="G32" s="5">
        <v>140000</v>
      </c>
      <c r="H32" s="5">
        <v>140000</v>
      </c>
      <c r="I32" s="5">
        <v>160000</v>
      </c>
      <c r="J32" s="5"/>
      <c r="K32" s="5">
        <v>160000</v>
      </c>
      <c r="L32" s="5">
        <v>170000</v>
      </c>
      <c r="M32" s="5">
        <v>140000</v>
      </c>
      <c r="N32" s="11"/>
      <c r="O32" s="11">
        <v>145000</v>
      </c>
      <c r="P32" s="11">
        <v>145000</v>
      </c>
      <c r="Q32" s="4"/>
      <c r="R32" s="11">
        <v>160450</v>
      </c>
      <c r="S32" s="5">
        <v>146500</v>
      </c>
      <c r="T32" s="4">
        <v>150000</v>
      </c>
      <c r="U32" s="4">
        <v>150000</v>
      </c>
      <c r="V32" s="4">
        <v>150000</v>
      </c>
      <c r="W32" s="4">
        <v>145000</v>
      </c>
      <c r="X32" s="4">
        <v>145000</v>
      </c>
      <c r="Y32" s="4">
        <v>145000</v>
      </c>
      <c r="Z32" s="4">
        <v>145000</v>
      </c>
      <c r="AA32" s="4">
        <v>145000</v>
      </c>
    </row>
    <row r="33" spans="1:27" x14ac:dyDescent="0.4">
      <c r="A33" t="s">
        <v>18</v>
      </c>
      <c r="B33" s="5">
        <f>45000+25000</f>
        <v>70000</v>
      </c>
      <c r="C33" s="5">
        <v>96200</v>
      </c>
      <c r="D33" s="5"/>
      <c r="E33" s="5"/>
      <c r="F33" s="5"/>
      <c r="G33" s="5">
        <v>179750</v>
      </c>
      <c r="H33" s="5">
        <v>199088</v>
      </c>
      <c r="I33" s="5">
        <v>149300</v>
      </c>
      <c r="J33" s="5"/>
      <c r="K33" s="5">
        <v>141150</v>
      </c>
      <c r="L33" s="5">
        <v>104950</v>
      </c>
      <c r="M33" s="5">
        <v>103850</v>
      </c>
      <c r="N33" s="11"/>
      <c r="O33" s="11">
        <v>87980</v>
      </c>
      <c r="P33" s="11">
        <v>143730</v>
      </c>
      <c r="Q33" s="4"/>
      <c r="R33" s="11">
        <v>150000</v>
      </c>
      <c r="S33" s="5">
        <v>150000</v>
      </c>
      <c r="T33" s="4">
        <v>156700</v>
      </c>
      <c r="U33" s="4">
        <v>161500</v>
      </c>
      <c r="V33" s="4">
        <v>245200</v>
      </c>
      <c r="W33" s="4">
        <v>238600</v>
      </c>
      <c r="X33" s="4">
        <v>369010</v>
      </c>
      <c r="Y33" s="4">
        <v>396310</v>
      </c>
      <c r="Z33" s="4">
        <v>229100</v>
      </c>
      <c r="AA33" s="4">
        <v>219900</v>
      </c>
    </row>
    <row r="34" spans="1:27" x14ac:dyDescent="0.4">
      <c r="A34" t="s">
        <v>19</v>
      </c>
      <c r="B34" s="5">
        <v>0</v>
      </c>
      <c r="C34" s="5">
        <v>0</v>
      </c>
      <c r="D34" s="5"/>
      <c r="E34" s="5"/>
      <c r="F34" s="5"/>
      <c r="G34" s="5">
        <v>124500</v>
      </c>
      <c r="H34" s="5">
        <v>117603</v>
      </c>
      <c r="I34" s="5">
        <v>107200</v>
      </c>
      <c r="J34" s="5"/>
      <c r="K34" s="5">
        <v>121739</v>
      </c>
      <c r="L34" s="5">
        <v>77750</v>
      </c>
      <c r="M34" s="5">
        <v>76750</v>
      </c>
      <c r="N34" s="11"/>
      <c r="O34" s="11">
        <v>97920</v>
      </c>
      <c r="P34" s="11">
        <v>320410</v>
      </c>
      <c r="Q34" s="4"/>
      <c r="R34" s="11">
        <v>165899</v>
      </c>
      <c r="S34" s="5">
        <v>104511</v>
      </c>
      <c r="T34" s="4">
        <v>112140</v>
      </c>
      <c r="U34" s="4">
        <v>132606</v>
      </c>
      <c r="V34" s="4">
        <v>94660</v>
      </c>
      <c r="W34" s="4">
        <v>77500</v>
      </c>
      <c r="X34" s="4">
        <v>0</v>
      </c>
      <c r="Y34" s="4">
        <v>335650</v>
      </c>
      <c r="Z34" s="4">
        <v>0</v>
      </c>
      <c r="AA34" s="4">
        <v>0</v>
      </c>
    </row>
    <row r="35" spans="1:27" x14ac:dyDescent="0.4">
      <c r="A35" t="s">
        <v>20</v>
      </c>
      <c r="B35" s="5">
        <v>63360</v>
      </c>
      <c r="C35" s="5">
        <v>63780</v>
      </c>
      <c r="D35" s="5"/>
      <c r="E35" s="5"/>
      <c r="F35" s="5"/>
      <c r="G35" s="5">
        <v>69700</v>
      </c>
      <c r="H35" s="5">
        <v>70200</v>
      </c>
      <c r="I35" s="5">
        <v>68040</v>
      </c>
      <c r="J35" s="5"/>
      <c r="K35" s="5">
        <v>63840</v>
      </c>
      <c r="L35" s="5">
        <v>54170</v>
      </c>
      <c r="M35" s="5">
        <v>45500</v>
      </c>
      <c r="N35" s="11"/>
      <c r="O35" s="11">
        <v>57000</v>
      </c>
      <c r="P35" s="11">
        <v>64800</v>
      </c>
      <c r="Q35" s="4"/>
      <c r="R35" s="11">
        <v>78000</v>
      </c>
      <c r="S35" s="5">
        <v>76250</v>
      </c>
      <c r="T35" s="4">
        <v>70000</v>
      </c>
      <c r="U35" s="4">
        <v>70000</v>
      </c>
      <c r="V35" s="4">
        <v>70000</v>
      </c>
      <c r="W35" s="4">
        <v>70000</v>
      </c>
      <c r="X35" s="4">
        <v>70000</v>
      </c>
      <c r="Y35" s="4">
        <v>50000</v>
      </c>
      <c r="Z35" s="4">
        <v>50000</v>
      </c>
      <c r="AA35" s="4">
        <v>70000</v>
      </c>
    </row>
    <row r="36" spans="1:27" x14ac:dyDescent="0.4">
      <c r="A36" t="s">
        <v>21</v>
      </c>
      <c r="B36" s="5">
        <f>39640+25738</f>
        <v>65378</v>
      </c>
      <c r="C36" s="5">
        <v>71331</v>
      </c>
      <c r="D36" s="5"/>
      <c r="E36" s="5"/>
      <c r="F36" s="5"/>
      <c r="G36" s="5">
        <v>42164</v>
      </c>
      <c r="H36" s="5">
        <v>55105</v>
      </c>
      <c r="I36" s="5">
        <v>65204</v>
      </c>
      <c r="J36" s="5"/>
      <c r="K36" s="5">
        <v>51847</v>
      </c>
      <c r="L36" s="5">
        <v>10762</v>
      </c>
      <c r="M36" s="5">
        <v>28893</v>
      </c>
      <c r="N36" s="11"/>
      <c r="O36" s="11">
        <v>13219</v>
      </c>
      <c r="P36" s="11">
        <v>23755</v>
      </c>
      <c r="Q36" s="4"/>
      <c r="R36" s="13">
        <v>13730</v>
      </c>
      <c r="S36" s="5">
        <v>21742</v>
      </c>
      <c r="T36" s="4">
        <v>52335</v>
      </c>
      <c r="U36" s="4">
        <v>119436</v>
      </c>
      <c r="V36" s="4">
        <v>25472</v>
      </c>
      <c r="W36" s="4">
        <v>101317</v>
      </c>
      <c r="X36" s="4">
        <v>91192</v>
      </c>
      <c r="Y36" s="4">
        <v>63520</v>
      </c>
      <c r="Z36" s="4">
        <v>36545</v>
      </c>
      <c r="AA36" s="4">
        <v>31111</v>
      </c>
    </row>
    <row r="37" spans="1:27" x14ac:dyDescent="0.4">
      <c r="A37" t="s">
        <v>22</v>
      </c>
      <c r="B37" s="5">
        <v>122293</v>
      </c>
      <c r="C37" s="5">
        <v>69000</v>
      </c>
      <c r="D37" s="5"/>
      <c r="E37" s="5"/>
      <c r="F37" s="5"/>
      <c r="G37" s="5">
        <v>38158</v>
      </c>
      <c r="H37" s="5">
        <v>67268</v>
      </c>
      <c r="I37" s="5">
        <v>63766</v>
      </c>
      <c r="J37" s="5"/>
      <c r="K37" s="5">
        <v>76017</v>
      </c>
      <c r="L37" s="5">
        <v>17818</v>
      </c>
      <c r="M37" s="5">
        <v>4189</v>
      </c>
      <c r="N37" s="11"/>
      <c r="O37" s="11">
        <v>6298</v>
      </c>
      <c r="P37" s="11">
        <v>463980</v>
      </c>
      <c r="Q37" s="4"/>
      <c r="R37" s="11">
        <v>36814</v>
      </c>
      <c r="S37" s="5">
        <v>94269</v>
      </c>
      <c r="T37" s="4">
        <v>21397</v>
      </c>
      <c r="U37" s="4">
        <v>46264</v>
      </c>
      <c r="V37" s="4">
        <v>30316</v>
      </c>
      <c r="W37" s="4">
        <v>14092</v>
      </c>
      <c r="X37" s="4">
        <v>28500</v>
      </c>
      <c r="Y37" s="4">
        <v>0</v>
      </c>
      <c r="Z37" s="4">
        <v>426469</v>
      </c>
      <c r="AA37" s="4">
        <v>284977</v>
      </c>
    </row>
    <row r="38" spans="1:27" x14ac:dyDescent="0.4">
      <c r="A38" t="s">
        <v>23</v>
      </c>
      <c r="B38" s="5">
        <v>73850</v>
      </c>
      <c r="C38" s="5">
        <v>68800</v>
      </c>
      <c r="D38" s="5"/>
      <c r="E38" s="5"/>
      <c r="F38" s="5"/>
      <c r="G38" s="5">
        <v>46292</v>
      </c>
      <c r="H38" s="5">
        <v>41112</v>
      </c>
      <c r="I38" s="5">
        <v>43527</v>
      </c>
      <c r="J38" s="5"/>
      <c r="K38" s="5">
        <v>39272</v>
      </c>
      <c r="L38" s="5">
        <v>52830</v>
      </c>
      <c r="M38" s="5">
        <v>25057</v>
      </c>
      <c r="N38" s="11"/>
      <c r="O38" s="11">
        <v>26730</v>
      </c>
      <c r="P38" s="11">
        <v>46313</v>
      </c>
      <c r="Q38" s="4"/>
      <c r="R38" s="11">
        <v>70000</v>
      </c>
      <c r="S38" s="5">
        <v>70000</v>
      </c>
      <c r="T38" s="4">
        <v>40898</v>
      </c>
      <c r="U38" s="4">
        <v>49784</v>
      </c>
      <c r="V38" s="4">
        <v>90341</v>
      </c>
      <c r="W38" s="4">
        <v>109836</v>
      </c>
      <c r="X38" s="4">
        <v>33804</v>
      </c>
      <c r="Y38" s="4">
        <v>0</v>
      </c>
      <c r="Z38" s="4">
        <v>134285</v>
      </c>
      <c r="AA38" s="4">
        <v>203617</v>
      </c>
    </row>
    <row r="39" spans="1:27" x14ac:dyDescent="0.4">
      <c r="A39" t="s">
        <v>24</v>
      </c>
      <c r="B39" s="5">
        <v>24000</v>
      </c>
      <c r="C39" s="5">
        <v>31000</v>
      </c>
      <c r="D39" s="5"/>
      <c r="E39" s="5"/>
      <c r="F39" s="5"/>
      <c r="G39" s="5">
        <v>9000</v>
      </c>
      <c r="H39" s="5">
        <v>21000</v>
      </c>
      <c r="I39" s="5">
        <v>36000</v>
      </c>
      <c r="J39" s="5"/>
      <c r="K39" s="5">
        <v>27000</v>
      </c>
      <c r="L39" s="5">
        <v>18000</v>
      </c>
      <c r="M39" s="5">
        <v>29000</v>
      </c>
      <c r="N39" s="4"/>
      <c r="O39" s="11">
        <v>25000</v>
      </c>
      <c r="P39" s="5">
        <v>25000</v>
      </c>
      <c r="Q39" s="4"/>
      <c r="R39" s="11">
        <v>65000</v>
      </c>
      <c r="S39" s="5">
        <v>35000</v>
      </c>
      <c r="T39" s="4">
        <v>30000</v>
      </c>
      <c r="U39" s="4">
        <v>40000</v>
      </c>
      <c r="V39" s="4">
        <v>50000</v>
      </c>
      <c r="W39" s="4">
        <v>55000</v>
      </c>
      <c r="X39" s="4">
        <v>30000</v>
      </c>
      <c r="Y39" s="4">
        <v>50000</v>
      </c>
      <c r="Z39" s="4">
        <v>70000</v>
      </c>
      <c r="AA39" s="4">
        <v>40000</v>
      </c>
    </row>
    <row r="40" spans="1:27" x14ac:dyDescent="0.4">
      <c r="A40" t="s">
        <v>26</v>
      </c>
      <c r="B40" s="5">
        <v>0</v>
      </c>
      <c r="C40" s="5">
        <v>0</v>
      </c>
      <c r="D40" s="5"/>
      <c r="E40" s="5"/>
      <c r="F40" s="5"/>
      <c r="G40" s="5"/>
      <c r="H40" s="5"/>
      <c r="I40" s="5">
        <v>103324</v>
      </c>
      <c r="J40" s="5"/>
      <c r="K40" s="5">
        <v>103324</v>
      </c>
      <c r="L40" s="5">
        <v>60000</v>
      </c>
      <c r="M40" s="5">
        <v>100000</v>
      </c>
      <c r="N40" s="4"/>
      <c r="O40" s="4">
        <v>100000</v>
      </c>
      <c r="P40" s="5">
        <v>100000</v>
      </c>
      <c r="Q40" s="4"/>
      <c r="R40" s="11">
        <v>250000</v>
      </c>
      <c r="S40" s="5">
        <v>400000</v>
      </c>
      <c r="T40" s="4">
        <v>600410</v>
      </c>
      <c r="U40" s="4">
        <v>925364</v>
      </c>
      <c r="V40" s="4">
        <v>0</v>
      </c>
      <c r="W40" s="4">
        <v>200000</v>
      </c>
      <c r="X40" s="4">
        <v>200000</v>
      </c>
      <c r="Y40" s="4">
        <v>200000</v>
      </c>
      <c r="Z40" s="4">
        <v>200000</v>
      </c>
      <c r="AA40" s="4">
        <v>200000</v>
      </c>
    </row>
    <row r="41" spans="1:27" x14ac:dyDescent="0.4">
      <c r="A41" t="s">
        <v>25</v>
      </c>
      <c r="B41" s="4">
        <v>0</v>
      </c>
      <c r="C41" s="4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1"/>
      <c r="P41" s="4"/>
      <c r="Q41" s="4"/>
      <c r="R41" s="11"/>
      <c r="S41" s="4"/>
      <c r="T41" s="4"/>
      <c r="U41" s="4"/>
      <c r="V41" s="4"/>
      <c r="W41" s="4"/>
      <c r="X41" s="4"/>
      <c r="Y41" s="4"/>
      <c r="Z41" s="4"/>
      <c r="AA41" s="14"/>
    </row>
    <row r="42" spans="1:27" x14ac:dyDescent="0.4">
      <c r="A42" t="s">
        <v>52</v>
      </c>
      <c r="B42" s="4">
        <v>1140735</v>
      </c>
      <c r="C42" s="4">
        <v>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14"/>
    </row>
    <row r="43" spans="1:27" x14ac:dyDescent="0.4">
      <c r="A43" t="s">
        <v>27</v>
      </c>
      <c r="B43" s="4">
        <f>SUM(B27:B42)</f>
        <v>3690373</v>
      </c>
      <c r="C43" s="4">
        <f>SUM(C27:C42)</f>
        <v>2513647</v>
      </c>
      <c r="D43" s="4"/>
      <c r="E43" s="4"/>
      <c r="F43" s="4"/>
      <c r="G43" s="4">
        <f>SUM(G27:G42)</f>
        <v>2421363</v>
      </c>
      <c r="H43" s="4">
        <f>SUM(H27:H42)</f>
        <v>2879113</v>
      </c>
      <c r="I43" s="4">
        <f>SUM(I27:I42)</f>
        <v>2913442</v>
      </c>
      <c r="J43" s="4"/>
      <c r="K43" s="4">
        <f>SUM(K27:K42)</f>
        <v>2886345</v>
      </c>
      <c r="L43" s="4">
        <f>SUM(L27:L42)</f>
        <v>2855803</v>
      </c>
      <c r="M43" s="4">
        <f>SUM(M27:M42)</f>
        <v>2725242</v>
      </c>
      <c r="N43" s="4"/>
      <c r="O43" s="4">
        <f>SUM(O27:O42)</f>
        <v>2845619</v>
      </c>
      <c r="P43" s="4">
        <f>SUM(P27:P42)</f>
        <v>3537964</v>
      </c>
      <c r="Q43" s="4"/>
      <c r="R43" s="4">
        <f t="shared" ref="R43:Y43" si="3">SUM(R27:R42)</f>
        <v>3517790</v>
      </c>
      <c r="S43" s="4">
        <f t="shared" si="3"/>
        <v>4144656</v>
      </c>
      <c r="T43" s="4">
        <f t="shared" si="3"/>
        <v>4087890</v>
      </c>
      <c r="U43" s="4">
        <f t="shared" si="3"/>
        <v>4968588</v>
      </c>
      <c r="V43" s="4">
        <f t="shared" si="3"/>
        <v>3867886</v>
      </c>
      <c r="W43" s="4">
        <f t="shared" si="3"/>
        <v>3965093</v>
      </c>
      <c r="X43" s="4">
        <f t="shared" si="3"/>
        <v>4162065</v>
      </c>
      <c r="Y43" s="4">
        <f t="shared" si="3"/>
        <v>2667086</v>
      </c>
      <c r="Z43" s="4">
        <f>SUM(Z27:Z42)</f>
        <v>1978511</v>
      </c>
      <c r="AA43" s="4">
        <f>SUM(AA27:AA42)</f>
        <v>2492233</v>
      </c>
    </row>
    <row r="44" spans="1:27" x14ac:dyDescent="0.4">
      <c r="A44" t="s">
        <v>28</v>
      </c>
      <c r="B44" s="4">
        <f>B8-B43</f>
        <v>1639568</v>
      </c>
      <c r="C44" s="4">
        <f>C8-C43</f>
        <v>2049217</v>
      </c>
      <c r="D44" s="4"/>
      <c r="E44" s="4"/>
      <c r="F44" s="4"/>
      <c r="G44" s="4">
        <f>G8-G43</f>
        <v>3375355</v>
      </c>
      <c r="H44" s="4">
        <f>H8-H43</f>
        <v>3559805</v>
      </c>
      <c r="I44" s="4">
        <f>I8-I43</f>
        <v>3630553</v>
      </c>
      <c r="J44" s="4"/>
      <c r="K44" s="4">
        <f>K8-K43</f>
        <v>3917057</v>
      </c>
      <c r="L44" s="4">
        <f>L8-L43</f>
        <v>4193942</v>
      </c>
      <c r="M44" s="4">
        <f>M8-M43</f>
        <v>4823924</v>
      </c>
      <c r="N44" s="4"/>
      <c r="O44" s="4">
        <f>O8-O43</f>
        <v>4889601</v>
      </c>
      <c r="P44" s="4">
        <f>P8-P43</f>
        <v>4847004</v>
      </c>
      <c r="Q44" s="4"/>
      <c r="R44" s="4">
        <f t="shared" ref="R44:Y44" si="4">R8-R43</f>
        <v>4639367</v>
      </c>
      <c r="S44" s="4">
        <f t="shared" si="4"/>
        <v>4360234</v>
      </c>
      <c r="T44" s="4">
        <f t="shared" si="4"/>
        <v>4060058</v>
      </c>
      <c r="U44" s="4">
        <f t="shared" si="4"/>
        <v>3165120</v>
      </c>
      <c r="V44" s="4">
        <f t="shared" si="4"/>
        <v>3165656</v>
      </c>
      <c r="W44" s="4">
        <f t="shared" si="4"/>
        <v>2923424</v>
      </c>
      <c r="X44" s="4">
        <f t="shared" si="4"/>
        <v>3254925</v>
      </c>
      <c r="Y44" s="4">
        <f t="shared" si="4"/>
        <v>3450047</v>
      </c>
      <c r="Z44" s="4">
        <f>Z8-Z43</f>
        <v>3708488</v>
      </c>
      <c r="AA44" s="4">
        <f>AA8-AA43</f>
        <v>3824242</v>
      </c>
    </row>
    <row r="45" spans="1:27" x14ac:dyDescent="0.4">
      <c r="A45" t="s">
        <v>69</v>
      </c>
      <c r="B45" s="14"/>
      <c r="C45" s="14">
        <f t="shared" ref="C45:Y45" si="5">C2-B44</f>
        <v>0</v>
      </c>
      <c r="D45" s="14">
        <f t="shared" si="5"/>
        <v>-2049217</v>
      </c>
      <c r="E45" s="14">
        <f t="shared" si="5"/>
        <v>0</v>
      </c>
      <c r="F45" s="14">
        <f t="shared" si="5"/>
        <v>0</v>
      </c>
      <c r="G45" s="14">
        <f t="shared" si="5"/>
        <v>2832723</v>
      </c>
      <c r="H45" s="14">
        <f t="shared" si="5"/>
        <v>0</v>
      </c>
      <c r="I45" s="14">
        <f t="shared" si="5"/>
        <v>0</v>
      </c>
      <c r="J45" s="14">
        <f t="shared" si="5"/>
        <v>-3630553</v>
      </c>
      <c r="K45" s="14">
        <f t="shared" si="5"/>
        <v>3700842</v>
      </c>
      <c r="L45" s="14">
        <f t="shared" si="5"/>
        <v>0</v>
      </c>
      <c r="M45" s="14">
        <f t="shared" si="5"/>
        <v>8670</v>
      </c>
      <c r="N45" s="14">
        <f t="shared" si="5"/>
        <v>-4823924</v>
      </c>
      <c r="O45" s="14">
        <f t="shared" si="5"/>
        <v>4383876</v>
      </c>
      <c r="P45" s="14">
        <f t="shared" si="5"/>
        <v>0</v>
      </c>
      <c r="Q45" s="14">
        <f t="shared" si="5"/>
        <v>-4847004</v>
      </c>
      <c r="R45" s="14">
        <f t="shared" si="5"/>
        <v>4689442</v>
      </c>
      <c r="S45" s="14">
        <f t="shared" si="5"/>
        <v>0</v>
      </c>
      <c r="T45" s="14">
        <f t="shared" si="5"/>
        <v>0</v>
      </c>
      <c r="U45" s="14">
        <f t="shared" si="5"/>
        <v>0</v>
      </c>
      <c r="V45" s="14">
        <f t="shared" si="5"/>
        <v>536</v>
      </c>
      <c r="W45" s="14">
        <f t="shared" si="5"/>
        <v>2876</v>
      </c>
      <c r="X45" s="14">
        <f t="shared" si="5"/>
        <v>0</v>
      </c>
      <c r="Y45" s="14">
        <f t="shared" si="5"/>
        <v>0</v>
      </c>
    </row>
    <row r="46" spans="1:27" x14ac:dyDescent="0.4">
      <c r="B46" s="8"/>
      <c r="C46" s="8" t="s">
        <v>58</v>
      </c>
      <c r="D46" s="8"/>
      <c r="E46" s="8"/>
      <c r="F46" s="8"/>
      <c r="G46" s="8"/>
      <c r="H46" s="8"/>
      <c r="I46" s="8" t="s">
        <v>60</v>
      </c>
      <c r="J46" s="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 t="s">
        <v>54</v>
      </c>
      <c r="W46" s="1"/>
      <c r="X46" s="1"/>
      <c r="Y46" t="s">
        <v>29</v>
      </c>
    </row>
    <row r="47" spans="1:27" x14ac:dyDescent="0.4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t="s">
        <v>30</v>
      </c>
    </row>
    <row r="48" spans="1:27" x14ac:dyDescent="0.4">
      <c r="V48" s="7"/>
    </row>
    <row r="49" spans="12:13" x14ac:dyDescent="0.4">
      <c r="L49" s="2"/>
      <c r="M49" s="2"/>
    </row>
  </sheetData>
  <phoneticPr fontId="2"/>
  <conditionalFormatting sqref="T2:AA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{9D90252C-5256-444B-96CB-CC2857F1A8DD}</x14:id>
        </ext>
      </extLst>
    </cfRule>
  </conditionalFormatting>
  <conditionalFormatting sqref="T28:Y40 T27:W27 Y27 T41:W42 Y41:Y42 Z27:AA4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{95C10906-D6DC-40C8-B39A-1A569277E0FA}</x14:id>
        </ext>
      </extLst>
    </cfRule>
  </conditionalFormatting>
  <conditionalFormatting sqref="K2:AA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{22952603-D3ED-42CD-B8C0-4D8D068DBAA9}</x14:id>
        </ext>
      </extLst>
    </cfRule>
  </conditionalFormatting>
  <conditionalFormatting sqref="K12:Y22 V48 Z12:AA1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{8ED678B8-B3B5-4747-BAB9-8183D8DB12A3}</x14:id>
        </ext>
      </extLst>
    </cfRule>
  </conditionalFormatting>
  <conditionalFormatting sqref="L23:AA23">
    <cfRule type="cellIs" dxfId="4" priority="10" operator="notEqual">
      <formula>L$4</formula>
    </cfRule>
  </conditionalFormatting>
  <conditionalFormatting sqref="B2:J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{A5F7864E-6F66-468E-9DB0-34619F72D456}</x14:id>
        </ext>
      </extLst>
    </cfRule>
  </conditionalFormatting>
  <conditionalFormatting sqref="B6:J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{A0870600-9483-48B9-85EF-62859F8D15D0}</x14:id>
        </ext>
      </extLst>
    </cfRule>
  </conditionalFormatting>
  <conditionalFormatting sqref="B2:AA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{769DA86E-9B72-4D6D-BF3E-06A6CEEE0CC9}</x14:id>
        </ext>
      </extLst>
    </cfRule>
  </conditionalFormatting>
  <conditionalFormatting sqref="B23:K23">
    <cfRule type="cellIs" dxfId="3" priority="6" operator="notEqual">
      <formula>B$4</formula>
    </cfRule>
  </conditionalFormatting>
  <conditionalFormatting sqref="B44 G44:H44 K44:X44">
    <cfRule type="cellIs" dxfId="2" priority="5" operator="notEqual">
      <formula>C$2</formula>
    </cfRule>
  </conditionalFormatting>
  <conditionalFormatting sqref="I44:J44">
    <cfRule type="cellIs" dxfId="1" priority="15" operator="notEqual">
      <formula>K$2</formula>
    </cfRule>
  </conditionalFormatting>
  <conditionalFormatting sqref="C44:F44">
    <cfRule type="cellIs" dxfId="0" priority="16" operator="notEqual">
      <formula>G$2</formula>
    </cfRule>
  </conditionalFormatting>
  <conditionalFormatting sqref="T27:AA4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{A13902BB-9115-4461-B35E-BEBA3D2A05A9}</x14:id>
        </ext>
      </extLst>
    </cfRule>
  </conditionalFormatting>
  <conditionalFormatting sqref="K27:Y31 K39:Y42 P32:Y38 K32:N38 Z27:AA4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{899F8B31-4068-4E8E-9742-583C13FB6760}</x14:id>
        </ext>
      </extLst>
    </cfRule>
  </conditionalFormatting>
  <conditionalFormatting sqref="B27:J4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{A53F9E0C-72CA-404F-B2A8-62221269BB4F}</x14:id>
        </ext>
      </extLst>
    </cfRule>
  </conditionalFormatting>
  <conditionalFormatting sqref="B27:Y31 B39:Y42 P32:Y38 B32:N38 Z27:AA4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{8A295833-C263-4EC2-B428-7BAE9FD79E3A}</x14:id>
        </ext>
      </extLst>
    </cfRule>
  </conditionalFormatting>
  <conditionalFormatting sqref="B12:Y22 Z12:AA1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{58A86A78-F163-4F83-918A-E42A12845305}</x14:id>
        </ext>
      </extLst>
    </cfRule>
  </conditionalFormatting>
  <conditionalFormatting sqref="O32:O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{7CA78F61-21EB-4AF5-96FE-7AA77CA819AA}</x14:id>
        </ext>
      </extLst>
    </cfRule>
  </conditionalFormatting>
  <conditionalFormatting sqref="O32:O3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{822DADB4-DE2C-4A7B-9798-B0955863887C}</x14:id>
        </ext>
      </extLst>
    </cfRule>
  </conditionalFormatting>
  <conditionalFormatting sqref="G27:AA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{27D42F92-F53E-4165-986E-348777EAF2A8}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90252C-5256-444B-96CB-CC2857F1A8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T2:AA7</xm:sqref>
        </x14:conditionalFormatting>
        <x14:conditionalFormatting xmlns:xm="http://schemas.microsoft.com/office/excel/2006/main">
          <x14:cfRule type="dataBar" id="{95C10906-D6DC-40C8-B39A-1A569277E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T28:Y40 T27:W27 Y27 T41:W42 Y41:Y42 Z27:AA42</xm:sqref>
        </x14:conditionalFormatting>
        <x14:conditionalFormatting xmlns:xm="http://schemas.microsoft.com/office/excel/2006/main">
          <x14:cfRule type="dataBar" id="{22952603-D3ED-42CD-B8C0-4D8D068DB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K2:AA7</xm:sqref>
        </x14:conditionalFormatting>
        <x14:conditionalFormatting xmlns:xm="http://schemas.microsoft.com/office/excel/2006/main">
          <x14:cfRule type="dataBar" id="{8ED678B8-B3B5-4747-BAB9-8183D8DB1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K12:Y22 V48 Z12:AA18</xm:sqref>
        </x14:conditionalFormatting>
        <x14:conditionalFormatting xmlns:xm="http://schemas.microsoft.com/office/excel/2006/main">
          <x14:cfRule type="dataBar" id="{A5F7864E-6F66-468E-9DB0-34619F72D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B2:J5</xm:sqref>
        </x14:conditionalFormatting>
        <x14:conditionalFormatting xmlns:xm="http://schemas.microsoft.com/office/excel/2006/main">
          <x14:cfRule type="dataBar" id="{A0870600-9483-48B9-85EF-62859F8D15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B6:J6</xm:sqref>
        </x14:conditionalFormatting>
        <x14:conditionalFormatting xmlns:xm="http://schemas.microsoft.com/office/excel/2006/main">
          <x14:cfRule type="dataBar" id="{769DA86E-9B72-4D6D-BF3E-06A6CEEE0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B2:AA7</xm:sqref>
        </x14:conditionalFormatting>
        <x14:conditionalFormatting xmlns:xm="http://schemas.microsoft.com/office/excel/2006/main">
          <x14:cfRule type="dataBar" id="{A13902BB-9115-4461-B35E-BEBA3D2A0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T27:AA42</xm:sqref>
        </x14:conditionalFormatting>
        <x14:conditionalFormatting xmlns:xm="http://schemas.microsoft.com/office/excel/2006/main">
          <x14:cfRule type="dataBar" id="{899F8B31-4068-4E8E-9742-583C13FB6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K27:Y31 K39:Y42 P32:Y38 K32:N38 Z27:AA42</xm:sqref>
        </x14:conditionalFormatting>
        <x14:conditionalFormatting xmlns:xm="http://schemas.microsoft.com/office/excel/2006/main">
          <x14:cfRule type="dataBar" id="{A53F9E0C-72CA-404F-B2A8-62221269B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B27:J42</xm:sqref>
        </x14:conditionalFormatting>
        <x14:conditionalFormatting xmlns:xm="http://schemas.microsoft.com/office/excel/2006/main">
          <x14:cfRule type="dataBar" id="{8A295833-C263-4EC2-B428-7BAE9FD79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B27:Y31 B39:Y42 P32:Y38 B32:N38 Z27:AA42</xm:sqref>
        </x14:conditionalFormatting>
        <x14:conditionalFormatting xmlns:xm="http://schemas.microsoft.com/office/excel/2006/main">
          <x14:cfRule type="dataBar" id="{58A86A78-F163-4F83-918A-E42A128453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B12:Y22 Z12:AA18</xm:sqref>
        </x14:conditionalFormatting>
        <x14:conditionalFormatting xmlns:xm="http://schemas.microsoft.com/office/excel/2006/main">
          <x14:cfRule type="dataBar" id="{7CA78F61-21EB-4AF5-96FE-7AA77CA81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O32:O38</xm:sqref>
        </x14:conditionalFormatting>
        <x14:conditionalFormatting xmlns:xm="http://schemas.microsoft.com/office/excel/2006/main">
          <x14:cfRule type="dataBar" id="{822DADB4-DE2C-4A7B-9798-B09558638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O32:O38</xm:sqref>
        </x14:conditionalFormatting>
        <x14:conditionalFormatting xmlns:xm="http://schemas.microsoft.com/office/excel/2006/main">
          <x14:cfRule type="dataBar" id="{27D42F92-F53E-4165-986E-348777EAF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G27:AA39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歴代比較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dcterms:created xsi:type="dcterms:W3CDTF">2021-05-09T10:33:48Z</dcterms:created>
  <dcterms:modified xsi:type="dcterms:W3CDTF">2023-04-15T14:40:20Z</dcterms:modified>
</cp:coreProperties>
</file>