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BFED0049-22EC-4771-9E84-EEF26098DDFA}" xr6:coauthVersionLast="47" xr6:coauthVersionMax="47" xr10:uidLastSave="{00000000-0000-0000-0000-000000000000}"/>
  <bookViews>
    <workbookView xWindow="-105" yWindow="0" windowWidth="14610" windowHeight="15585" activeTab="2" xr2:uid="{91722BC7-0123-42BB-87D5-AEEE062398CE}"/>
  </bookViews>
  <sheets>
    <sheet name="Sheet1" sheetId="1" r:id="rId1"/>
    <sheet name="Sheet2" sheetId="2" r:id="rId2"/>
    <sheet name="20220327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3" i="3" l="1"/>
  <c r="AA8" i="3"/>
  <c r="AA23" i="3"/>
  <c r="AA44" i="3" l="1"/>
  <c r="Z43" i="3"/>
  <c r="Z23" i="3"/>
  <c r="Z8" i="3"/>
  <c r="Z44" i="3" l="1"/>
  <c r="H5" i="4" l="1"/>
  <c r="H2" i="4"/>
  <c r="E4" i="4"/>
  <c r="H4" i="4" s="1"/>
  <c r="H3" i="4" l="1"/>
  <c r="O14" i="4"/>
  <c r="N14" i="4"/>
  <c r="C18" i="4"/>
  <c r="C19" i="4" s="1"/>
  <c r="B18" i="4"/>
  <c r="B19" i="4" s="1"/>
  <c r="C20" i="4" s="1"/>
  <c r="B20" i="4"/>
  <c r="R45" i="3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V8" i="3"/>
  <c r="V44" i="3" s="1"/>
  <c r="W45" i="3" s="1"/>
  <c r="U8" i="3"/>
  <c r="T8" i="3"/>
  <c r="T44" i="3" s="1"/>
  <c r="U45" i="3" s="1"/>
  <c r="S8" i="3"/>
  <c r="S44" i="3" s="1"/>
  <c r="T45" i="3" s="1"/>
  <c r="R8" i="3"/>
  <c r="R44" i="3" s="1"/>
  <c r="S45" i="3" s="1"/>
  <c r="P8" i="3"/>
  <c r="P44" i="3" s="1"/>
  <c r="O8" i="3"/>
  <c r="M8" i="3"/>
  <c r="L8" i="3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B8" i="3"/>
  <c r="AH3" i="3"/>
  <c r="AG3" i="3"/>
  <c r="AF3" i="3"/>
  <c r="AE3" i="3"/>
  <c r="AD3" i="3"/>
  <c r="AC3" i="3"/>
  <c r="AB3" i="1"/>
  <c r="K45" i="1"/>
  <c r="O45" i="1"/>
  <c r="R45" i="1"/>
  <c r="E45" i="1"/>
  <c r="F45" i="1"/>
  <c r="G45" i="1"/>
  <c r="L44" i="3" l="1"/>
  <c r="M45" i="3" s="1"/>
  <c r="M44" i="3"/>
  <c r="N45" i="3" s="1"/>
  <c r="C44" i="3"/>
  <c r="D45" i="3" s="1"/>
  <c r="U44" i="3"/>
  <c r="V45" i="3" s="1"/>
  <c r="W44" i="3"/>
  <c r="X45" i="3" s="1"/>
  <c r="O44" i="3"/>
  <c r="P45" i="3" s="1"/>
  <c r="Q45" i="3"/>
  <c r="X44" i="3"/>
  <c r="Y45" i="3" s="1"/>
  <c r="Y44" i="3"/>
  <c r="B44" i="3"/>
  <c r="C45" i="3" s="1"/>
  <c r="R43" i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4" authorId="0" shapeId="0" xr:uid="{DF96DB0D-A20D-4AFB-9451-552EEB11DB27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</commentList>
</comments>
</file>

<file path=xl/sharedStrings.xml><?xml version="1.0" encoding="utf-8"?>
<sst xmlns="http://schemas.openxmlformats.org/spreadsheetml/2006/main" count="295" uniqueCount="85">
  <si>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</si>
  <si>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</si>
  <si>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</si>
  <si>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</si>
  <si>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</si>
  <si>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</si>
  <si>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</si>
  <si>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</si>
  <si>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</si>
  <si>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</si>
  <si>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</si>
  <si>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</si>
  <si>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</si>
  <si>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</si>
  <si>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</si>
  <si>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</si>
  <si>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</si>
  <si>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</si>
  <si>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</si>
  <si>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</si>
  <si>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</si>
  <si>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</si>
  <si>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</si>
  <si>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</si>
  <si>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</si>
  <si>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</si>
  <si>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</si>
  <si>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</si>
  <si>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</si>
  <si>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</si>
  <si>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</si>
  <si>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</si>
  <si>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</si>
  <si>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</si>
  <si>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</si>
  <si>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</si>
  <si>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</si>
  <si>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</si>
  <si>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</si>
  <si>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</si>
  <si>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</si>
  <si>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</si>
  <si>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</si>
  <si>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</si>
  <si>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</si>
  <si>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</si>
  <si>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</si>
  <si>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</si>
  <si>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</si>
  <si>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</si>
  <si>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</si>
  <si>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</si>
  <si>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</si>
  <si>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</si>
  <si>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</si>
  <si>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</si>
  <si>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</si>
  <si>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</si>
  <si>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</si>
  <si>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</si>
  <si>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</si>
  <si>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</si>
  <si>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</si>
  <si>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</si>
  <si>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</si>
  <si>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</si>
  <si>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</si>
  <si>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</si>
  <si>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</si>
  <si>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</si>
  <si>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令和3年予算</t>
    <rPh sb="0" eb="2">
      <t>レイワ</t>
    </rPh>
    <rPh sb="3" eb="4">
      <t>ネン</t>
    </rPh>
    <rPh sb="4" eb="6">
      <t>ヨサン</t>
    </rPh>
    <phoneticPr fontId="2"/>
  </si>
  <si>
    <t>大竹　哲朗</t>
    <rPh sb="0" eb="2">
      <t>オオタケ</t>
    </rPh>
    <rPh sb="3" eb="5">
      <t>テツロウ</t>
    </rPh>
    <phoneticPr fontId="7"/>
  </si>
  <si>
    <t>岡　松夫</t>
    <rPh sb="0" eb="1">
      <t>オカ</t>
    </rPh>
    <rPh sb="2" eb="4">
      <t>マツオ</t>
    </rPh>
    <phoneticPr fontId="7"/>
  </si>
  <si>
    <t>成島　隆三</t>
    <rPh sb="0" eb="2">
      <t>ナルシマ</t>
    </rPh>
    <rPh sb="3" eb="5">
      <t>リュウゾウ</t>
    </rPh>
    <phoneticPr fontId="7"/>
  </si>
  <si>
    <t>上甲震太郎</t>
    <rPh sb="0" eb="2">
      <t>ジョウコウ</t>
    </rPh>
    <rPh sb="2" eb="3">
      <t>シン</t>
    </rPh>
    <rPh sb="3" eb="5">
      <t>タロウ</t>
    </rPh>
    <phoneticPr fontId="7"/>
  </si>
  <si>
    <t>加藤　矢</t>
    <rPh sb="0" eb="2">
      <t>カトウ</t>
    </rPh>
    <rPh sb="3" eb="4">
      <t>ヤ</t>
    </rPh>
    <phoneticPr fontId="7"/>
  </si>
  <si>
    <t>上中　敏宏</t>
    <rPh sb="0" eb="2">
      <t>カミナカ</t>
    </rPh>
    <rPh sb="3" eb="5">
      <t>トシヒロ</t>
    </rPh>
    <phoneticPr fontId="7"/>
  </si>
  <si>
    <t>糸井　登</t>
    <rPh sb="0" eb="2">
      <t>イトイ</t>
    </rPh>
    <rPh sb="3" eb="4">
      <t>ノボル</t>
    </rPh>
    <phoneticPr fontId="7"/>
  </si>
  <si>
    <t>鈴木　孝夫</t>
    <rPh sb="0" eb="2">
      <t>スズキ</t>
    </rPh>
    <rPh sb="3" eb="5">
      <t>タカオ</t>
    </rPh>
    <phoneticPr fontId="7"/>
  </si>
  <si>
    <t>五味　三郎</t>
    <rPh sb="0" eb="2">
      <t>ゴミ</t>
    </rPh>
    <rPh sb="3" eb="5">
      <t>サブロウ</t>
    </rPh>
    <phoneticPr fontId="7"/>
  </si>
  <si>
    <t>米井　廣実</t>
    <rPh sb="0" eb="2">
      <t>ヨネイ</t>
    </rPh>
    <rPh sb="3" eb="5">
      <t>ヒロザネ</t>
    </rPh>
    <phoneticPr fontId="7"/>
  </si>
  <si>
    <t>羽鳥　英俊</t>
    <rPh sb="0" eb="2">
      <t>ハトリ</t>
    </rPh>
    <rPh sb="3" eb="5">
      <t>ヒデトシ</t>
    </rPh>
    <phoneticPr fontId="8"/>
  </si>
  <si>
    <t>令和3年</t>
    <rPh sb="0" eb="2">
      <t>レイワ</t>
    </rPh>
    <rPh sb="3" eb="4">
      <t>ネン</t>
    </rPh>
    <phoneticPr fontId="2"/>
  </si>
  <si>
    <t>伊藤　晋朗</t>
    <rPh sb="0" eb="2">
      <t>イトウ</t>
    </rPh>
    <rPh sb="3" eb="5">
      <t>シンロウ</t>
    </rPh>
    <phoneticPr fontId="2"/>
  </si>
  <si>
    <t>令和4年</t>
    <rPh sb="0" eb="2">
      <t>レイワ</t>
    </rPh>
    <rPh sb="3" eb="4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</si>
</sst>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3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177" fontId="4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3" fillId="0" borderId="6" xfId="2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38" fontId="0" fillId="0" borderId="1" xfId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2F6B840B-A170-49AF-A7FC-6C5E11DDE3C2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'20220327'!$B$2:$AA$2</c:f>
              <c:numCache>
                <c:formatCode>#,##0_);[Red]\(#,##0\)</c:formatCode>
                <c:ptCount val="26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  <c:pt idx="24">
                  <c:v>3450047</c:v>
                </c:pt>
                <c:pt idx="25">
                  <c:v>3708488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'20220327'!$A$3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'20220327'!$B$3:$AA$3</c:f>
              <c:numCache>
                <c:formatCode>#,##0_);[Red]\(#,##0\)</c:formatCode>
                <c:ptCount val="26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  <c:pt idx="24">
                  <c:v>1252600</c:v>
                </c:pt>
                <c:pt idx="25">
                  <c:v>1348800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'20220327'!$A$4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'20220327'!$B$4:$AA$4</c:f>
              <c:numCache>
                <c:formatCode>#,##0_);[Red]\(#,##0\)</c:formatCode>
                <c:ptCount val="26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  <c:pt idx="24">
                  <c:v>739818</c:v>
                </c:pt>
                <c:pt idx="25">
                  <c:v>842212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'20220327'!$A$5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'20220327'!$B$5:$AA$5</c:f>
              <c:numCache>
                <c:formatCode>#,##0_);[Red]\(#,##0\)</c:formatCode>
                <c:ptCount val="26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'20220327'!$A$6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'20220327'!$B$6:$AA$6</c:f>
              <c:numCache>
                <c:formatCode>#,##0_);[Red]\(#,##0\)</c:formatCode>
                <c:ptCount val="26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  <c:pt idx="24">
                  <c:v>244534</c:v>
                </c:pt>
                <c:pt idx="25">
                  <c:v>416975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'20220327'!$A$7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'20220327'!$B$7:$AA$7</c:f>
              <c:numCache>
                <c:formatCode>General</c:formatCode>
                <c:ptCount val="26"/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  <c:pt idx="19" formatCode="#,##0_);[Red]\(#,##0\)">
                  <c:v>0</c:v>
                </c:pt>
                <c:pt idx="20" formatCode="#,##0_);[Red]\(#,##0\)">
                  <c:v>0</c:v>
                </c:pt>
                <c:pt idx="21" formatCode="#,##0_);[Red]\(#,##0\)">
                  <c:v>0</c:v>
                </c:pt>
                <c:pt idx="22" formatCode="#,##0_);[Red]\(#,##0\)">
                  <c:v>351499</c:v>
                </c:pt>
                <c:pt idx="23" formatCode="#,##0_);[Red]\(#,##0\)">
                  <c:v>0</c:v>
                </c:pt>
                <c:pt idx="24" formatCode="#,##0_);[Red]\(#,##0\)">
                  <c:v>0</c:v>
                </c:pt>
                <c:pt idx="25" formatCode="#,##0_);[Red]\(#,##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'20220327'!$B$12:$AA$12</c:f>
              <c:numCache>
                <c:formatCode>#,##0_);[Red]\(#,##0\)</c:formatCode>
                <c:ptCount val="26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  <c:pt idx="24">
                  <c:v>108780</c:v>
                </c:pt>
                <c:pt idx="25">
                  <c:v>103970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'20220327'!$A$13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'20220327'!$B$13:$AA$13</c:f>
              <c:numCache>
                <c:formatCode>#,##0_);[Red]\(#,##0\)</c:formatCode>
                <c:ptCount val="26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'20220327'!$A$14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'20220327'!$B$14:$AA$14</c:f>
              <c:numCache>
                <c:formatCode>#,##0_);[Red]\(#,##0\)</c:formatCode>
                <c:ptCount val="26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  <c:pt idx="24">
                  <c:v>67622</c:v>
                </c:pt>
                <c:pt idx="25">
                  <c:v>64331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'20220327'!$A$15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'20220327'!$B$15:$AA$15</c:f>
              <c:numCache>
                <c:formatCode>#,##0_);[Red]\(#,##0\)</c:formatCode>
                <c:ptCount val="26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'20220327'!$A$16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'20220327'!$B$16:$AA$16</c:f>
              <c:numCache>
                <c:formatCode>#,##0_);[Red]\(#,##0\)</c:formatCode>
                <c:ptCount val="26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  <c:pt idx="24">
                  <c:v>563416</c:v>
                </c:pt>
                <c:pt idx="25">
                  <c:v>671411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'20220327'!$A$17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'20220327'!$B$17:$AA$17</c:f>
              <c:numCache>
                <c:formatCode>#,##0_);[Red]\(#,##0\)</c:formatCode>
                <c:ptCount val="26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'20220327'!$A$18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'20220327'!$B$18:$AA$18</c:f>
              <c:numCache>
                <c:formatCode>#,##0_);[Red]\(#,##0\)</c:formatCode>
                <c:ptCount val="26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'20220327'!$A$19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'20220327'!$B$19:$AA$19</c:f>
              <c:numCache>
                <c:formatCode>#,##0_);[Red]\(#,##0\)</c:formatCode>
                <c:ptCount val="26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'20220327'!$A$20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'20220327'!$B$20:$AA$20</c:f>
              <c:numCache>
                <c:formatCode>#,##0_);[Red]\(#,##0\)</c:formatCode>
                <c:ptCount val="26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'20220327'!$A$21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'20220327'!$B$21:$AA$21</c:f>
              <c:numCache>
                <c:formatCode>#,##0_);[Red]\(#,##0\)</c:formatCode>
                <c:ptCount val="26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'20220327'!$B$27:$AA$27</c:f>
              <c:numCache>
                <c:formatCode>#,##0_);[Red]\(#,##0\)</c:formatCode>
                <c:ptCount val="26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  <c:pt idx="24">
                  <c:v>613604</c:v>
                </c:pt>
                <c:pt idx="25">
                  <c:v>828563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'20220327'!$A$28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'20220327'!$B$28:$AA$28</c:f>
              <c:numCache>
                <c:formatCode>#,##0_);[Red]\(#,##0\)</c:formatCode>
                <c:ptCount val="26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'20220327'!$A$29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'20220327'!$B$29:$AA$29</c:f>
              <c:numCache>
                <c:formatCode>#,##0_);[Red]\(#,##0\)</c:formatCode>
                <c:ptCount val="26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  <c:pt idx="24">
                  <c:v>0</c:v>
                </c:pt>
                <c:pt idx="25">
                  <c:v>382317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'20220327'!$A$30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'20220327'!$B$30:$AA$30</c:f>
              <c:numCache>
                <c:formatCode>#,##0_);[Red]\(#,##0\)</c:formatCode>
                <c:ptCount val="26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'20220327'!$A$31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'20220327'!$B$31:$AA$31</c:f>
              <c:numCache>
                <c:formatCode>#,##0_);[Red]\(#,##0\)</c:formatCode>
                <c:ptCount val="26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  <c:pt idx="24">
                  <c:v>73508</c:v>
                </c:pt>
                <c:pt idx="25">
                  <c:v>86748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'20220327'!$A$32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'20220327'!$B$32:$AA$32</c:f>
              <c:numCache>
                <c:formatCode>#,##0_);[Red]\(#,##0\)</c:formatCode>
                <c:ptCount val="26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145000</c:v>
                </c:pt>
                <c:pt idx="14" formatCode="#,##0">
                  <c:v>145000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'20220327'!$A$33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'20220327'!$B$33:$AA$33</c:f>
              <c:numCache>
                <c:formatCode>#,##0_);[Red]\(#,##0\)</c:formatCode>
                <c:ptCount val="26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87980</c:v>
                </c:pt>
                <c:pt idx="14" formatCode="#,##0">
                  <c:v>143730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  <c:pt idx="24">
                  <c:v>229100</c:v>
                </c:pt>
                <c:pt idx="25">
                  <c:v>219900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'20220327'!$A$34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'20220327'!$B$34:$AA$34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97920</c:v>
                </c:pt>
                <c:pt idx="14" formatCode="#,##0">
                  <c:v>320410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'20220327'!$A$35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'20220327'!$B$35:$AA$35</c:f>
              <c:numCache>
                <c:formatCode>#,##0_);[Red]\(#,##0\)</c:formatCode>
                <c:ptCount val="26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57000</c:v>
                </c:pt>
                <c:pt idx="14" formatCode="#,##0">
                  <c:v>64800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  <c:pt idx="24">
                  <c:v>50000</c:v>
                </c:pt>
                <c:pt idx="25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'20220327'!$A$36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'20220327'!$B$36:$AA$36</c:f>
              <c:numCache>
                <c:formatCode>#,##0_);[Red]\(#,##0\)</c:formatCode>
                <c:ptCount val="26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13219</c:v>
                </c:pt>
                <c:pt idx="14" formatCode="#,##0">
                  <c:v>23755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  <c:pt idx="24">
                  <c:v>36545</c:v>
                </c:pt>
                <c:pt idx="25">
                  <c:v>31111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'20220327'!$A$37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'20220327'!$B$37:$AA$37</c:f>
              <c:numCache>
                <c:formatCode>#,##0_);[Red]\(#,##0\)</c:formatCode>
                <c:ptCount val="26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6298</c:v>
                </c:pt>
                <c:pt idx="14" formatCode="#,##0">
                  <c:v>463980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  <c:pt idx="24">
                  <c:v>426469</c:v>
                </c:pt>
                <c:pt idx="25">
                  <c:v>284977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'20220327'!$A$38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'20220327'!$B$38:$AA$38</c:f>
              <c:numCache>
                <c:formatCode>#,##0_);[Red]\(#,##0\)</c:formatCode>
                <c:ptCount val="26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26730</c:v>
                </c:pt>
                <c:pt idx="14" formatCode="#,##0">
                  <c:v>46313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  <c:pt idx="24">
                  <c:v>134285</c:v>
                </c:pt>
                <c:pt idx="25">
                  <c:v>203617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'20220327'!$A$39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'20220327'!$B$39:$AA$39</c:f>
              <c:numCache>
                <c:formatCode>#,##0_);[Red]\(#,##0\)</c:formatCode>
                <c:ptCount val="26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  <c:pt idx="24">
                  <c:v>70000</c:v>
                </c:pt>
                <c:pt idx="2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'20220327'!$A$40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'20220327'!$B$40:$AA$40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'20220327'!$A$41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'20220327'!$B$41:$AA$41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'20220327'!$A$42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'20220327'!$B$42:$AA$42</c:f>
              <c:numCache>
                <c:formatCode>#,##0_);[Red]\(#,##0\)</c:formatCode>
                <c:ptCount val="26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236605</xdr:colOff>
      <xdr:row>0</xdr:row>
      <xdr:rowOff>93201</xdr:rowOff>
    </xdr:from>
    <xdr:to>
      <xdr:col>38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151039</xdr:colOff>
      <xdr:row>12</xdr:row>
      <xdr:rowOff>53340</xdr:rowOff>
    </xdr:from>
    <xdr:to>
      <xdr:col>37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562246</xdr:colOff>
      <xdr:row>26</xdr:row>
      <xdr:rowOff>39733</xdr:rowOff>
    </xdr:from>
    <xdr:to>
      <xdr:col>40</xdr:col>
      <xdr:colOff>69396</xdr:colOff>
      <xdr:row>44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opLeftCell="A16" zoomScaleNormal="100" workbookViewId="0">
      <pane xSplit="1" topLeftCell="B1" activePane="topRight" state="frozen"/>
      <selection pane="topRight" activeCell="I21" sqref="I21"/>
    </sheetView>
  </sheetViews>
  <sheetFormatPr defaultRowHeight="18.75" x14ac:dyDescent="0.4"/>
  <cols>
    <col min="1" max="1" width="15.125" bestFit="1" customWidth="1"/>
    <col min="2" max="25" width="10.75" customWidth="1"/>
  </cols>
  <sheetData>
    <row r="1" spans="1:33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 t="shared" ref="AB3:AG3" si="0">T3/4800</f>
        <v>304.16666666666669</v>
      </c>
      <c r="AC3">
        <f t="shared" si="0"/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</row>
    <row r="24" spans="1:25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</row>
    <row r="44" spans="1:25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</row>
    <row r="45" spans="1:25" x14ac:dyDescent="0.4">
      <c r="A45" t="s">
        <v>69</v>
      </c>
      <c r="B45" s="14"/>
      <c r="C45" s="14">
        <f t="shared" ref="C45:Y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 t="shared" si="5"/>
        <v>0</v>
      </c>
    </row>
    <row r="46" spans="1:25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">
      <c r="V48" s="7"/>
    </row>
    <row r="49" spans="12:13" x14ac:dyDescent="0.4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12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11" priority="4" operator="notEqual">
      <formula>B$4</formula>
    </cfRule>
  </conditionalFormatting>
  <conditionalFormatting sqref="B44 G44:H44 K44:X44">
    <cfRule type="cellIs" dxfId="10" priority="3" operator="notEqual">
      <formula>C$2</formula>
    </cfRule>
  </conditionalFormatting>
  <conditionalFormatting sqref="I44:J44">
    <cfRule type="cellIs" dxfId="9" priority="39" operator="notEqual">
      <formula>K$2</formula>
    </cfRule>
  </conditionalFormatting>
  <conditionalFormatting sqref="C44:F44">
    <cfRule type="cellIs" dxfId="8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topLeftCell="A7" workbookViewId="0">
      <selection activeCell="S20" sqref="S20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H49"/>
  <sheetViews>
    <sheetView tabSelected="1" topLeftCell="A22" zoomScaleNormal="100" workbookViewId="0">
      <pane xSplit="1" topLeftCell="T1" activePane="topRight" state="frozen"/>
      <selection pane="topRight" activeCell="AB35" sqref="AB35"/>
    </sheetView>
  </sheetViews>
  <sheetFormatPr defaultRowHeight="18.75" x14ac:dyDescent="0.4"/>
  <cols>
    <col min="1" max="1" width="15.125" bestFit="1" customWidth="1"/>
    <col min="2" max="25" width="10.75" customWidth="1"/>
    <col min="26" max="27" width="11.5" customWidth="1"/>
  </cols>
  <sheetData>
    <row r="1" spans="1:34" x14ac:dyDescent="0.4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82</v>
      </c>
      <c r="AA1" s="3" t="s">
        <v>84</v>
      </c>
    </row>
    <row r="2" spans="1:34" x14ac:dyDescent="0.4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  <c r="Z2" s="4">
        <v>3450047</v>
      </c>
      <c r="AA2" s="4">
        <v>3708488</v>
      </c>
    </row>
    <row r="3" spans="1:34" x14ac:dyDescent="0.4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Z3" s="22">
        <v>1252600</v>
      </c>
      <c r="AA3" s="22">
        <v>1348800</v>
      </c>
      <c r="AC3">
        <f t="shared" ref="AC3:AH3" si="0">T3/4800</f>
        <v>304.16666666666669</v>
      </c>
      <c r="AD3">
        <f t="shared" si="0"/>
        <v>303.41666666666669</v>
      </c>
      <c r="AE3">
        <f t="shared" si="0"/>
        <v>298.08333333333331</v>
      </c>
      <c r="AF3">
        <f t="shared" si="0"/>
        <v>296</v>
      </c>
      <c r="AG3">
        <f t="shared" si="0"/>
        <v>292.25</v>
      </c>
      <c r="AH3">
        <f t="shared" si="0"/>
        <v>291</v>
      </c>
    </row>
    <row r="4" spans="1:34" x14ac:dyDescent="0.4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  <c r="Z4" s="22">
        <v>739818</v>
      </c>
      <c r="AA4" s="22">
        <v>842212</v>
      </c>
    </row>
    <row r="5" spans="1:34" x14ac:dyDescent="0.4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  <c r="Z5" s="22">
        <v>0</v>
      </c>
      <c r="AA5" s="22">
        <v>0</v>
      </c>
    </row>
    <row r="6" spans="1:34" x14ac:dyDescent="0.4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  <c r="Z6" s="22">
        <v>244534</v>
      </c>
      <c r="AA6" s="22">
        <v>416975</v>
      </c>
    </row>
    <row r="7" spans="1:34" x14ac:dyDescent="0.4">
      <c r="A7" t="s">
        <v>11</v>
      </c>
      <c r="K7" s="4"/>
      <c r="L7" s="4"/>
      <c r="M7" s="4"/>
      <c r="N7" s="4"/>
      <c r="O7" s="4"/>
      <c r="P7" s="4"/>
      <c r="Q7" s="4"/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351499</v>
      </c>
      <c r="Y7" s="4">
        <v>0</v>
      </c>
      <c r="Z7" s="22">
        <v>0</v>
      </c>
      <c r="AA7" s="22">
        <v>0</v>
      </c>
    </row>
    <row r="8" spans="1:34" x14ac:dyDescent="0.4">
      <c r="A8" t="s">
        <v>27</v>
      </c>
      <c r="B8" s="4">
        <f t="shared" ref="B8:AA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  <c r="Z8" s="4">
        <f t="shared" si="1"/>
        <v>5686999</v>
      </c>
      <c r="AA8" s="4">
        <f t="shared" si="1"/>
        <v>6316475</v>
      </c>
    </row>
    <row r="9" spans="1:34" x14ac:dyDescent="0.4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4" x14ac:dyDescent="0.4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  <c r="Z10" s="10">
        <v>2021</v>
      </c>
      <c r="AA10" s="10">
        <v>2022</v>
      </c>
    </row>
    <row r="11" spans="1:34" x14ac:dyDescent="0.4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  <c r="Z11" s="3" t="s">
        <v>82</v>
      </c>
      <c r="AA11" s="3" t="s">
        <v>84</v>
      </c>
    </row>
    <row r="12" spans="1:34" x14ac:dyDescent="0.4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  <c r="Z12" s="22">
        <v>108780</v>
      </c>
      <c r="AA12" s="22">
        <v>103970</v>
      </c>
    </row>
    <row r="13" spans="1:34" x14ac:dyDescent="0.4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  <c r="Z13" s="22">
        <v>0</v>
      </c>
      <c r="AA13" s="22">
        <v>0</v>
      </c>
    </row>
    <row r="14" spans="1:34" x14ac:dyDescent="0.4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  <c r="Z14" s="22">
        <v>67622</v>
      </c>
      <c r="AA14" s="22">
        <v>64331</v>
      </c>
    </row>
    <row r="15" spans="1:34" x14ac:dyDescent="0.4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  <c r="Z15" s="22">
        <v>0</v>
      </c>
      <c r="AA15" s="22">
        <v>2500</v>
      </c>
    </row>
    <row r="16" spans="1:34" x14ac:dyDescent="0.4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  <c r="Z16" s="22">
        <v>563416</v>
      </c>
      <c r="AA16" s="22">
        <v>671411</v>
      </c>
    </row>
    <row r="17" spans="1:27" x14ac:dyDescent="0.4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  <c r="Z17" s="22">
        <v>0</v>
      </c>
      <c r="AA17" s="22">
        <v>0</v>
      </c>
    </row>
    <row r="18" spans="1:27" x14ac:dyDescent="0.4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  <c r="Z18" s="22">
        <v>0</v>
      </c>
      <c r="AA18" s="22">
        <v>0</v>
      </c>
    </row>
    <row r="19" spans="1:27" x14ac:dyDescent="0.4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</row>
    <row r="20" spans="1:27" x14ac:dyDescent="0.4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  <c r="Z20" s="3"/>
      <c r="AA20" s="3"/>
    </row>
    <row r="21" spans="1:27" x14ac:dyDescent="0.4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  <c r="Z21" s="3"/>
      <c r="AA21" s="3"/>
    </row>
    <row r="22" spans="1:27" x14ac:dyDescent="0.4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</row>
    <row r="23" spans="1:27" x14ac:dyDescent="0.4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  <c r="Z23" s="8">
        <f>SUM(Z12:Z21)</f>
        <v>739818</v>
      </c>
      <c r="AA23" s="8">
        <f>SUM(AA12:AA21)</f>
        <v>842212</v>
      </c>
    </row>
    <row r="24" spans="1:27" x14ac:dyDescent="0.4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x14ac:dyDescent="0.4">
      <c r="B25" s="18" t="s">
        <v>72</v>
      </c>
      <c r="C25" s="18" t="s">
        <v>72</v>
      </c>
      <c r="D25" s="19" t="s">
        <v>73</v>
      </c>
      <c r="E25" s="19" t="s">
        <v>73</v>
      </c>
      <c r="F25" s="20" t="s">
        <v>74</v>
      </c>
      <c r="G25" s="20" t="s">
        <v>74</v>
      </c>
      <c r="H25" s="20" t="s">
        <v>74</v>
      </c>
      <c r="I25" s="20" t="s">
        <v>75</v>
      </c>
      <c r="J25" s="19" t="s">
        <v>76</v>
      </c>
      <c r="K25" s="19" t="s">
        <v>76</v>
      </c>
      <c r="L25" s="21" t="s">
        <v>77</v>
      </c>
      <c r="M25" s="21" t="s">
        <v>77</v>
      </c>
      <c r="N25" s="20" t="s">
        <v>78</v>
      </c>
      <c r="O25" s="20" t="s">
        <v>78</v>
      </c>
      <c r="P25" s="18" t="s">
        <v>79</v>
      </c>
      <c r="Q25" s="18" t="s">
        <v>79</v>
      </c>
      <c r="R25" s="18" t="s">
        <v>80</v>
      </c>
      <c r="S25" s="18" t="s">
        <v>80</v>
      </c>
      <c r="T25" s="18" t="s">
        <v>81</v>
      </c>
      <c r="U25" s="18" t="s">
        <v>81</v>
      </c>
      <c r="V25" s="18" t="s">
        <v>72</v>
      </c>
      <c r="W25" s="18" t="s">
        <v>72</v>
      </c>
      <c r="X25" s="17" t="s">
        <v>71</v>
      </c>
      <c r="Y25" s="17" t="s">
        <v>71</v>
      </c>
      <c r="Z25" s="17" t="s">
        <v>83</v>
      </c>
      <c r="AA25" s="17" t="s">
        <v>83</v>
      </c>
    </row>
    <row r="26" spans="1:27" x14ac:dyDescent="0.4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  <c r="Z26" s="4" t="s">
        <v>82</v>
      </c>
      <c r="AA26" s="4" t="s">
        <v>84</v>
      </c>
    </row>
    <row r="27" spans="1:27" x14ac:dyDescent="0.4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  <c r="Z27" s="4">
        <v>613604</v>
      </c>
      <c r="AA27" s="4">
        <v>828563</v>
      </c>
    </row>
    <row r="28" spans="1:27" x14ac:dyDescent="0.4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  <c r="Z28" s="4">
        <v>0</v>
      </c>
      <c r="AA28" s="4">
        <v>0</v>
      </c>
    </row>
    <row r="29" spans="1:27" x14ac:dyDescent="0.4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  <c r="Z29" s="4">
        <v>0</v>
      </c>
      <c r="AA29" s="4">
        <v>382317</v>
      </c>
    </row>
    <row r="30" spans="1:27" x14ac:dyDescent="0.4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  <c r="Z30" s="4">
        <v>0</v>
      </c>
      <c r="AA30" s="4">
        <v>0</v>
      </c>
    </row>
    <row r="31" spans="1:27" x14ac:dyDescent="0.4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  <c r="Z31" s="4">
        <v>73508</v>
      </c>
      <c r="AA31" s="4">
        <v>86748</v>
      </c>
    </row>
    <row r="32" spans="1:27" x14ac:dyDescent="0.4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11"/>
      <c r="O32" s="11">
        <v>145000</v>
      </c>
      <c r="P32" s="11">
        <v>145000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  <c r="Z32" s="4">
        <v>145000</v>
      </c>
      <c r="AA32" s="4">
        <v>145000</v>
      </c>
    </row>
    <row r="33" spans="1:27" x14ac:dyDescent="0.4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11"/>
      <c r="O33" s="11">
        <v>87980</v>
      </c>
      <c r="P33" s="11">
        <v>143730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  <c r="Z33" s="4">
        <v>229100</v>
      </c>
      <c r="AA33" s="4">
        <v>219900</v>
      </c>
    </row>
    <row r="34" spans="1:27" x14ac:dyDescent="0.4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11"/>
      <c r="O34" s="11">
        <v>97920</v>
      </c>
      <c r="P34" s="11">
        <v>320410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  <c r="Z34" s="4">
        <v>0</v>
      </c>
      <c r="AA34" s="4">
        <v>0</v>
      </c>
    </row>
    <row r="35" spans="1:27" x14ac:dyDescent="0.4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11"/>
      <c r="O35" s="11">
        <v>57000</v>
      </c>
      <c r="P35" s="11">
        <v>64800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  <c r="Z35" s="4">
        <v>50000</v>
      </c>
      <c r="AA35" s="4">
        <v>70000</v>
      </c>
    </row>
    <row r="36" spans="1:27" x14ac:dyDescent="0.4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11"/>
      <c r="O36" s="11">
        <v>13219</v>
      </c>
      <c r="P36" s="11">
        <v>23755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  <c r="Z36" s="4">
        <v>36545</v>
      </c>
      <c r="AA36" s="4">
        <v>31111</v>
      </c>
    </row>
    <row r="37" spans="1:27" x14ac:dyDescent="0.4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11"/>
      <c r="O37" s="11">
        <v>6298</v>
      </c>
      <c r="P37" s="11">
        <v>463980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  <c r="Z37" s="4">
        <v>426469</v>
      </c>
      <c r="AA37" s="4">
        <v>284977</v>
      </c>
    </row>
    <row r="38" spans="1:27" x14ac:dyDescent="0.4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11"/>
      <c r="O38" s="11">
        <v>26730</v>
      </c>
      <c r="P38" s="11">
        <v>46313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  <c r="Z38" s="4">
        <v>134285</v>
      </c>
      <c r="AA38" s="4">
        <v>203617</v>
      </c>
    </row>
    <row r="39" spans="1:27" x14ac:dyDescent="0.4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  <c r="Z39" s="4">
        <v>70000</v>
      </c>
      <c r="AA39" s="4">
        <v>40000</v>
      </c>
    </row>
    <row r="40" spans="1:27" x14ac:dyDescent="0.4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  <c r="Z40" s="4">
        <v>200000</v>
      </c>
      <c r="AA40" s="4">
        <v>200000</v>
      </c>
    </row>
    <row r="41" spans="1:27" x14ac:dyDescent="0.4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  <c r="Z41" s="4"/>
      <c r="AA41" s="14"/>
    </row>
    <row r="42" spans="1:27" x14ac:dyDescent="0.4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4"/>
    </row>
    <row r="43" spans="1:27" x14ac:dyDescent="0.4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  <c r="Z43" s="4">
        <f>SUM(Z27:Z42)</f>
        <v>1978511</v>
      </c>
      <c r="AA43" s="4">
        <f>SUM(AA27:AA42)</f>
        <v>2492233</v>
      </c>
    </row>
    <row r="44" spans="1:27" x14ac:dyDescent="0.4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  <c r="Z44" s="4">
        <f>Z8-Z43</f>
        <v>3708488</v>
      </c>
      <c r="AA44" s="4">
        <f>AA8-AA43</f>
        <v>3824242</v>
      </c>
    </row>
    <row r="45" spans="1:27" x14ac:dyDescent="0.4">
      <c r="A45" t="s">
        <v>69</v>
      </c>
      <c r="B45" s="14"/>
      <c r="C45" s="14">
        <f t="shared" ref="C45:Y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 t="shared" si="5"/>
        <v>0</v>
      </c>
    </row>
    <row r="46" spans="1:27" x14ac:dyDescent="0.4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7" x14ac:dyDescent="0.4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7" x14ac:dyDescent="0.4">
      <c r="V48" s="7"/>
    </row>
    <row r="49" spans="12:13" x14ac:dyDescent="0.4">
      <c r="L49" s="2"/>
      <c r="M49" s="2"/>
    </row>
  </sheetData>
  <phoneticPr fontId="2"/>
  <conditionalFormatting sqref="T2:AA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 Z27:AA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AA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 Z12:AA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AA23">
    <cfRule type="cellIs" dxfId="7" priority="10" operator="notEqual">
      <formula>L$4</formula>
    </cfRule>
  </conditionalFormatting>
  <conditionalFormatting sqref="B2:J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AA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6" priority="6" operator="notEqual">
      <formula>B$4</formula>
    </cfRule>
  </conditionalFormatting>
  <conditionalFormatting sqref="B44 G44:H44 K44:X44">
    <cfRule type="cellIs" dxfId="5" priority="5" operator="notEqual">
      <formula>C$2</formula>
    </cfRule>
  </conditionalFormatting>
  <conditionalFormatting sqref="I44:J44">
    <cfRule type="cellIs" dxfId="4" priority="15" operator="notEqual">
      <formula>K$2</formula>
    </cfRule>
  </conditionalFormatting>
  <conditionalFormatting sqref="C44:F44">
    <cfRule type="cellIs" dxfId="3" priority="16" operator="notEqual">
      <formula>G$2</formula>
    </cfRule>
  </conditionalFormatting>
  <conditionalFormatting sqref="T27:AA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31 K39:Y42 P32:Y38 K32:N38 Z27:AA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31 B39:Y42 P32:Y38 B32:N38 Z27:AA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 Z12:AA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conditionalFormatting sqref="O32:O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{7CA78F61-21EB-4AF5-96FE-7AA77CA819AA}</x14:id>
        </ext>
      </extLst>
    </cfRule>
  </conditionalFormatting>
  <conditionalFormatting sqref="O32:O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{822DADB4-DE2C-4A7B-9798-B0955863887C}</x14:id>
        </ext>
      </extLst>
    </cfRule>
  </conditionalFormatting>
  <conditionalFormatting sqref="G27:AA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{27D42F92-F53E-4165-986E-348777EAF2A8}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T2:AA7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 Z27:AA42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K2:AA7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 Z12:AA18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B2:AA7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T27:AA42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K27:Y31 K39:Y42 P32:Y38 K32:N38 Z27:AA42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B27:Y31 B39:Y42 P32:Y38 B32:N38 Z27:AA42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 Z12:AA18</xm:sqref>
        </x14:conditionalFormatting>
        <x14:conditionalFormatting xmlns:xm="http://schemas.microsoft.com/office/excel/2006/main">
          <x14:cfRule type="dataBar" id="{7CA78F61-21EB-4AF5-96FE-7AA77CA81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822DADB4-DE2C-4A7B-9798-B09558638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27D42F92-F53E-4165-986E-348777EAF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9AA-3BF1-4A69-8E0F-E60A490272CF}">
  <dimension ref="A1:O20"/>
  <sheetViews>
    <sheetView workbookViewId="0">
      <selection activeCell="E16" sqref="E16"/>
    </sheetView>
  </sheetViews>
  <sheetFormatPr defaultRowHeight="18.75" x14ac:dyDescent="0.4"/>
  <cols>
    <col min="7" max="7" width="9.75" bestFit="1" customWidth="1"/>
    <col min="13" max="13" width="21.375" bestFit="1" customWidth="1"/>
    <col min="14" max="14" width="9.75" customWidth="1"/>
  </cols>
  <sheetData>
    <row r="1" spans="1:15" x14ac:dyDescent="0.4">
      <c r="B1" s="4" t="s">
        <v>4</v>
      </c>
      <c r="C1" s="4" t="s">
        <v>5</v>
      </c>
      <c r="D1" t="s">
        <v>70</v>
      </c>
      <c r="N1" s="10">
        <v>2019</v>
      </c>
      <c r="O1" s="10">
        <v>2020</v>
      </c>
    </row>
    <row r="2" spans="1:15" x14ac:dyDescent="0.4">
      <c r="A2" t="s">
        <v>12</v>
      </c>
      <c r="B2" s="4">
        <v>1668280</v>
      </c>
      <c r="C2" s="4">
        <v>1233186</v>
      </c>
      <c r="D2">
        <v>700000</v>
      </c>
      <c r="E2" s="5">
        <v>1604760</v>
      </c>
      <c r="H2" s="8">
        <f>B2-E2</f>
        <v>63520</v>
      </c>
      <c r="N2" s="9" t="s">
        <v>39</v>
      </c>
      <c r="O2" s="9" t="s">
        <v>5</v>
      </c>
    </row>
    <row r="3" spans="1:15" x14ac:dyDescent="0.4">
      <c r="A3" t="s">
        <v>13</v>
      </c>
      <c r="B3" s="4">
        <v>582010</v>
      </c>
      <c r="C3" s="4">
        <v>0</v>
      </c>
      <c r="D3">
        <v>500000</v>
      </c>
      <c r="E3" s="5">
        <v>308000</v>
      </c>
      <c r="H3" s="8">
        <f>B3-E3</f>
        <v>274010</v>
      </c>
      <c r="M3" t="s">
        <v>31</v>
      </c>
      <c r="N3" s="5">
        <v>112850</v>
      </c>
      <c r="O3" s="5">
        <v>108780</v>
      </c>
    </row>
    <row r="4" spans="1:15" x14ac:dyDescent="0.4">
      <c r="A4" t="s">
        <v>14</v>
      </c>
      <c r="B4" s="4">
        <v>461946</v>
      </c>
      <c r="C4" s="4">
        <v>0</v>
      </c>
      <c r="D4">
        <v>400000</v>
      </c>
      <c r="E4" s="16">
        <f>F4+G4</f>
        <v>403410</v>
      </c>
      <c r="F4" s="15">
        <v>274000</v>
      </c>
      <c r="G4" s="15">
        <v>129410</v>
      </c>
      <c r="H4" s="8">
        <f>B4-E4</f>
        <v>58536</v>
      </c>
      <c r="M4" t="s">
        <v>32</v>
      </c>
      <c r="O4" s="5">
        <v>0</v>
      </c>
    </row>
    <row r="5" spans="1:15" x14ac:dyDescent="0.4">
      <c r="A5" t="s">
        <v>15</v>
      </c>
      <c r="B5" s="4">
        <v>292751</v>
      </c>
      <c r="C5" s="4">
        <v>70000</v>
      </c>
      <c r="D5">
        <v>250000</v>
      </c>
      <c r="E5" s="4">
        <v>10000</v>
      </c>
      <c r="H5" s="8">
        <f>B5-E5</f>
        <v>282751</v>
      </c>
      <c r="M5" t="s">
        <v>33</v>
      </c>
      <c r="N5" s="5">
        <v>35360</v>
      </c>
      <c r="O5" s="5">
        <v>74279</v>
      </c>
    </row>
    <row r="6" spans="1:15" x14ac:dyDescent="0.4">
      <c r="A6" t="s">
        <v>16</v>
      </c>
      <c r="B6" s="4">
        <v>189572</v>
      </c>
      <c r="C6" s="4">
        <v>123420</v>
      </c>
      <c r="D6">
        <v>200000</v>
      </c>
      <c r="M6" t="s">
        <v>34</v>
      </c>
      <c r="N6" s="5">
        <v>0</v>
      </c>
      <c r="O6" s="5">
        <v>0</v>
      </c>
    </row>
    <row r="7" spans="1:15" x14ac:dyDescent="0.4">
      <c r="A7" t="s">
        <v>17</v>
      </c>
      <c r="B7" s="4">
        <v>145000</v>
      </c>
      <c r="C7" s="4">
        <v>145000</v>
      </c>
      <c r="D7">
        <v>145000</v>
      </c>
      <c r="M7" t="s">
        <v>35</v>
      </c>
      <c r="N7" s="5">
        <v>1604760</v>
      </c>
      <c r="O7" s="5">
        <v>1225140</v>
      </c>
    </row>
    <row r="8" spans="1:15" x14ac:dyDescent="0.4">
      <c r="A8" t="s">
        <v>18</v>
      </c>
      <c r="B8" s="4">
        <v>369010</v>
      </c>
      <c r="C8" s="4">
        <v>396310</v>
      </c>
      <c r="D8">
        <v>300000</v>
      </c>
      <c r="M8" t="s">
        <v>36</v>
      </c>
      <c r="N8" s="5">
        <v>0</v>
      </c>
      <c r="O8" s="5">
        <v>0</v>
      </c>
    </row>
    <row r="9" spans="1:15" x14ac:dyDescent="0.4">
      <c r="A9" t="s">
        <v>19</v>
      </c>
      <c r="B9" s="4">
        <v>0</v>
      </c>
      <c r="C9" s="4">
        <v>335650</v>
      </c>
      <c r="M9" t="s">
        <v>37</v>
      </c>
      <c r="N9" s="5">
        <v>0</v>
      </c>
      <c r="O9" s="5">
        <v>0</v>
      </c>
    </row>
    <row r="10" spans="1:15" x14ac:dyDescent="0.4">
      <c r="A10" t="s">
        <v>20</v>
      </c>
      <c r="B10" s="4">
        <v>70000</v>
      </c>
      <c r="C10" s="4">
        <v>50000</v>
      </c>
      <c r="D10">
        <v>50000</v>
      </c>
      <c r="M10" t="s">
        <v>48</v>
      </c>
      <c r="N10" s="4"/>
      <c r="O10" s="4"/>
    </row>
    <row r="11" spans="1:15" x14ac:dyDescent="0.4">
      <c r="A11" t="s">
        <v>21</v>
      </c>
      <c r="B11" s="4">
        <v>91192</v>
      </c>
      <c r="C11" s="4">
        <v>63520</v>
      </c>
      <c r="D11">
        <v>100000</v>
      </c>
      <c r="M11" t="s">
        <v>49</v>
      </c>
      <c r="O11" s="4"/>
    </row>
    <row r="12" spans="1:15" x14ac:dyDescent="0.4">
      <c r="A12" t="s">
        <v>22</v>
      </c>
      <c r="B12" s="4">
        <v>28500</v>
      </c>
      <c r="C12" s="4">
        <v>0</v>
      </c>
      <c r="D12">
        <v>35000</v>
      </c>
      <c r="M12" t="s">
        <v>50</v>
      </c>
      <c r="N12" s="4">
        <v>4000</v>
      </c>
      <c r="O12" s="4"/>
    </row>
    <row r="13" spans="1:15" x14ac:dyDescent="0.4">
      <c r="A13" t="s">
        <v>23</v>
      </c>
      <c r="B13" s="4">
        <v>33804</v>
      </c>
      <c r="C13" s="4">
        <v>0</v>
      </c>
      <c r="D13">
        <v>70000</v>
      </c>
      <c r="M13" t="s">
        <v>59</v>
      </c>
      <c r="N13" s="4"/>
      <c r="O13" s="4"/>
    </row>
    <row r="14" spans="1:15" x14ac:dyDescent="0.4">
      <c r="A14" t="s">
        <v>24</v>
      </c>
      <c r="B14" s="4">
        <v>30000</v>
      </c>
      <c r="C14" s="4">
        <v>50000</v>
      </c>
      <c r="D14">
        <v>50000</v>
      </c>
      <c r="N14" s="8">
        <f>SUM(N3:N12)</f>
        <v>1756970</v>
      </c>
      <c r="O14" s="8">
        <f>SUM(O3:O12)</f>
        <v>1408199</v>
      </c>
    </row>
    <row r="15" spans="1:15" x14ac:dyDescent="0.4">
      <c r="A15" t="s">
        <v>26</v>
      </c>
      <c r="B15" s="4">
        <v>200000</v>
      </c>
      <c r="C15" s="4">
        <v>200000</v>
      </c>
      <c r="D15">
        <v>200000</v>
      </c>
    </row>
    <row r="16" spans="1:15" x14ac:dyDescent="0.4">
      <c r="A16" t="s">
        <v>25</v>
      </c>
      <c r="B16" s="4"/>
      <c r="C16" s="4"/>
    </row>
    <row r="17" spans="1:3" x14ac:dyDescent="0.4">
      <c r="A17" t="s">
        <v>52</v>
      </c>
      <c r="B17" s="4"/>
      <c r="C17" s="4"/>
    </row>
    <row r="18" spans="1:3" x14ac:dyDescent="0.4">
      <c r="A18" t="s">
        <v>27</v>
      </c>
      <c r="B18" s="4">
        <f>SUM(B2:B17)</f>
        <v>4162065</v>
      </c>
      <c r="C18" s="4">
        <f>SUM(C2:C17)</f>
        <v>2667086</v>
      </c>
    </row>
    <row r="19" spans="1:3" x14ac:dyDescent="0.4">
      <c r="A19" t="s">
        <v>28</v>
      </c>
      <c r="B19" s="4" t="e">
        <f>#REF!-B18</f>
        <v>#REF!</v>
      </c>
      <c r="C19" s="4" t="e">
        <f>#REF!-C18</f>
        <v>#REF!</v>
      </c>
    </row>
    <row r="20" spans="1:3" x14ac:dyDescent="0.4">
      <c r="A20" t="s">
        <v>69</v>
      </c>
      <c r="B20" s="14" t="e">
        <f>#REF!-#REF!</f>
        <v>#REF!</v>
      </c>
      <c r="C20" s="14" t="e">
        <f>#REF!-B19</f>
        <v>#REF!</v>
      </c>
    </row>
  </sheetData>
  <phoneticPr fontId="2"/>
  <conditionalFormatting sqref="B3:C15 C2 C16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{52FF4E10-EEDE-4213-932C-ACF735C700BE}</x14:id>
        </ext>
      </extLst>
    </cfRule>
  </conditionalFormatting>
  <conditionalFormatting sqref="B19">
    <cfRule type="cellIs" dxfId="2" priority="6" operator="notEqual">
      <formula>C$2</formula>
    </cfRule>
  </conditionalFormatting>
  <conditionalFormatting sqref="B2:C1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{9765806C-02DB-4642-B8DF-3C56BDB1075C}</x14:id>
        </ext>
      </extLst>
    </cfRule>
  </conditionalFormatting>
  <conditionalFormatting sqref="O14">
    <cfRule type="cellIs" dxfId="1" priority="4" operator="notEqual">
      <formula>O$4</formula>
    </cfRule>
  </conditionalFormatting>
  <conditionalFormatting sqref="N3:O3 N5:O10 N12:O13 O11 E5 O4 E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{E7F3C3DE-4B4B-41B7-801F-12C5AF54D48C}</x14:id>
        </ext>
      </extLst>
    </cfRule>
  </conditionalFormatting>
  <conditionalFormatting sqref="N14">
    <cfRule type="cellIs" dxfId="0" priority="72" operator="notEqual">
      <formula>E$3</formula>
    </cfRule>
  </conditionalFormatting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{30DB26B8-4421-4244-9719-7D253F7AC43E}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F4E10-EEDE-4213-932C-ACF735C7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 C2 C16:C17</xm:sqref>
        </x14:conditionalFormatting>
        <x14:conditionalFormatting xmlns:xm="http://schemas.microsoft.com/office/excel/2006/main">
          <x14:cfRule type="dataBar" id="{9765806C-02DB-4642-B8DF-3C56BDB1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B2:C17</xm:sqref>
        </x14:conditionalFormatting>
        <x14:conditionalFormatting xmlns:xm="http://schemas.microsoft.com/office/excel/2006/main">
          <x14:cfRule type="dataBar" id="{E7F3C3DE-4B4B-41B7-801F-12C5AF54D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N3:O3 N5:O10 N12:O13 O11 E5 O4 E3</xm:sqref>
        </x14:conditionalFormatting>
        <x14:conditionalFormatting xmlns:xm="http://schemas.microsoft.com/office/excel/2006/main">
          <x14:cfRule type="dataBar" id="{30DB26B8-4421-4244-9719-7D253F7AC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20220327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2023-03-19T05:22:05Z</dcterms:modified>
</cp:coreProperties>
</file>