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work\github\neighborhood\tmp\2021年度\"/>
    </mc:Choice>
  </mc:AlternateContent>
  <xr:revisionPtr revIDLastSave="0" documentId="13_ncr:1_{52DE16F3-39C4-41C9-A50F-6EFD9897C8B4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領収書からの記録" sheetId="3" r:id="rId1"/>
    <sheet name="科目別集計" sheetId="4" r:id="rId2"/>
    <sheet name="元の記録" sheetId="1" r:id="rId3"/>
    <sheet name="Sheet2" sheetId="2" r:id="rId4"/>
    <sheet name="Sheet3" sheetId="7" r:id="rId5"/>
    <sheet name="令和３年度一般会計帳簿" sheetId="8" r:id="rId6"/>
    <sheet name="令和３年度一般会計費目別" sheetId="9" r:id="rId7"/>
    <sheet name="FY1" sheetId="50" r:id="rId8"/>
    <sheet name="FY２" sheetId="51" r:id="rId9"/>
    <sheet name="FY3" sheetId="52" r:id="rId10"/>
    <sheet name="FY４" sheetId="53" r:id="rId11"/>
    <sheet name="日程" sheetId="5" r:id="rId12"/>
    <sheet name="Sheet1" sheetId="6" r:id="rId13"/>
    <sheet name="令和３年度会館会計帳簿" sheetId="10" r:id="rId14"/>
    <sheet name="令和３年度会館費目別" sheetId="11" r:id="rId15"/>
  </sheets>
  <definedNames>
    <definedName name="_xlnm._FilterDatabase" localSheetId="13" hidden="1">令和３年度会館会計帳簿!$A$1:$G$98</definedName>
    <definedName name="_xlnm.Print_Titles" localSheetId="7">'FY1'!$A:$B,'FY1'!$4:$4</definedName>
    <definedName name="_xlnm.Print_Titles" localSheetId="8">'FY２'!$A:$B,'FY２'!$4:$4</definedName>
    <definedName name="_xlnm.Print_Titles" localSheetId="9">'FY3'!$A:$B,'FY3'!$4:$4</definedName>
    <definedName name="_xlnm.Print_Titles" localSheetId="10">'FY４'!$A:$B,'FY４'!$4:$4</definedName>
  </definedNames>
  <calcPr calcId="191029"/>
  <pivotCaches>
    <pivotCache cacheId="14" r:id="rId16"/>
    <pivotCache cacheId="15" r:id="rId17"/>
    <pivotCache cacheId="16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8" l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G3" i="10" l="1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I2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2" i="5"/>
  <c r="I35" i="7" l="1"/>
  <c r="I34" i="7"/>
  <c r="H28" i="7"/>
  <c r="H20" i="7"/>
  <c r="I46" i="3" l="1"/>
  <c r="K64" i="3"/>
  <c r="L64" i="3" s="1"/>
  <c r="N50" i="3"/>
  <c r="I77" i="3"/>
  <c r="M79" i="3"/>
  <c r="E16" i="4"/>
  <c r="R10" i="2" l="1"/>
  <c r="R11" i="2" s="1"/>
  <c r="R12" i="2" s="1"/>
  <c r="R13" i="2" s="1"/>
  <c r="R14" i="2" s="1"/>
  <c r="R15" i="2" s="1"/>
  <c r="R16" i="2" s="1"/>
  <c r="R17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H3" i="8" l="1"/>
  <c r="H4" i="8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I3" i="8"/>
  <c r="I4" i="8"/>
  <c r="I5" i="8" s="1"/>
  <c r="I6" i="8" s="1"/>
</calcChain>
</file>

<file path=xl/sharedStrings.xml><?xml version="1.0" encoding="utf-8"?>
<sst xmlns="http://schemas.openxmlformats.org/spreadsheetml/2006/main" count="2275" uniqueCount="558">
  <si>
    <t>日付</t>
  </si>
  <si>
    <t>費目</t>
  </si>
  <si>
    <t>概要</t>
  </si>
  <si>
    <t>収入金</t>
  </si>
  <si>
    <t>支出金</t>
  </si>
  <si>
    <t>差し引き金額</t>
  </si>
  <si>
    <t>4月</t>
  </si>
  <si>
    <t>会議費</t>
  </si>
  <si>
    <t>消耗品</t>
  </si>
  <si>
    <t>電灯電気</t>
  </si>
  <si>
    <t>電気代（3月分）</t>
  </si>
  <si>
    <t>5月</t>
  </si>
  <si>
    <t>会館BANKに入金</t>
  </si>
  <si>
    <t>交際費</t>
  </si>
  <si>
    <t>赤十字</t>
  </si>
  <si>
    <t>町会費</t>
  </si>
  <si>
    <t>電気4月分</t>
  </si>
  <si>
    <t>慶弔費</t>
  </si>
  <si>
    <t>香典</t>
  </si>
  <si>
    <t>6月</t>
  </si>
  <si>
    <t>補助金</t>
  </si>
  <si>
    <t>有価物回収協力金</t>
  </si>
  <si>
    <t>電気5月分</t>
  </si>
  <si>
    <t>保険衛生費</t>
  </si>
  <si>
    <t>7月分町会ゴミ袋</t>
  </si>
  <si>
    <t>7月分町会お茶</t>
  </si>
  <si>
    <t>総会費</t>
  </si>
  <si>
    <t>町会総会資料印刷</t>
  </si>
  <si>
    <t>高根金杉地区自治会費</t>
  </si>
  <si>
    <t>消防団分担金</t>
  </si>
  <si>
    <t>7月</t>
  </si>
  <si>
    <t>電気6月分</t>
  </si>
  <si>
    <t>幹部会</t>
  </si>
  <si>
    <t>庶務費</t>
  </si>
  <si>
    <t>消耗品（切手、コピー）</t>
  </si>
  <si>
    <t>8月</t>
  </si>
  <si>
    <t>電気7月分</t>
  </si>
  <si>
    <t>雑収入</t>
  </si>
  <si>
    <t>スポーツ広場</t>
  </si>
  <si>
    <t>雑費</t>
  </si>
  <si>
    <t>五味さん委託</t>
  </si>
  <si>
    <t>トイレットペーパーなど</t>
  </si>
  <si>
    <t>9月</t>
  </si>
  <si>
    <t>会館掃除（イチョウ）</t>
  </si>
  <si>
    <t>会館掃除用</t>
  </si>
  <si>
    <t>10月会館掃除（飲みもの代）</t>
  </si>
  <si>
    <t>交際費</t>
    <phoneticPr fontId="2"/>
  </si>
  <si>
    <t>会館維持費払出</t>
  </si>
  <si>
    <t>会館維持費払出</t>
    <rPh sb="0" eb="2">
      <t>カイカン</t>
    </rPh>
    <rPh sb="2" eb="4">
      <t>イジ</t>
    </rPh>
    <rPh sb="4" eb="5">
      <t>ヒ</t>
    </rPh>
    <rPh sb="5" eb="7">
      <t>ハライダシ</t>
    </rPh>
    <phoneticPr fontId="2"/>
  </si>
  <si>
    <t>町会費</t>
    <phoneticPr fontId="2"/>
  </si>
  <si>
    <t>10月</t>
    <rPh sb="2" eb="3">
      <t>ガツ</t>
    </rPh>
    <phoneticPr fontId="2"/>
  </si>
  <si>
    <t>掃除お弁当代</t>
    <rPh sb="0" eb="2">
      <t>ソウジ</t>
    </rPh>
    <rPh sb="3" eb="5">
      <t>ベントウ</t>
    </rPh>
    <rPh sb="5" eb="6">
      <t>ダイ</t>
    </rPh>
    <phoneticPr fontId="2"/>
  </si>
  <si>
    <t>掃除用具</t>
    <rPh sb="0" eb="2">
      <t>ソウジ</t>
    </rPh>
    <rPh sb="2" eb="4">
      <t>ヨウグ</t>
    </rPh>
    <phoneticPr fontId="2"/>
  </si>
  <si>
    <t>共同募金</t>
    <rPh sb="0" eb="4">
      <t>キョウドウボキン</t>
    </rPh>
    <phoneticPr fontId="2"/>
  </si>
  <si>
    <t>社会福祉協議会</t>
    <rPh sb="0" eb="4">
      <t>シャカイフクシ</t>
    </rPh>
    <rPh sb="4" eb="7">
      <t>キョウギカイ</t>
    </rPh>
    <phoneticPr fontId="2"/>
  </si>
  <si>
    <t>香典（大野）</t>
    <rPh sb="3" eb="5">
      <t>オオノ</t>
    </rPh>
    <phoneticPr fontId="2"/>
  </si>
  <si>
    <t>香典（鈴木）</t>
    <rPh sb="3" eb="5">
      <t>スズキ</t>
    </rPh>
    <phoneticPr fontId="2"/>
  </si>
  <si>
    <t>防犯灯</t>
  </si>
  <si>
    <t>防犯灯</t>
    <rPh sb="0" eb="3">
      <t>ボウハントウ</t>
    </rPh>
    <phoneticPr fontId="2"/>
  </si>
  <si>
    <r>
      <t>9</t>
    </r>
    <r>
      <rPr>
        <sz val="10"/>
        <color theme="1"/>
        <rFont val="ＭＳ Ｐゴシック"/>
        <family val="3"/>
        <charset val="128"/>
      </rPr>
      <t>月</t>
    </r>
    <phoneticPr fontId="2"/>
  </si>
  <si>
    <t>香典（樫野）</t>
    <rPh sb="0" eb="2">
      <t>コウデン</t>
    </rPh>
    <rPh sb="3" eb="5">
      <t>カシノ</t>
    </rPh>
    <phoneticPr fontId="2"/>
  </si>
  <si>
    <t>香典（石井）</t>
    <rPh sb="0" eb="2">
      <t>コウデン</t>
    </rPh>
    <rPh sb="3" eb="5">
      <t>イシイ</t>
    </rPh>
    <phoneticPr fontId="2"/>
  </si>
  <si>
    <t>掃除2回目（お弁当）</t>
    <rPh sb="0" eb="2">
      <t>ソウジ</t>
    </rPh>
    <rPh sb="3" eb="5">
      <t>カイメ</t>
    </rPh>
    <rPh sb="7" eb="9">
      <t>ベントウ</t>
    </rPh>
    <phoneticPr fontId="2"/>
  </si>
  <si>
    <t>ファイル消耗品</t>
    <rPh sb="4" eb="7">
      <t>ショウモウヒン</t>
    </rPh>
    <phoneticPr fontId="2"/>
  </si>
  <si>
    <t>消耗品</t>
    <rPh sb="0" eb="3">
      <t>ショウモウヒン</t>
    </rPh>
    <phoneticPr fontId="2"/>
  </si>
  <si>
    <t>ごみ袋</t>
    <rPh sb="2" eb="3">
      <t>フクロ</t>
    </rPh>
    <phoneticPr fontId="2"/>
  </si>
  <si>
    <t>飲み物代</t>
    <rPh sb="0" eb="1">
      <t>ノ</t>
    </rPh>
    <rPh sb="2" eb="4">
      <t>モノダイ</t>
    </rPh>
    <phoneticPr fontId="2"/>
  </si>
  <si>
    <t>町内清掃（ごみ袋）</t>
    <rPh sb="0" eb="4">
      <t>チョウナイセイソウ</t>
    </rPh>
    <rPh sb="7" eb="8">
      <t>フクロ</t>
    </rPh>
    <phoneticPr fontId="2"/>
  </si>
  <si>
    <t>掃除飲食</t>
    <rPh sb="0" eb="2">
      <t>ソウジ</t>
    </rPh>
    <rPh sb="2" eb="4">
      <t>インショク</t>
    </rPh>
    <phoneticPr fontId="2"/>
  </si>
  <si>
    <t>掃除用具</t>
    <rPh sb="0" eb="4">
      <t>ソウジヨウグ</t>
    </rPh>
    <phoneticPr fontId="2"/>
  </si>
  <si>
    <t>掃除食事代</t>
    <rPh sb="0" eb="2">
      <t>ソウジ</t>
    </rPh>
    <rPh sb="2" eb="4">
      <t>ショクジ</t>
    </rPh>
    <rPh sb="4" eb="5">
      <t>ダイ</t>
    </rPh>
    <phoneticPr fontId="2"/>
  </si>
  <si>
    <t>おかし</t>
    <phoneticPr fontId="2"/>
  </si>
  <si>
    <t>五味さんのみ</t>
    <phoneticPr fontId="2"/>
  </si>
  <si>
    <t>使途不明</t>
    <rPh sb="0" eb="4">
      <t>シトフメイ</t>
    </rPh>
    <phoneticPr fontId="2"/>
  </si>
  <si>
    <t>項目</t>
    <rPh sb="0" eb="2">
      <t>コウモク</t>
    </rPh>
    <phoneticPr fontId="2"/>
  </si>
  <si>
    <t>年末町内清掃（ごみ袋）＋お茶</t>
    <rPh sb="0" eb="2">
      <t>ネンマツ</t>
    </rPh>
    <rPh sb="2" eb="6">
      <t>チョウナイセイソウ</t>
    </rPh>
    <rPh sb="9" eb="10">
      <t>フクロ</t>
    </rPh>
    <rPh sb="13" eb="14">
      <t>チャ</t>
    </rPh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</si>
  <si>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8</t>
    </r>
    <r>
      <rPr>
        <sz val="10"/>
        <color theme="1"/>
        <rFont val="ＭＳ ゴシック"/>
        <family val="3"/>
        <charset val="128"/>
      </rPr>
      <t>月分</t>
    </r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</si>
  <si>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9月分</t>
    </r>
    <r>
      <rPr>
        <sz val="10"/>
        <color theme="1"/>
        <rFont val="ＭＳ ゴシック"/>
        <family val="3"/>
        <charset val="128"/>
      </rPr>
      <t/>
    </r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</si>
  <si>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10</t>
    </r>
    <r>
      <rPr>
        <sz val="10"/>
        <color theme="1"/>
        <rFont val="ＭＳ ゴシック"/>
        <family val="3"/>
        <charset val="128"/>
      </rPr>
      <t>月分</t>
    </r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</si>
  <si>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11月分</t>
    </r>
    <r>
      <rPr>
        <sz val="10"/>
        <color theme="1"/>
        <rFont val="ＭＳ ゴシック"/>
        <family val="3"/>
        <charset val="128"/>
      </rPr>
      <t/>
    </r>
  </si>
  <si>
    <t>雑費</t>
    <phoneticPr fontId="2"/>
  </si>
  <si>
    <t>庶務費</t>
    <phoneticPr fontId="2"/>
  </si>
  <si>
    <t>掃除お茶代</t>
    <rPh sb="0" eb="2">
      <t>ソウジ</t>
    </rPh>
    <rPh sb="3" eb="4">
      <t>チャ</t>
    </rPh>
    <rPh sb="4" eb="5">
      <t>ダイ</t>
    </rPh>
    <phoneticPr fontId="2"/>
  </si>
  <si>
    <t>プリント代</t>
    <rPh sb="4" eb="5">
      <t>ダイ</t>
    </rPh>
    <phoneticPr fontId="2"/>
  </si>
  <si>
    <t>ラミネータ</t>
    <phoneticPr fontId="2"/>
  </si>
  <si>
    <t>幹部会</t>
    <rPh sb="0" eb="3">
      <t>カンブカイ</t>
    </rPh>
    <phoneticPr fontId="2"/>
  </si>
  <si>
    <t>ブルーシート</t>
    <phoneticPr fontId="2"/>
  </si>
  <si>
    <t>香典袋</t>
    <rPh sb="0" eb="3">
      <t>コウデンブクロ</t>
    </rPh>
    <phoneticPr fontId="2"/>
  </si>
  <si>
    <t>7月町内清掃お茶</t>
    <rPh sb="1" eb="2">
      <t>ガツ</t>
    </rPh>
    <rPh sb="2" eb="6">
      <t>チョウナイセイソウ</t>
    </rPh>
    <rPh sb="7" eb="8">
      <t>チャ</t>
    </rPh>
    <phoneticPr fontId="2"/>
  </si>
  <si>
    <t>？</t>
    <phoneticPr fontId="2"/>
  </si>
  <si>
    <t>コピー</t>
    <phoneticPr fontId="2"/>
  </si>
  <si>
    <t>班長会お茶代</t>
    <rPh sb="0" eb="3">
      <t>ハンチョウカイ</t>
    </rPh>
    <rPh sb="4" eb="6">
      <t>チャダイ</t>
    </rPh>
    <phoneticPr fontId="2"/>
  </si>
  <si>
    <t>事務用品、切手、コピー</t>
    <rPh sb="0" eb="4">
      <t>ジムヨウヒン</t>
    </rPh>
    <rPh sb="5" eb="7">
      <t>キッテ</t>
    </rPh>
    <phoneticPr fontId="2"/>
  </si>
  <si>
    <t>会館掃除用品</t>
    <rPh sb="0" eb="2">
      <t>カイカン</t>
    </rPh>
    <rPh sb="2" eb="4">
      <t>ソウジ</t>
    </rPh>
    <rPh sb="4" eb="6">
      <t>ヨウヒン</t>
    </rPh>
    <phoneticPr fontId="2"/>
  </si>
  <si>
    <t>食事</t>
    <rPh sb="0" eb="2">
      <t>ショクジ</t>
    </rPh>
    <phoneticPr fontId="2"/>
  </si>
  <si>
    <t>事務袋</t>
    <rPh sb="0" eb="3">
      <t>ジムフクロ</t>
    </rPh>
    <phoneticPr fontId="2"/>
  </si>
  <si>
    <t>掃除用</t>
    <rPh sb="0" eb="3">
      <t>ソウジヨウ</t>
    </rPh>
    <phoneticPr fontId="2"/>
  </si>
  <si>
    <t>１０月掃除</t>
    <rPh sb="2" eb="3">
      <t>ガツ</t>
    </rPh>
    <rPh sb="3" eb="5">
      <t>ソウジ</t>
    </rPh>
    <phoneticPr fontId="2"/>
  </si>
  <si>
    <t>皿、つまみ</t>
    <rPh sb="0" eb="1">
      <t>サラ</t>
    </rPh>
    <phoneticPr fontId="2"/>
  </si>
  <si>
    <t>弁当代</t>
    <rPh sb="0" eb="3">
      <t>ベントウダイ</t>
    </rPh>
    <phoneticPr fontId="2"/>
  </si>
  <si>
    <t>飲み物</t>
    <rPh sb="0" eb="1">
      <t>ノ</t>
    </rPh>
    <rPh sb="2" eb="3">
      <t>モノ</t>
    </rPh>
    <phoneticPr fontId="2"/>
  </si>
  <si>
    <t>19日掃除用具</t>
    <rPh sb="2" eb="3">
      <t>ニチ</t>
    </rPh>
    <rPh sb="3" eb="5">
      <t>ソウジ</t>
    </rPh>
    <rPh sb="5" eb="7">
      <t>ヨウグ</t>
    </rPh>
    <phoneticPr fontId="2"/>
  </si>
  <si>
    <t>19日そうじ食事</t>
    <rPh sb="2" eb="3">
      <t>ニチ</t>
    </rPh>
    <rPh sb="6" eb="8">
      <t>ショクジ</t>
    </rPh>
    <phoneticPr fontId="2"/>
  </si>
  <si>
    <t>年末清掃お茶</t>
    <rPh sb="0" eb="2">
      <t>ネンマツ</t>
    </rPh>
    <rPh sb="2" eb="4">
      <t>セイソウ</t>
    </rPh>
    <rPh sb="5" eb="6">
      <t>チャ</t>
    </rPh>
    <phoneticPr fontId="2"/>
  </si>
  <si>
    <t>前会長食事</t>
    <rPh sb="0" eb="3">
      <t>ゼンカイチョウ</t>
    </rPh>
    <rPh sb="3" eb="5">
      <t>ショクジ</t>
    </rPh>
    <phoneticPr fontId="2"/>
  </si>
  <si>
    <t>40-1</t>
    <phoneticPr fontId="2"/>
  </si>
  <si>
    <t>40-2</t>
    <phoneticPr fontId="2"/>
  </si>
  <si>
    <t>40-3</t>
    <phoneticPr fontId="2"/>
  </si>
  <si>
    <t>25-1</t>
    <phoneticPr fontId="2"/>
  </si>
  <si>
    <t>25-2</t>
  </si>
  <si>
    <t>25-3</t>
  </si>
  <si>
    <t>25-4</t>
  </si>
  <si>
    <t>25-5</t>
  </si>
  <si>
    <t>24-1</t>
    <phoneticPr fontId="2"/>
  </si>
  <si>
    <t>24-2</t>
    <phoneticPr fontId="2"/>
  </si>
  <si>
    <t>15-1</t>
    <phoneticPr fontId="2"/>
  </si>
  <si>
    <t>15-2</t>
    <phoneticPr fontId="2"/>
  </si>
  <si>
    <t>17-1</t>
    <phoneticPr fontId="2"/>
  </si>
  <si>
    <t>17-2</t>
    <phoneticPr fontId="2"/>
  </si>
  <si>
    <t>17-3</t>
    <phoneticPr fontId="2"/>
  </si>
  <si>
    <t>班長会お茶</t>
    <rPh sb="0" eb="3">
      <t>ハンチョウカイ</t>
    </rPh>
    <rPh sb="4" eb="5">
      <t>チャ</t>
    </rPh>
    <phoneticPr fontId="2"/>
  </si>
  <si>
    <t>紐づけ</t>
    <rPh sb="0" eb="1">
      <t>ヒモ</t>
    </rPh>
    <phoneticPr fontId="2"/>
  </si>
  <si>
    <t>日付</t>
    <rPh sb="0" eb="2">
      <t>ヒヅケ</t>
    </rPh>
    <phoneticPr fontId="2"/>
  </si>
  <si>
    <t>品名</t>
    <rPh sb="0" eb="2">
      <t>ヒンメイ</t>
    </rPh>
    <phoneticPr fontId="2"/>
  </si>
  <si>
    <t>金額</t>
    <rPh sb="0" eb="2">
      <t>キンガク</t>
    </rPh>
    <phoneticPr fontId="2"/>
  </si>
  <si>
    <t>6回班長会、食事</t>
    <rPh sb="1" eb="2">
      <t>カイ</t>
    </rPh>
    <rPh sb="2" eb="5">
      <t>ハンチョウカイ</t>
    </rPh>
    <rPh sb="6" eb="8">
      <t>ショクジ</t>
    </rPh>
    <phoneticPr fontId="2"/>
  </si>
  <si>
    <t>第4回班長会コーヒー</t>
    <rPh sb="0" eb="1">
      <t>ダイ</t>
    </rPh>
    <rPh sb="2" eb="3">
      <t>カイ</t>
    </rPh>
    <rPh sb="3" eb="6">
      <t>ハンチョウカイ</t>
    </rPh>
    <phoneticPr fontId="2"/>
  </si>
  <si>
    <t>第5回班長会（袋）</t>
    <rPh sb="0" eb="1">
      <t>ダイ</t>
    </rPh>
    <rPh sb="2" eb="3">
      <t>カイ</t>
    </rPh>
    <rPh sb="3" eb="6">
      <t>ハンチョウカイ</t>
    </rPh>
    <rPh sb="7" eb="8">
      <t>フクロ</t>
    </rPh>
    <phoneticPr fontId="2"/>
  </si>
  <si>
    <r>
      <rPr>
        <sz val="10"/>
        <color rgb="FF000000"/>
        <rFont val="ＭＳ Ｐゴシック"/>
        <family val="3"/>
        <charset val="128"/>
      </rPr>
      <t>第</t>
    </r>
    <r>
      <rPr>
        <sz val="10"/>
        <color rgb="FF000000"/>
        <rFont val="Arial"/>
        <family val="3"/>
      </rPr>
      <t>3</t>
    </r>
    <r>
      <rPr>
        <sz val="10"/>
        <color rgb="FF000000"/>
        <rFont val="ＭＳ Ｐゴシック"/>
        <family val="3"/>
        <charset val="128"/>
      </rPr>
      <t>回班長会</t>
    </r>
    <rPh sb="0" eb="1">
      <t>ダイ</t>
    </rPh>
    <rPh sb="2" eb="3">
      <t>カイ</t>
    </rPh>
    <rPh sb="3" eb="6">
      <t>ハンチョウカイ</t>
    </rPh>
    <phoneticPr fontId="2"/>
  </si>
  <si>
    <t>8回班長掃除</t>
    <rPh sb="1" eb="2">
      <t>カイ</t>
    </rPh>
    <rPh sb="2" eb="6">
      <t>ハンチョウソウジ</t>
    </rPh>
    <phoneticPr fontId="2"/>
  </si>
  <si>
    <t>7回班長会　食事</t>
    <rPh sb="1" eb="2">
      <t>カイ</t>
    </rPh>
    <rPh sb="2" eb="5">
      <t>ハンチョウカイ</t>
    </rPh>
    <rPh sb="6" eb="8">
      <t>ショクジ</t>
    </rPh>
    <phoneticPr fontId="2"/>
  </si>
  <si>
    <t>9回班長会　飲み物</t>
    <rPh sb="1" eb="2">
      <t>カイ</t>
    </rPh>
    <rPh sb="2" eb="5">
      <t>ハンチョウカイ</t>
    </rPh>
    <rPh sb="6" eb="7">
      <t>ノ</t>
    </rPh>
    <rPh sb="8" eb="9">
      <t>モノ</t>
    </rPh>
    <phoneticPr fontId="2"/>
  </si>
  <si>
    <t>費目</t>
    <rPh sb="0" eb="2">
      <t>ヒモク</t>
    </rPh>
    <phoneticPr fontId="2"/>
  </si>
  <si>
    <t>班長会</t>
    <rPh sb="0" eb="3">
      <t>ハンチョウカイ</t>
    </rPh>
    <phoneticPr fontId="2"/>
  </si>
  <si>
    <t>庶務</t>
    <rPh sb="0" eb="2">
      <t>ショム</t>
    </rPh>
    <phoneticPr fontId="2"/>
  </si>
  <si>
    <t>ビール</t>
    <phoneticPr fontId="2"/>
  </si>
  <si>
    <t>ノート</t>
    <phoneticPr fontId="2"/>
  </si>
  <si>
    <t>7月町内清掃ごみ袋</t>
    <rPh sb="1" eb="2">
      <t>ガツ</t>
    </rPh>
    <rPh sb="2" eb="6">
      <t>チョウナイセイソウ</t>
    </rPh>
    <rPh sb="8" eb="9">
      <t>フクロ</t>
    </rPh>
    <phoneticPr fontId="2"/>
  </si>
  <si>
    <t>第5回班長会（袋）、トイレットペーパー</t>
    <rPh sb="0" eb="1">
      <t>ダイ</t>
    </rPh>
    <rPh sb="2" eb="3">
      <t>カイ</t>
    </rPh>
    <rPh sb="3" eb="6">
      <t>ハンチョウカイ</t>
    </rPh>
    <rPh sb="7" eb="8">
      <t>フクロ</t>
    </rPh>
    <phoneticPr fontId="2"/>
  </si>
  <si>
    <t>支出</t>
    <rPh sb="0" eb="2">
      <t>シシュツ</t>
    </rPh>
    <phoneticPr fontId="2"/>
  </si>
  <si>
    <t>収入</t>
    <rPh sb="0" eb="2">
      <t>シュウニュウ</t>
    </rPh>
    <phoneticPr fontId="2"/>
  </si>
  <si>
    <t>項目京田</t>
    <rPh sb="0" eb="2">
      <t>コウモク</t>
    </rPh>
    <rPh sb="2" eb="4">
      <t>キョウダ</t>
    </rPh>
    <phoneticPr fontId="2"/>
  </si>
  <si>
    <t>保健衛生費</t>
  </si>
  <si>
    <t>保健衛生費</t>
    <rPh sb="0" eb="4">
      <t>ホケンエイセイ</t>
    </rPh>
    <rPh sb="4" eb="5">
      <t>ヒ</t>
    </rPh>
    <phoneticPr fontId="2"/>
  </si>
  <si>
    <t>行ラベル</t>
  </si>
  <si>
    <t>総計</t>
  </si>
  <si>
    <t>合計 / 支出</t>
  </si>
  <si>
    <t>合計 / 収入</t>
  </si>
  <si>
    <t>事務用品</t>
    <rPh sb="0" eb="4">
      <t>ジムヨウヒン</t>
    </rPh>
    <phoneticPr fontId="2"/>
  </si>
  <si>
    <t>印刷代振込費</t>
    <rPh sb="0" eb="3">
      <t>インサツダイ</t>
    </rPh>
    <rPh sb="3" eb="5">
      <t>フリコミ</t>
    </rPh>
    <rPh sb="5" eb="6">
      <t>ヒ</t>
    </rPh>
    <phoneticPr fontId="2"/>
  </si>
  <si>
    <t>項目2</t>
    <rPh sb="0" eb="2">
      <t>コウモク</t>
    </rPh>
    <phoneticPr fontId="2"/>
  </si>
  <si>
    <t>香典(大竹)</t>
    <rPh sb="3" eb="5">
      <t>オオタケ</t>
    </rPh>
    <phoneticPr fontId="2"/>
  </si>
  <si>
    <t>第3回班長会</t>
    <rPh sb="0" eb="1">
      <t>ダイ</t>
    </rPh>
    <rPh sb="2" eb="3">
      <t>カイ</t>
    </rPh>
    <rPh sb="3" eb="6">
      <t>ハンチョウカイ</t>
    </rPh>
    <phoneticPr fontId="2"/>
  </si>
  <si>
    <t>電気8月分</t>
    <phoneticPr fontId="2"/>
  </si>
  <si>
    <r>
      <t>電気9月分</t>
    </r>
    <r>
      <rPr>
        <sz val="10"/>
        <color theme="1"/>
        <rFont val="ＭＳ ゴシック"/>
        <family val="3"/>
        <charset val="128"/>
      </rPr>
      <t/>
    </r>
  </si>
  <si>
    <t>電気10月分</t>
    <phoneticPr fontId="2"/>
  </si>
  <si>
    <r>
      <t>電気11月分</t>
    </r>
    <r>
      <rPr>
        <sz val="10"/>
        <color theme="1"/>
        <rFont val="ＭＳ ゴシック"/>
        <family val="3"/>
        <charset val="128"/>
      </rPr>
      <t/>
    </r>
  </si>
  <si>
    <t>雑収入</t>
    <phoneticPr fontId="2"/>
  </si>
  <si>
    <t>第4回班長会</t>
    <rPh sb="0" eb="1">
      <t>ダイ</t>
    </rPh>
    <rPh sb="2" eb="3">
      <t>カイ</t>
    </rPh>
    <rPh sb="3" eb="6">
      <t>ハンチョウカイ</t>
    </rPh>
    <phoneticPr fontId="2"/>
  </si>
  <si>
    <t>第10回班長会</t>
    <rPh sb="0" eb="1">
      <t>ダイ</t>
    </rPh>
    <rPh sb="3" eb="4">
      <t>カイ</t>
    </rPh>
    <rPh sb="4" eb="7">
      <t>ハンチョウカイ</t>
    </rPh>
    <phoneticPr fontId="2"/>
  </si>
  <si>
    <t>消防団監査</t>
    <rPh sb="0" eb="3">
      <t>ショウボウダン</t>
    </rPh>
    <rPh sb="3" eb="5">
      <t>カンサ</t>
    </rPh>
    <phoneticPr fontId="2"/>
  </si>
  <si>
    <t>高根公民館</t>
    <rPh sb="0" eb="2">
      <t>タカネ</t>
    </rPh>
    <rPh sb="2" eb="5">
      <t>コウミンカン</t>
    </rPh>
    <phoneticPr fontId="2"/>
  </si>
  <si>
    <t>高根金杉地区連合協議会</t>
    <rPh sb="0" eb="2">
      <t>タカネ</t>
    </rPh>
    <rPh sb="2" eb="4">
      <t>カナスギ</t>
    </rPh>
    <rPh sb="4" eb="6">
      <t>チク</t>
    </rPh>
    <rPh sb="6" eb="8">
      <t>レンゴウ</t>
    </rPh>
    <rPh sb="8" eb="11">
      <t>キョウギカイ</t>
    </rPh>
    <phoneticPr fontId="2"/>
  </si>
  <si>
    <t>船橋市長選挙及び船橋市議会議員補欠選挙立会い</t>
    <rPh sb="0" eb="6">
      <t>フナバシシチョウセンキョ</t>
    </rPh>
    <rPh sb="6" eb="7">
      <t>オヨ</t>
    </rPh>
    <rPh sb="8" eb="15">
      <t>フナバシシギカイギイン</t>
    </rPh>
    <rPh sb="15" eb="17">
      <t>ホケツ</t>
    </rPh>
    <rPh sb="17" eb="19">
      <t>センキョ</t>
    </rPh>
    <rPh sb="19" eb="21">
      <t>タチア</t>
    </rPh>
    <phoneticPr fontId="2"/>
  </si>
  <si>
    <t>第49回衆議院議員総選挙立ち合い</t>
    <rPh sb="0" eb="1">
      <t>ダイ</t>
    </rPh>
    <rPh sb="3" eb="4">
      <t>カイ</t>
    </rPh>
    <rPh sb="4" eb="7">
      <t>シュウギイン</t>
    </rPh>
    <rPh sb="7" eb="9">
      <t>ギイン</t>
    </rPh>
    <rPh sb="9" eb="12">
      <t>ソウセンキョ</t>
    </rPh>
    <rPh sb="12" eb="13">
      <t>タ</t>
    </rPh>
    <rPh sb="14" eb="15">
      <t>ア</t>
    </rPh>
    <phoneticPr fontId="2"/>
  </si>
  <si>
    <t>町会清掃資材配布</t>
    <rPh sb="0" eb="2">
      <t>チョウカイ</t>
    </rPh>
    <rPh sb="2" eb="4">
      <t>セイソウ</t>
    </rPh>
    <rPh sb="4" eb="6">
      <t>シザイ</t>
    </rPh>
    <rPh sb="6" eb="8">
      <t>ハイフ</t>
    </rPh>
    <phoneticPr fontId="2"/>
  </si>
  <si>
    <t>夏季大掃除</t>
    <rPh sb="0" eb="2">
      <t>カキ</t>
    </rPh>
    <rPh sb="2" eb="5">
      <t>オオソウジ</t>
    </rPh>
    <phoneticPr fontId="2"/>
  </si>
  <si>
    <t>金杉会館清掃</t>
    <rPh sb="0" eb="2">
      <t>カナスギ</t>
    </rPh>
    <rPh sb="2" eb="4">
      <t>カイカン</t>
    </rPh>
    <rPh sb="4" eb="6">
      <t>セイソウ</t>
    </rPh>
    <phoneticPr fontId="2"/>
  </si>
  <si>
    <t>イチョウの樹剪定&amp;清掃</t>
    <rPh sb="5" eb="6">
      <t>キ</t>
    </rPh>
    <rPh sb="6" eb="8">
      <t>センテイ</t>
    </rPh>
    <rPh sb="9" eb="11">
      <t>セイソウ</t>
    </rPh>
    <phoneticPr fontId="2"/>
  </si>
  <si>
    <t>友の会</t>
    <rPh sb="0" eb="1">
      <t>トモ</t>
    </rPh>
    <rPh sb="2" eb="3">
      <t>カイ</t>
    </rPh>
    <phoneticPr fontId="2"/>
  </si>
  <si>
    <t>日時</t>
    <rPh sb="0" eb="2">
      <t>ニチジ</t>
    </rPh>
    <phoneticPr fontId="2"/>
  </si>
  <si>
    <t>行事</t>
    <rPh sb="0" eb="2">
      <t>ギョウジ</t>
    </rPh>
    <phoneticPr fontId="2"/>
  </si>
  <si>
    <t>場所</t>
    <rPh sb="0" eb="2">
      <t>バショ</t>
    </rPh>
    <phoneticPr fontId="2"/>
  </si>
  <si>
    <t>時刻</t>
    <rPh sb="0" eb="2">
      <t>ジコク</t>
    </rPh>
    <phoneticPr fontId="2"/>
  </si>
  <si>
    <t>年末大掃除</t>
    <rPh sb="0" eb="2">
      <t>ネンマツ</t>
    </rPh>
    <rPh sb="2" eb="5">
      <t>オオソウジ</t>
    </rPh>
    <phoneticPr fontId="2"/>
  </si>
  <si>
    <t>書面のみなので全体にはカウントなし</t>
    <rPh sb="0" eb="2">
      <t>ショメン</t>
    </rPh>
    <rPh sb="7" eb="9">
      <t>ゼンタイ</t>
    </rPh>
    <phoneticPr fontId="2"/>
  </si>
  <si>
    <t>3人＋家族の食事なので全体カウントなし</t>
    <rPh sb="1" eb="2">
      <t>ニン</t>
    </rPh>
    <rPh sb="3" eb="5">
      <t>カゾク</t>
    </rPh>
    <rPh sb="6" eb="8">
      <t>ショクジ</t>
    </rPh>
    <rPh sb="11" eb="13">
      <t>ゼンタイ</t>
    </rPh>
    <phoneticPr fontId="2"/>
  </si>
  <si>
    <t>会計作業</t>
    <rPh sb="0" eb="2">
      <t>カイケイ</t>
    </rPh>
    <rPh sb="2" eb="4">
      <t>サギョウ</t>
    </rPh>
    <phoneticPr fontId="2"/>
  </si>
  <si>
    <t>3人の会計作業全体カウントなし</t>
    <rPh sb="1" eb="2">
      <t>ニン</t>
    </rPh>
    <rPh sb="3" eb="5">
      <t>カイケイ</t>
    </rPh>
    <rPh sb="5" eb="7">
      <t>サギョウ</t>
    </rPh>
    <rPh sb="7" eb="9">
      <t>ゼンタイ</t>
    </rPh>
    <phoneticPr fontId="2"/>
  </si>
  <si>
    <t>班長会お茶代　半年分</t>
    <rPh sb="0" eb="3">
      <t>ハンチョウカイ</t>
    </rPh>
    <rPh sb="4" eb="6">
      <t>チャダイ</t>
    </rPh>
    <rPh sb="7" eb="10">
      <t>ハントシブン</t>
    </rPh>
    <phoneticPr fontId="2"/>
  </si>
  <si>
    <t>元会長食事</t>
    <rPh sb="0" eb="3">
      <t>モトカイチョウ</t>
    </rPh>
    <rPh sb="3" eb="5">
      <t>ショクジ</t>
    </rPh>
    <phoneticPr fontId="2"/>
  </si>
  <si>
    <t>8回班長掃除後ののみ</t>
    <rPh sb="1" eb="2">
      <t>カイ</t>
    </rPh>
    <rPh sb="2" eb="6">
      <t>ハンチョウソウジ</t>
    </rPh>
    <rPh sb="6" eb="7">
      <t>ゴ</t>
    </rPh>
    <phoneticPr fontId="2"/>
  </si>
  <si>
    <t>第8回班長会飲み物</t>
    <rPh sb="0" eb="1">
      <t>ダイ</t>
    </rPh>
    <rPh sb="2" eb="3">
      <t>カイ</t>
    </rPh>
    <rPh sb="3" eb="6">
      <t>ハンチョウカイ</t>
    </rPh>
    <rPh sb="6" eb="7">
      <t>ノ</t>
    </rPh>
    <rPh sb="8" eb="9">
      <t>モノ</t>
    </rPh>
    <phoneticPr fontId="2"/>
  </si>
  <si>
    <t>第1回班長会お茶</t>
    <rPh sb="0" eb="1">
      <t>ダイ</t>
    </rPh>
    <rPh sb="2" eb="3">
      <t>カイ</t>
    </rPh>
    <rPh sb="3" eb="6">
      <t>ハンチョウカイ</t>
    </rPh>
    <rPh sb="7" eb="8">
      <t>チャ</t>
    </rPh>
    <phoneticPr fontId="2"/>
  </si>
  <si>
    <t>非課税品の領収書なので、別物？</t>
    <rPh sb="0" eb="3">
      <t>ヒカゼイ</t>
    </rPh>
    <rPh sb="3" eb="4">
      <t>ヒン</t>
    </rPh>
    <rPh sb="5" eb="8">
      <t>リョウシュウショ</t>
    </rPh>
    <rPh sb="12" eb="14">
      <t>ベツモノ</t>
    </rPh>
    <phoneticPr fontId="2"/>
  </si>
  <si>
    <t>報酬費４＋２＋２</t>
    <rPh sb="0" eb="3">
      <t>ホウシュウヒ</t>
    </rPh>
    <phoneticPr fontId="2"/>
  </si>
  <si>
    <t>交通費５</t>
    <rPh sb="0" eb="3">
      <t>コウツウヒ</t>
    </rPh>
    <phoneticPr fontId="2"/>
  </si>
  <si>
    <t>備考</t>
    <rPh sb="0" eb="2">
      <t>ビコウ</t>
    </rPh>
    <phoneticPr fontId="2"/>
  </si>
  <si>
    <t>削除予定</t>
    <rPh sb="0" eb="2">
      <t>サクジョ</t>
    </rPh>
    <rPh sb="2" eb="4">
      <t>ヨテイ</t>
    </rPh>
    <phoneticPr fontId="2"/>
  </si>
  <si>
    <t>〇</t>
    <phoneticPr fontId="2"/>
  </si>
  <si>
    <t>交際費行きにするか？</t>
    <rPh sb="0" eb="3">
      <t>コウサイヒ</t>
    </rPh>
    <rPh sb="3" eb="4">
      <t>イ</t>
    </rPh>
    <phoneticPr fontId="2"/>
  </si>
  <si>
    <t>年末大そうじ食事代</t>
    <rPh sb="0" eb="2">
      <t>ネンマツ</t>
    </rPh>
    <rPh sb="2" eb="3">
      <t>オオ</t>
    </rPh>
    <rPh sb="6" eb="8">
      <t>ショクジ</t>
    </rPh>
    <rPh sb="8" eb="9">
      <t>ダイ</t>
    </rPh>
    <phoneticPr fontId="2"/>
  </si>
  <si>
    <t>お酒などだが、10月の班長会で掃除をした。</t>
    <rPh sb="1" eb="2">
      <t>サケ</t>
    </rPh>
    <rPh sb="9" eb="10">
      <t>ガツ</t>
    </rPh>
    <rPh sb="11" eb="14">
      <t>ハンチョウカイ</t>
    </rPh>
    <rPh sb="15" eb="17">
      <t>ソウジ</t>
    </rPh>
    <phoneticPr fontId="2"/>
  </si>
  <si>
    <r>
      <rPr>
        <sz val="10"/>
        <color rgb="FF000000"/>
        <rFont val="ＭＳ Ｐゴシック"/>
        <family val="3"/>
        <charset val="128"/>
      </rPr>
      <t>第</t>
    </r>
    <r>
      <rPr>
        <sz val="10"/>
        <color rgb="FF000000"/>
        <rFont val="Arial"/>
        <family val="3"/>
      </rPr>
      <t>8</t>
    </r>
    <r>
      <rPr>
        <sz val="10"/>
        <color rgb="FF000000"/>
        <rFont val="ＭＳ Ｐゴシック"/>
        <family val="3"/>
        <charset val="128"/>
      </rPr>
      <t>回班長会のあとの交流会。</t>
    </r>
    <rPh sb="0" eb="1">
      <t>ダイ</t>
    </rPh>
    <rPh sb="2" eb="3">
      <t>カイ</t>
    </rPh>
    <rPh sb="3" eb="6">
      <t>ハンチョウカイ</t>
    </rPh>
    <rPh sb="10" eb="13">
      <t>コウリュウカイ</t>
    </rPh>
    <phoneticPr fontId="2"/>
  </si>
  <si>
    <t>削除</t>
    <rPh sb="0" eb="2">
      <t>サクジョ</t>
    </rPh>
    <phoneticPr fontId="2"/>
  </si>
  <si>
    <t>普通預金利息</t>
    <rPh sb="0" eb="4">
      <t>フツウヨキン</t>
    </rPh>
    <rPh sb="4" eb="6">
      <t>リソク</t>
    </rPh>
    <phoneticPr fontId="2"/>
  </si>
  <si>
    <t>船橋市スポーツ課</t>
    <rPh sb="0" eb="3">
      <t>フナバシシ</t>
    </rPh>
    <rPh sb="7" eb="8">
      <t>カ</t>
    </rPh>
    <phoneticPr fontId="2"/>
  </si>
  <si>
    <t>ビール、監査お礼。</t>
    <rPh sb="4" eb="6">
      <t>カンサ</t>
    </rPh>
    <rPh sb="7" eb="8">
      <t>レイ</t>
    </rPh>
    <phoneticPr fontId="2"/>
  </si>
  <si>
    <t>第7回班長会、飲み物</t>
    <rPh sb="0" eb="1">
      <t>ダイ</t>
    </rPh>
    <rPh sb="2" eb="3">
      <t>カイ</t>
    </rPh>
    <rPh sb="3" eb="6">
      <t>ハンチョウカイ</t>
    </rPh>
    <rPh sb="7" eb="8">
      <t>ノ</t>
    </rPh>
    <rPh sb="9" eb="10">
      <t>モノ</t>
    </rPh>
    <phoneticPr fontId="2"/>
  </si>
  <si>
    <t>第7回班長会　食事</t>
    <rPh sb="0" eb="1">
      <t>ダイ</t>
    </rPh>
    <rPh sb="2" eb="3">
      <t>カイ</t>
    </rPh>
    <rPh sb="3" eb="6">
      <t>ハンチョウカイ</t>
    </rPh>
    <rPh sb="7" eb="9">
      <t>ショクジ</t>
    </rPh>
    <phoneticPr fontId="2"/>
  </si>
  <si>
    <t>慶弔費</t>
    <phoneticPr fontId="2"/>
  </si>
  <si>
    <t>鈴木孝一（8班）</t>
    <rPh sb="0" eb="2">
      <t>スズキ</t>
    </rPh>
    <rPh sb="2" eb="4">
      <t>コウイチ</t>
    </rPh>
    <rPh sb="6" eb="7">
      <t>ハン</t>
    </rPh>
    <phoneticPr fontId="2"/>
  </si>
  <si>
    <t>鈴木昭（8班）</t>
    <rPh sb="0" eb="2">
      <t>スズキ</t>
    </rPh>
    <rPh sb="2" eb="3">
      <t>アキラ</t>
    </rPh>
    <phoneticPr fontId="2"/>
  </si>
  <si>
    <t>松本奥（９班）</t>
    <rPh sb="0" eb="2">
      <t>マツモト</t>
    </rPh>
    <rPh sb="2" eb="3">
      <t>オク</t>
    </rPh>
    <phoneticPr fontId="2"/>
  </si>
  <si>
    <t>金島博（１０班）</t>
    <rPh sb="0" eb="2">
      <t>カナシマ</t>
    </rPh>
    <rPh sb="2" eb="3">
      <t>ヒロシ</t>
    </rPh>
    <phoneticPr fontId="2"/>
  </si>
  <si>
    <t>渡辺義次（９班）</t>
    <rPh sb="0" eb="2">
      <t>ワタナベ</t>
    </rPh>
    <rPh sb="2" eb="4">
      <t>ヨシツグ</t>
    </rPh>
    <phoneticPr fontId="2"/>
  </si>
  <si>
    <t>石井忠（３班）</t>
    <rPh sb="0" eb="2">
      <t>イシイ</t>
    </rPh>
    <rPh sb="2" eb="3">
      <t>チュウ</t>
    </rPh>
    <phoneticPr fontId="2"/>
  </si>
  <si>
    <t>林泰三（１０班）</t>
    <rPh sb="0" eb="1">
      <t>ハヤシ</t>
    </rPh>
    <rPh sb="1" eb="3">
      <t>タイゾウ</t>
    </rPh>
    <rPh sb="6" eb="7">
      <t>ハン</t>
    </rPh>
    <phoneticPr fontId="2"/>
  </si>
  <si>
    <t>山下ちよこ（１１班）</t>
    <rPh sb="0" eb="2">
      <t>ヤマシタ</t>
    </rPh>
    <rPh sb="8" eb="9">
      <t>ハン</t>
    </rPh>
    <phoneticPr fontId="2"/>
  </si>
  <si>
    <t>電気11月分</t>
    <phoneticPr fontId="2"/>
  </si>
  <si>
    <t>第6回班長会事務</t>
    <rPh sb="0" eb="1">
      <t>ダイ</t>
    </rPh>
    <rPh sb="2" eb="3">
      <t>カイ</t>
    </rPh>
    <rPh sb="3" eb="6">
      <t>ハンチョウカイ</t>
    </rPh>
    <rPh sb="6" eb="8">
      <t>ジム</t>
    </rPh>
    <phoneticPr fontId="2"/>
  </si>
  <si>
    <t>防犯灯維持管理費補助金</t>
    <rPh sb="0" eb="3">
      <t>ボウハントウ</t>
    </rPh>
    <rPh sb="3" eb="8">
      <t>イジカンリヒ</t>
    </rPh>
    <rPh sb="8" eb="11">
      <t>ホジョキン</t>
    </rPh>
    <phoneticPr fontId="2"/>
  </si>
  <si>
    <t>船橋市防犯灯設置費等補助金</t>
    <rPh sb="0" eb="3">
      <t>フナバシシ</t>
    </rPh>
    <rPh sb="3" eb="6">
      <t>ボウハントウ</t>
    </rPh>
    <rPh sb="6" eb="8">
      <t>セッチ</t>
    </rPh>
    <rPh sb="8" eb="9">
      <t>ヒ</t>
    </rPh>
    <rPh sb="9" eb="10">
      <t>トウ</t>
    </rPh>
    <rPh sb="10" eb="13">
      <t>ホジョキン</t>
    </rPh>
    <phoneticPr fontId="2"/>
  </si>
  <si>
    <t>交付金</t>
    <rPh sb="0" eb="3">
      <t>コウフキン</t>
    </rPh>
    <phoneticPr fontId="2"/>
  </si>
  <si>
    <t>雑収入</t>
    <rPh sb="0" eb="1">
      <t>ザツ</t>
    </rPh>
    <rPh sb="1" eb="3">
      <t>シュウニュウ</t>
    </rPh>
    <phoneticPr fontId="2"/>
  </si>
  <si>
    <r>
      <rPr>
        <sz val="10"/>
        <color rgb="FF000000"/>
        <rFont val="Arial"/>
        <family val="3"/>
      </rPr>
      <t>29500</t>
    </r>
    <r>
      <rPr>
        <sz val="10"/>
        <color rgb="FF000000"/>
        <rFont val="ＭＳ Ｐゴシック"/>
        <family val="3"/>
        <charset val="128"/>
      </rPr>
      <t>不足</t>
    </r>
    <rPh sb="5" eb="7">
      <t>フソク</t>
    </rPh>
    <phoneticPr fontId="2"/>
  </si>
  <si>
    <t>総会費</t>
    <phoneticPr fontId="2"/>
  </si>
  <si>
    <t>お礼用の品</t>
    <rPh sb="1" eb="2">
      <t>レイ</t>
    </rPh>
    <rPh sb="2" eb="3">
      <t>ヨウ</t>
    </rPh>
    <rPh sb="4" eb="5">
      <t>シナ</t>
    </rPh>
    <phoneticPr fontId="2"/>
  </si>
  <si>
    <t>内訳なし、クリスマス</t>
    <rPh sb="0" eb="2">
      <t>ウチワケ</t>
    </rPh>
    <phoneticPr fontId="2"/>
  </si>
  <si>
    <t>可能性として、交流会のためのものか？</t>
    <rPh sb="0" eb="3">
      <t>カノウセイ</t>
    </rPh>
    <rPh sb="7" eb="10">
      <t>コウリュウカイ</t>
    </rPh>
    <phoneticPr fontId="2"/>
  </si>
  <si>
    <t>交流会の飲食</t>
    <rPh sb="0" eb="3">
      <t>コウリュウカイ</t>
    </rPh>
    <rPh sb="4" eb="6">
      <t>インショク</t>
    </rPh>
    <phoneticPr fontId="2"/>
  </si>
  <si>
    <t>第6回班長会お茶</t>
    <rPh sb="0" eb="1">
      <t>ダイ</t>
    </rPh>
    <rPh sb="2" eb="3">
      <t>カイ</t>
    </rPh>
    <rPh sb="3" eb="6">
      <t>ハンチョウカイ</t>
    </rPh>
    <rPh sb="7" eb="8">
      <t>チャ</t>
    </rPh>
    <phoneticPr fontId="2"/>
  </si>
  <si>
    <r>
      <rPr>
        <sz val="10"/>
        <color rgb="FF000000"/>
        <rFont val="Yu Gothic"/>
        <charset val="128"/>
      </rPr>
      <t>もとは</t>
    </r>
    <r>
      <rPr>
        <sz val="10"/>
        <color rgb="FF000000"/>
        <rFont val="Arial"/>
        <family val="2"/>
      </rPr>
      <t>108780</t>
    </r>
    <r>
      <rPr>
        <sz val="10"/>
        <color rgb="FF000000"/>
        <rFont val="Yu Gothic"/>
        <charset val="128"/>
      </rPr>
      <t>だが、自治会に294×30円</t>
    </r>
    <r>
      <rPr>
        <sz val="10"/>
        <color rgb="FF000000"/>
        <rFont val="ＭＳ Ｐゴシック"/>
        <family val="2"/>
        <charset val="128"/>
      </rPr>
      <t>の</t>
    </r>
    <r>
      <rPr>
        <sz val="10"/>
        <color rgb="FF000000"/>
        <rFont val="Yu Gothic"/>
        <charset val="128"/>
      </rPr>
      <t>会費を払っている。</t>
    </r>
    <rPh sb="12" eb="15">
      <t>ジチカイ</t>
    </rPh>
    <rPh sb="22" eb="23">
      <t>エン</t>
    </rPh>
    <rPh sb="24" eb="26">
      <t>カイヒ</t>
    </rPh>
    <rPh sb="27" eb="28">
      <t>ハラ</t>
    </rPh>
    <phoneticPr fontId="2"/>
  </si>
  <si>
    <t>レシート削除</t>
    <rPh sb="4" eb="6">
      <t>サクジョ</t>
    </rPh>
    <phoneticPr fontId="2"/>
  </si>
  <si>
    <t>交流会としては、ありか。でも交流会にするのか？</t>
    <rPh sb="0" eb="3">
      <t>コウリュウカイ</t>
    </rPh>
    <rPh sb="14" eb="17">
      <t>コウリュウカイ</t>
    </rPh>
    <phoneticPr fontId="2"/>
  </si>
  <si>
    <t>弁当ここをどうするか？</t>
    <rPh sb="0" eb="2">
      <t>ベントウ</t>
    </rPh>
    <phoneticPr fontId="2"/>
  </si>
  <si>
    <t>交流会。</t>
    <rPh sb="0" eb="3">
      <t>コウリュウカイ</t>
    </rPh>
    <phoneticPr fontId="2"/>
  </si>
  <si>
    <t>皿、11月つまみ（８回班長会）</t>
    <rPh sb="0" eb="1">
      <t>サラ</t>
    </rPh>
    <rPh sb="4" eb="5">
      <t>ガツ</t>
    </rPh>
    <rPh sb="10" eb="11">
      <t>カイ</t>
    </rPh>
    <rPh sb="11" eb="14">
      <t>ハンチョウカイ</t>
    </rPh>
    <phoneticPr fontId="2"/>
  </si>
  <si>
    <t>弁当代（８回班長会）</t>
    <rPh sb="0" eb="3">
      <t>ベントウダイ</t>
    </rPh>
    <rPh sb="5" eb="6">
      <t>カイ</t>
    </rPh>
    <rPh sb="6" eb="9">
      <t>ハンチョウカイ</t>
    </rPh>
    <phoneticPr fontId="2"/>
  </si>
  <si>
    <t>三役会計作業食事（半期会計処理）</t>
    <rPh sb="0" eb="2">
      <t>3ヤク</t>
    </rPh>
    <rPh sb="2" eb="4">
      <t>カイケイ</t>
    </rPh>
    <rPh sb="4" eb="6">
      <t>サギョウ</t>
    </rPh>
    <rPh sb="6" eb="8">
      <t>ショクジ</t>
    </rPh>
    <rPh sb="9" eb="11">
      <t>ハンキ</t>
    </rPh>
    <rPh sb="11" eb="13">
      <t>カイケイ</t>
    </rPh>
    <rPh sb="13" eb="15">
      <t>ショリ</t>
    </rPh>
    <phoneticPr fontId="2"/>
  </si>
  <si>
    <t>飲み物（クリスマス）</t>
    <rPh sb="0" eb="1">
      <t>ノ</t>
    </rPh>
    <rPh sb="2" eb="3">
      <t>モノ</t>
    </rPh>
    <phoneticPr fontId="2"/>
  </si>
  <si>
    <t>第7回班長会　お弁当代</t>
    <rPh sb="8" eb="11">
      <t>ベントウダイ</t>
    </rPh>
    <phoneticPr fontId="2"/>
  </si>
  <si>
    <t>第７回の清掃の後の手土産としても入れてよいか。</t>
    <rPh sb="0" eb="1">
      <t>ダイ</t>
    </rPh>
    <rPh sb="2" eb="3">
      <t>カイ</t>
    </rPh>
    <rPh sb="4" eb="6">
      <t>セイソウ</t>
    </rPh>
    <rPh sb="7" eb="8">
      <t>アト</t>
    </rPh>
    <rPh sb="9" eb="12">
      <t>テミヤゲ</t>
    </rPh>
    <rPh sb="16" eb="17">
      <t>イ</t>
    </rPh>
    <phoneticPr fontId="2"/>
  </si>
  <si>
    <t>年末19日掃除用具</t>
    <rPh sb="0" eb="2">
      <t>ネンマツ</t>
    </rPh>
    <rPh sb="4" eb="5">
      <t>ニチ</t>
    </rPh>
    <rPh sb="5" eb="7">
      <t>ソウジ</t>
    </rPh>
    <rPh sb="7" eb="9">
      <t>ヨウグ</t>
    </rPh>
    <phoneticPr fontId="2"/>
  </si>
  <si>
    <t>防犯灯交換工事</t>
    <rPh sb="0" eb="3">
      <t>ボウハントウ</t>
    </rPh>
    <rPh sb="3" eb="5">
      <t>コウカン</t>
    </rPh>
    <rPh sb="5" eb="7">
      <t>コウジ</t>
    </rPh>
    <phoneticPr fontId="2"/>
  </si>
  <si>
    <t>奈良（１０班）</t>
    <rPh sb="0" eb="2">
      <t>ナラ</t>
    </rPh>
    <rPh sb="5" eb="6">
      <t>ハン</t>
    </rPh>
    <phoneticPr fontId="2"/>
  </si>
  <si>
    <t>会長</t>
    <rPh sb="0" eb="2">
      <t>カイチョウ</t>
    </rPh>
    <phoneticPr fontId="2"/>
  </si>
  <si>
    <t>副会長</t>
    <rPh sb="0" eb="3">
      <t>フクカイチョウ</t>
    </rPh>
    <phoneticPr fontId="2"/>
  </si>
  <si>
    <t>交通費</t>
  </si>
  <si>
    <t>交通費</t>
    <rPh sb="0" eb="3">
      <t>コウツウヒ</t>
    </rPh>
    <phoneticPr fontId="2"/>
  </si>
  <si>
    <t>報酬</t>
  </si>
  <si>
    <t>報酬</t>
    <rPh sb="0" eb="2">
      <t>ホウシュウ</t>
    </rPh>
    <phoneticPr fontId="2"/>
  </si>
  <si>
    <t>班長１３名</t>
    <rPh sb="0" eb="2">
      <t>ハンチョウ</t>
    </rPh>
    <rPh sb="4" eb="5">
      <t>メイ</t>
    </rPh>
    <phoneticPr fontId="2"/>
  </si>
  <si>
    <t>庶務費</t>
    <rPh sb="0" eb="3">
      <t>ショムヒ</t>
    </rPh>
    <phoneticPr fontId="2"/>
  </si>
  <si>
    <t>電灯電気費</t>
    <rPh sb="4" eb="5">
      <t>ヒ</t>
    </rPh>
    <phoneticPr fontId="2"/>
  </si>
  <si>
    <t>船橋市生涯スポーツ課会議</t>
    <rPh sb="0" eb="3">
      <t>フナバシシ</t>
    </rPh>
    <rPh sb="3" eb="5">
      <t>ショウガイ</t>
    </rPh>
    <rPh sb="9" eb="10">
      <t>カ</t>
    </rPh>
    <rPh sb="10" eb="12">
      <t>カイギ</t>
    </rPh>
    <phoneticPr fontId="2"/>
  </si>
  <si>
    <t>削除</t>
  </si>
  <si>
    <t>6回班長会、食事</t>
  </si>
  <si>
    <t>8回班長掃除後ののみ</t>
  </si>
  <si>
    <t>第7回班長会　食事</t>
  </si>
  <si>
    <t>第7回班長会、飲み物</t>
  </si>
  <si>
    <t>皿、11月つまみ（８回班長会）</t>
  </si>
  <si>
    <t>弁当代（８回班長会）</t>
  </si>
  <si>
    <t>三役会計作業食事（半期会計処理）</t>
  </si>
  <si>
    <t>飲み物（クリスマス）</t>
  </si>
  <si>
    <t>第7回班長会　お弁当代</t>
  </si>
  <si>
    <t>？</t>
  </si>
  <si>
    <t>コピー</t>
  </si>
  <si>
    <t>ごみ袋</t>
  </si>
  <si>
    <t>ノート</t>
  </si>
  <si>
    <t>ファイル消耗品</t>
  </si>
  <si>
    <t>プリント代</t>
  </si>
  <si>
    <t>ラミネータ</t>
  </si>
  <si>
    <t>会館掃除用品</t>
  </si>
  <si>
    <t>香典袋</t>
  </si>
  <si>
    <t>事務袋</t>
  </si>
  <si>
    <t>事務用品</t>
  </si>
  <si>
    <t>事務用品、切手、コピー</t>
  </si>
  <si>
    <t>電灯電気費</t>
  </si>
  <si>
    <t>電気10月分</t>
  </si>
  <si>
    <t>電気11月分</t>
  </si>
  <si>
    <t>電気8月分</t>
  </si>
  <si>
    <t>電気9月分</t>
  </si>
  <si>
    <t>会長</t>
  </si>
  <si>
    <t>副会長</t>
  </si>
  <si>
    <t>班長１３名</t>
  </si>
  <si>
    <t>電気3月分</t>
  </si>
  <si>
    <t>電気3月分</t>
    <phoneticPr fontId="2"/>
  </si>
  <si>
    <t>繰越金</t>
    <rPh sb="0" eb="3">
      <t>クリコシキン</t>
    </rPh>
    <phoneticPr fontId="2"/>
  </si>
  <si>
    <t>残高</t>
    <rPh sb="0" eb="2">
      <t>ザンダカ</t>
    </rPh>
    <phoneticPr fontId="2"/>
  </si>
  <si>
    <t>共同募金</t>
  </si>
  <si>
    <t>社会福祉協議会</t>
  </si>
  <si>
    <t>船橋市スポーツ課</t>
  </si>
  <si>
    <t>普通預金利息</t>
  </si>
  <si>
    <t>第1回班長会お茶</t>
  </si>
  <si>
    <t>第3回班長会</t>
  </si>
  <si>
    <t>第4回班長会コーヒー</t>
  </si>
  <si>
    <t>第6回班長会お茶</t>
  </si>
  <si>
    <t>第6回班長会事務</t>
  </si>
  <si>
    <t>第8回班長会飲み物</t>
  </si>
  <si>
    <t>班長会お茶代　半年分</t>
  </si>
  <si>
    <t>印刷代振込費</t>
  </si>
  <si>
    <t>7月町内清掃お茶</t>
  </si>
  <si>
    <t>7月町内清掃ごみ袋</t>
  </si>
  <si>
    <t>年末19日掃除用具</t>
  </si>
  <si>
    <t>防犯灯交換工事</t>
  </si>
  <si>
    <t>電気12月分</t>
  </si>
  <si>
    <t>電気12月分</t>
    <phoneticPr fontId="2"/>
  </si>
  <si>
    <t>電気1月分</t>
  </si>
  <si>
    <t>電気1月分</t>
    <phoneticPr fontId="2"/>
  </si>
  <si>
    <r>
      <rPr>
        <sz val="10"/>
        <color rgb="FF000000"/>
        <rFont val="Yu Gothic"/>
        <charset val="128"/>
      </rPr>
      <t>99960円、もとは</t>
    </r>
    <r>
      <rPr>
        <sz val="10"/>
        <color rgb="FF000000"/>
        <rFont val="Arial"/>
        <family val="2"/>
      </rPr>
      <t>108780</t>
    </r>
    <r>
      <rPr>
        <sz val="10"/>
        <color rgb="FF000000"/>
        <rFont val="Yu Gothic"/>
        <charset val="128"/>
      </rPr>
      <t>だが、自治会に294×30円</t>
    </r>
    <r>
      <rPr>
        <sz val="10"/>
        <color rgb="FF000000"/>
        <rFont val="ＭＳ Ｐゴシック"/>
        <family val="2"/>
        <charset val="128"/>
      </rPr>
      <t>の</t>
    </r>
    <r>
      <rPr>
        <sz val="10"/>
        <color rgb="FF000000"/>
        <rFont val="Yu Gothic"/>
        <charset val="128"/>
      </rPr>
      <t>会費を払っている。</t>
    </r>
    <rPh sb="5" eb="6">
      <t>エン</t>
    </rPh>
    <rPh sb="19" eb="22">
      <t>ジチカイ</t>
    </rPh>
    <rPh sb="29" eb="30">
      <t>エン</t>
    </rPh>
    <rPh sb="31" eb="33">
      <t>カイヒ</t>
    </rPh>
    <rPh sb="34" eb="35">
      <t>ハラ</t>
    </rPh>
    <phoneticPr fontId="2"/>
  </si>
  <si>
    <t>利息</t>
  </si>
  <si>
    <t>利息</t>
    <rPh sb="0" eb="2">
      <t>リソク</t>
    </rPh>
    <phoneticPr fontId="2"/>
  </si>
  <si>
    <t>本来あるべき手許現金</t>
    <rPh sb="0" eb="2">
      <t>ホンライ</t>
    </rPh>
    <rPh sb="6" eb="8">
      <t>テモト</t>
    </rPh>
    <rPh sb="8" eb="10">
      <t>ゲンキン</t>
    </rPh>
    <phoneticPr fontId="2"/>
  </si>
  <si>
    <t>使い込み金額。</t>
    <rPh sb="0" eb="1">
      <t>ツカ</t>
    </rPh>
    <rPh sb="2" eb="3">
      <t>コ</t>
    </rPh>
    <rPh sb="4" eb="6">
      <t>キンガク</t>
    </rPh>
    <phoneticPr fontId="2"/>
  </si>
  <si>
    <t>これを五味さんの領収書から持ってくると、</t>
    <rPh sb="3" eb="5">
      <t>ゴミ</t>
    </rPh>
    <rPh sb="8" eb="11">
      <t>リョウシュウショ</t>
    </rPh>
    <rPh sb="13" eb="14">
      <t>モ</t>
    </rPh>
    <phoneticPr fontId="2"/>
  </si>
  <si>
    <t>使い込みの金額は、</t>
    <rPh sb="0" eb="1">
      <t>ツカ</t>
    </rPh>
    <rPh sb="2" eb="3">
      <t>コ</t>
    </rPh>
    <rPh sb="5" eb="7">
      <t>キンガク</t>
    </rPh>
    <phoneticPr fontId="2"/>
  </si>
  <si>
    <t>電気２月分</t>
  </si>
  <si>
    <t>電気２月分</t>
    <phoneticPr fontId="2"/>
  </si>
  <si>
    <t>光熱費</t>
  </si>
  <si>
    <t>光熱費</t>
    <rPh sb="0" eb="3">
      <t>コウネツヒ</t>
    </rPh>
    <phoneticPr fontId="2"/>
  </si>
  <si>
    <t>プロパン</t>
    <phoneticPr fontId="2"/>
  </si>
  <si>
    <t>エイケン</t>
    <phoneticPr fontId="2"/>
  </si>
  <si>
    <t>電気代</t>
    <rPh sb="0" eb="3">
      <t>デンキダイ</t>
    </rPh>
    <phoneticPr fontId="2"/>
  </si>
  <si>
    <t>水道代</t>
    <rPh sb="0" eb="3">
      <t>スイドウダイ</t>
    </rPh>
    <phoneticPr fontId="2"/>
  </si>
  <si>
    <t>自治会館使用料</t>
    <rPh sb="0" eb="4">
      <t>ジチカイカン</t>
    </rPh>
    <rPh sb="4" eb="7">
      <t>シヨウリョウ</t>
    </rPh>
    <phoneticPr fontId="2"/>
  </si>
  <si>
    <t>自治会運営費</t>
    <rPh sb="0" eb="3">
      <t>ジチカイ</t>
    </rPh>
    <rPh sb="3" eb="6">
      <t>ウンエイヒ</t>
    </rPh>
    <phoneticPr fontId="2"/>
  </si>
  <si>
    <t>電気代</t>
    <rPh sb="0" eb="2">
      <t>デンキ</t>
    </rPh>
    <rPh sb="2" eb="3">
      <t>ダイ</t>
    </rPh>
    <phoneticPr fontId="2"/>
  </si>
  <si>
    <t>清掃用品</t>
    <rPh sb="0" eb="4">
      <t>セイソウヨウヒン</t>
    </rPh>
    <phoneticPr fontId="2"/>
  </si>
  <si>
    <t>火災保険</t>
  </si>
  <si>
    <t>火災保険</t>
    <rPh sb="0" eb="2">
      <t>カサイ</t>
    </rPh>
    <rPh sb="2" eb="4">
      <t>ホケン</t>
    </rPh>
    <phoneticPr fontId="2"/>
  </si>
  <si>
    <t>会館借地代</t>
    <rPh sb="0" eb="2">
      <t>カイカン</t>
    </rPh>
    <rPh sb="2" eb="5">
      <t>シャクチダイ</t>
    </rPh>
    <phoneticPr fontId="2"/>
  </si>
  <si>
    <t>科目</t>
    <rPh sb="0" eb="2">
      <t>カモク</t>
    </rPh>
    <phoneticPr fontId="2"/>
  </si>
  <si>
    <t>摘要</t>
    <rPh sb="0" eb="2">
      <t>テキヨウ</t>
    </rPh>
    <phoneticPr fontId="2"/>
  </si>
  <si>
    <t>番号</t>
    <rPh sb="0" eb="2">
      <t>バンゴウ</t>
    </rPh>
    <phoneticPr fontId="2"/>
  </si>
  <si>
    <t>維持費</t>
  </si>
  <si>
    <t>維持費</t>
    <rPh sb="0" eb="3">
      <t>イジヒ</t>
    </rPh>
    <phoneticPr fontId="2"/>
  </si>
  <si>
    <t>備品購入費</t>
  </si>
  <si>
    <t>備品購入費</t>
    <rPh sb="0" eb="2">
      <t>ビヒン</t>
    </rPh>
    <rPh sb="2" eb="5">
      <t>コウニュウヒ</t>
    </rPh>
    <phoneticPr fontId="2"/>
  </si>
  <si>
    <t>会館利用料</t>
  </si>
  <si>
    <t>会館利用料</t>
    <rPh sb="0" eb="2">
      <t>カイカン</t>
    </rPh>
    <rPh sb="2" eb="5">
      <t>リヨウリョウ</t>
    </rPh>
    <phoneticPr fontId="2"/>
  </si>
  <si>
    <t>火災保険</t>
    <rPh sb="0" eb="4">
      <t>カサイホケン</t>
    </rPh>
    <phoneticPr fontId="2"/>
  </si>
  <si>
    <t>雑費</t>
    <rPh sb="0" eb="2">
      <t>ザッピ</t>
    </rPh>
    <phoneticPr fontId="2"/>
  </si>
  <si>
    <t>雑収入</t>
    <rPh sb="0" eb="3">
      <t>ザツシュウニュウ</t>
    </rPh>
    <phoneticPr fontId="2"/>
  </si>
  <si>
    <t>町会分担金</t>
  </si>
  <si>
    <t>町会分担金</t>
    <rPh sb="0" eb="2">
      <t>チョウカイ</t>
    </rPh>
    <rPh sb="2" eb="5">
      <t>ブンタンキン</t>
    </rPh>
    <phoneticPr fontId="2"/>
  </si>
  <si>
    <t>管理費</t>
  </si>
  <si>
    <t>管理費</t>
    <rPh sb="0" eb="3">
      <t>カンリヒ</t>
    </rPh>
    <phoneticPr fontId="2"/>
  </si>
  <si>
    <t>建て替え</t>
    <rPh sb="0" eb="1">
      <t>タ</t>
    </rPh>
    <rPh sb="2" eb="3">
      <t>カ</t>
    </rPh>
    <phoneticPr fontId="2"/>
  </si>
  <si>
    <t>掃除機</t>
    <rPh sb="0" eb="3">
      <t>ソウジキ</t>
    </rPh>
    <phoneticPr fontId="2"/>
  </si>
  <si>
    <t>クリーナー紙パック</t>
    <rPh sb="5" eb="6">
      <t>カミ</t>
    </rPh>
    <phoneticPr fontId="2"/>
  </si>
  <si>
    <t>魔法瓶</t>
    <rPh sb="0" eb="3">
      <t>マホウビン</t>
    </rPh>
    <phoneticPr fontId="2"/>
  </si>
  <si>
    <t>ティッシュ</t>
  </si>
  <si>
    <t>ベランダ・サンダル　トイレ用×３</t>
    <rPh sb="13" eb="14">
      <t>ヨウ</t>
    </rPh>
    <phoneticPr fontId="2"/>
  </si>
  <si>
    <t>子供用サンダルトイレ×２</t>
    <rPh sb="0" eb="3">
      <t>コドモヨウ</t>
    </rPh>
    <phoneticPr fontId="2"/>
  </si>
  <si>
    <t>ホウキ・チリトリ</t>
  </si>
  <si>
    <t>ベンリポール</t>
  </si>
  <si>
    <t>自由箒</t>
    <rPh sb="0" eb="2">
      <t>ジユウ</t>
    </rPh>
    <rPh sb="2" eb="3">
      <t>ホウキ</t>
    </rPh>
    <phoneticPr fontId="2"/>
  </si>
  <si>
    <t>トイレブラシセット</t>
  </si>
  <si>
    <t>キレイ・キレイ</t>
  </si>
  <si>
    <t>ジョキンアルコール</t>
  </si>
  <si>
    <t>ハンドスキッシュEX</t>
  </si>
  <si>
    <t>シャワーカーテン</t>
  </si>
  <si>
    <t>貼る便座シート</t>
    <rPh sb="0" eb="1">
      <t>ハ</t>
    </rPh>
    <rPh sb="2" eb="4">
      <t>ベンザ</t>
    </rPh>
    <phoneticPr fontId="2"/>
  </si>
  <si>
    <t>シュロスペア</t>
  </si>
  <si>
    <t>子供用サンダルｘ１</t>
    <rPh sb="0" eb="3">
      <t>コドモヨウ</t>
    </rPh>
    <phoneticPr fontId="2"/>
  </si>
  <si>
    <t>レジ袋</t>
    <rPh sb="2" eb="3">
      <t>フクロ</t>
    </rPh>
    <phoneticPr fontId="2"/>
  </si>
  <si>
    <t>自治会館鍵</t>
    <rPh sb="0" eb="4">
      <t>ジチカイカン</t>
    </rPh>
    <rPh sb="4" eb="5">
      <t>カギ</t>
    </rPh>
    <phoneticPr fontId="2"/>
  </si>
  <si>
    <t>ファスナーケース</t>
  </si>
  <si>
    <t>ワイドケース</t>
  </si>
  <si>
    <t>アクティブケース</t>
  </si>
  <si>
    <t>消費税</t>
    <rPh sb="0" eb="3">
      <t>ショウヒゼイ</t>
    </rPh>
    <phoneticPr fontId="2"/>
  </si>
  <si>
    <t>コーヒーメーカー</t>
  </si>
  <si>
    <t>クレマトップ（コーヒー）</t>
  </si>
  <si>
    <t>コーヒーカップ</t>
  </si>
  <si>
    <t>ミルクチョコ</t>
  </si>
  <si>
    <t>ミルクアンドホワイト</t>
  </si>
  <si>
    <t>内税</t>
    <rPh sb="0" eb="2">
      <t>ウチゼイ</t>
    </rPh>
    <phoneticPr fontId="2"/>
  </si>
  <si>
    <t>ビニールスリッパ</t>
  </si>
  <si>
    <t>カップホルダー</t>
  </si>
  <si>
    <t>コーヒー豆</t>
    <rPh sb="4" eb="5">
      <t>マメ</t>
    </rPh>
    <phoneticPr fontId="2"/>
  </si>
  <si>
    <t>コーヒーフィルター</t>
  </si>
  <si>
    <t>T-Falポット</t>
  </si>
  <si>
    <t>有価物回収協力金</t>
    <phoneticPr fontId="2"/>
  </si>
  <si>
    <t>注文</t>
    <rPh sb="0" eb="2">
      <t>チュウモン</t>
    </rPh>
    <phoneticPr fontId="2"/>
  </si>
  <si>
    <t>インク代</t>
  </si>
  <si>
    <t>インク代</t>
    <rPh sb="3" eb="4">
      <t>ダイ</t>
    </rPh>
    <phoneticPr fontId="2"/>
  </si>
  <si>
    <t>袋</t>
  </si>
  <si>
    <t>袋</t>
    <rPh sb="0" eb="1">
      <t>フクロ</t>
    </rPh>
    <phoneticPr fontId="2"/>
  </si>
  <si>
    <t>品名</t>
  </si>
  <si>
    <t>雑費 集計</t>
  </si>
  <si>
    <t>庶務費 集計</t>
  </si>
  <si>
    <t>電灯電気費 集計</t>
  </si>
  <si>
    <t>会館維持費払出 集計</t>
  </si>
  <si>
    <t>慶弔費 集計</t>
  </si>
  <si>
    <t>雑収入 集計</t>
  </si>
  <si>
    <t>町会費 集計</t>
  </si>
  <si>
    <t>三役会</t>
  </si>
  <si>
    <t>三役会</t>
    <rPh sb="0" eb="3">
      <t>3ヤクカイ</t>
    </rPh>
    <phoneticPr fontId="2"/>
  </si>
  <si>
    <t>交際費 集計</t>
  </si>
  <si>
    <t>総会費 集計</t>
  </si>
  <si>
    <t>保健衛生費 集計</t>
  </si>
  <si>
    <t>補助金 集計</t>
  </si>
  <si>
    <t>ラミネータ代</t>
  </si>
  <si>
    <t>ラミネータ代</t>
    <rPh sb="5" eb="6">
      <t>ダイ</t>
    </rPh>
    <phoneticPr fontId="2"/>
  </si>
  <si>
    <t>ノート代</t>
  </si>
  <si>
    <t>ノート代</t>
    <rPh sb="3" eb="4">
      <t>ダイ</t>
    </rPh>
    <phoneticPr fontId="2"/>
  </si>
  <si>
    <t>ごみ袋代</t>
  </si>
  <si>
    <t>ごみ袋代</t>
    <rPh sb="2" eb="3">
      <t>フクロ</t>
    </rPh>
    <rPh sb="3" eb="4">
      <t>ダイ</t>
    </rPh>
    <phoneticPr fontId="2"/>
  </si>
  <si>
    <t>ブルーシート代（ごみステーション用）</t>
  </si>
  <si>
    <t>ブルーシート代（ごみステーション用）</t>
    <rPh sb="6" eb="7">
      <t>ダイ</t>
    </rPh>
    <rPh sb="16" eb="17">
      <t>ヨウ</t>
    </rPh>
    <phoneticPr fontId="2"/>
  </si>
  <si>
    <t>コピー代</t>
  </si>
  <si>
    <t>コピー代</t>
    <rPh sb="3" eb="4">
      <t>ダイ</t>
    </rPh>
    <phoneticPr fontId="2"/>
  </si>
  <si>
    <t>チェーンソー刃代（イチョウ伐採）</t>
  </si>
  <si>
    <t>チェーンソー刃代（イチョウ伐採）</t>
    <rPh sb="6" eb="7">
      <t>バ</t>
    </rPh>
    <rPh sb="7" eb="8">
      <t>ダイ</t>
    </rPh>
    <rPh sb="13" eb="15">
      <t>バッサイ</t>
    </rPh>
    <phoneticPr fontId="2"/>
  </si>
  <si>
    <t>第5回班長会　袋、トイレットペーパー</t>
  </si>
  <si>
    <t>第5回班長会　袋、トイレットペーパー</t>
    <rPh sb="0" eb="1">
      <t>ダイ</t>
    </rPh>
    <rPh sb="2" eb="3">
      <t>カイ</t>
    </rPh>
    <rPh sb="3" eb="6">
      <t>ハンチョウカイ</t>
    </rPh>
    <rPh sb="7" eb="8">
      <t>フクロ</t>
    </rPh>
    <phoneticPr fontId="2"/>
  </si>
  <si>
    <t>掃除用具代</t>
  </si>
  <si>
    <t>掃除用具代</t>
    <rPh sb="0" eb="4">
      <t>ソウジヨウグ</t>
    </rPh>
    <rPh sb="4" eb="5">
      <t>ダイ</t>
    </rPh>
    <phoneticPr fontId="2"/>
  </si>
  <si>
    <t>会館掃除用品代</t>
  </si>
  <si>
    <t>会館掃除用品代</t>
    <rPh sb="0" eb="2">
      <t>カイカン</t>
    </rPh>
    <rPh sb="2" eb="4">
      <t>ソウジ</t>
    </rPh>
    <rPh sb="4" eb="6">
      <t>ヨウヒン</t>
    </rPh>
    <rPh sb="6" eb="7">
      <t>ダイ</t>
    </rPh>
    <phoneticPr fontId="2"/>
  </si>
  <si>
    <t>スポーツ広場委託代</t>
  </si>
  <si>
    <t>スポーツ広場委託代</t>
    <rPh sb="4" eb="6">
      <t>ヒロバ</t>
    </rPh>
    <rPh sb="8" eb="9">
      <t>ダイ</t>
    </rPh>
    <phoneticPr fontId="2"/>
  </si>
  <si>
    <t>掃除用品代</t>
  </si>
  <si>
    <t>掃除用品代</t>
    <rPh sb="0" eb="3">
      <t>ソウジヨウ</t>
    </rPh>
    <rPh sb="3" eb="4">
      <t>ヒン</t>
    </rPh>
    <rPh sb="4" eb="5">
      <t>ダイ</t>
    </rPh>
    <phoneticPr fontId="2"/>
  </si>
  <si>
    <t>布団袋代（座布団用）</t>
  </si>
  <si>
    <t>布団袋代（座布団用）</t>
    <rPh sb="0" eb="3">
      <t>フトンブクロ</t>
    </rPh>
    <rPh sb="3" eb="4">
      <t>ダイ</t>
    </rPh>
    <rPh sb="5" eb="8">
      <t>ザブトン</t>
    </rPh>
    <rPh sb="8" eb="9">
      <t>ヨウ</t>
    </rPh>
    <phoneticPr fontId="2"/>
  </si>
  <si>
    <t>事務袋代</t>
  </si>
  <si>
    <t>事務袋代</t>
    <rPh sb="0" eb="3">
      <t>ジムフクロ</t>
    </rPh>
    <rPh sb="3" eb="4">
      <t>ダイ</t>
    </rPh>
    <phoneticPr fontId="2"/>
  </si>
  <si>
    <t>封筒代</t>
  </si>
  <si>
    <t>封筒代</t>
    <rPh sb="0" eb="2">
      <t>フウトウ</t>
    </rPh>
    <rPh sb="2" eb="3">
      <t>ダイ</t>
    </rPh>
    <phoneticPr fontId="2"/>
  </si>
  <si>
    <t>防犯灯設置工事</t>
  </si>
  <si>
    <t>防犯灯設置工事</t>
    <rPh sb="0" eb="3">
      <t>ボウハントウ</t>
    </rPh>
    <rPh sb="3" eb="5">
      <t>セッチ</t>
    </rPh>
    <rPh sb="5" eb="7">
      <t>コウジ</t>
    </rPh>
    <phoneticPr fontId="2"/>
  </si>
  <si>
    <t>切手代</t>
  </si>
  <si>
    <t>切手代</t>
    <rPh sb="0" eb="2">
      <t>キッテ</t>
    </rPh>
    <rPh sb="2" eb="3">
      <t>ダイ</t>
    </rPh>
    <phoneticPr fontId="2"/>
  </si>
  <si>
    <t>消耗品代</t>
  </si>
  <si>
    <t>消耗品代</t>
    <rPh sb="0" eb="3">
      <t>ショウモウヒン</t>
    </rPh>
    <rPh sb="3" eb="4">
      <t>ダイ</t>
    </rPh>
    <phoneticPr fontId="2"/>
  </si>
  <si>
    <t>年末掃除　ごみ袋</t>
  </si>
  <si>
    <t>年末掃除　ごみ袋</t>
    <rPh sb="0" eb="2">
      <t>ネンマツ</t>
    </rPh>
    <rPh sb="2" eb="4">
      <t>ソウジ</t>
    </rPh>
    <rPh sb="7" eb="8">
      <t>フクロ</t>
    </rPh>
    <phoneticPr fontId="2"/>
  </si>
  <si>
    <t>年末掃除　ごみ袋</t>
    <rPh sb="0" eb="4">
      <t>ネンマツソウジ</t>
    </rPh>
    <rPh sb="7" eb="8">
      <t>フクロ</t>
    </rPh>
    <phoneticPr fontId="2"/>
  </si>
  <si>
    <t>年末清掃　お茶</t>
  </si>
  <si>
    <t>年末清掃　お茶</t>
    <rPh sb="0" eb="2">
      <t>ネンマツ</t>
    </rPh>
    <rPh sb="2" eb="4">
      <t>セイソウ</t>
    </rPh>
    <rPh sb="6" eb="7">
      <t>チャ</t>
    </rPh>
    <phoneticPr fontId="2"/>
  </si>
  <si>
    <t>元会長会合</t>
  </si>
  <si>
    <t>元会長会合</t>
    <rPh sb="0" eb="3">
      <t>モトカイチョウ</t>
    </rPh>
    <rPh sb="3" eb="5">
      <t>カイゴウ</t>
    </rPh>
    <phoneticPr fontId="2"/>
  </si>
  <si>
    <t>香典　鈴木孝一（8班）</t>
  </si>
  <si>
    <t>香典　鈴木孝一（8班）</t>
    <rPh sb="0" eb="2">
      <t>コウデン</t>
    </rPh>
    <rPh sb="3" eb="5">
      <t>スズキ</t>
    </rPh>
    <rPh sb="5" eb="7">
      <t>コウイチ</t>
    </rPh>
    <rPh sb="9" eb="10">
      <t>ハン</t>
    </rPh>
    <phoneticPr fontId="2"/>
  </si>
  <si>
    <t>香典　鈴木昭（8班）</t>
  </si>
  <si>
    <t>香典　鈴木昭（8班）</t>
    <rPh sb="3" eb="5">
      <t>スズキ</t>
    </rPh>
    <rPh sb="5" eb="6">
      <t>アキラ</t>
    </rPh>
    <phoneticPr fontId="2"/>
  </si>
  <si>
    <t>香典　松本奥（９班）</t>
  </si>
  <si>
    <t>香典　松本奥（９班）</t>
    <rPh sb="3" eb="5">
      <t>マツモト</t>
    </rPh>
    <rPh sb="5" eb="6">
      <t>オク</t>
    </rPh>
    <phoneticPr fontId="2"/>
  </si>
  <si>
    <t>香典　渡辺義次（９班）</t>
  </si>
  <si>
    <t>香典　渡辺義次（９班）</t>
    <rPh sb="3" eb="5">
      <t>ワタナベ</t>
    </rPh>
    <rPh sb="5" eb="7">
      <t>ヨシツグ</t>
    </rPh>
    <phoneticPr fontId="2"/>
  </si>
  <si>
    <t>香典　金島博（１０班）</t>
  </si>
  <si>
    <t>香典　金島博（１０班）</t>
    <rPh sb="3" eb="5">
      <t>カナシマ</t>
    </rPh>
    <rPh sb="5" eb="6">
      <t>ヒロシ</t>
    </rPh>
    <phoneticPr fontId="2"/>
  </si>
  <si>
    <t>香典　石井忠（３班）</t>
  </si>
  <si>
    <t>香典　石井忠（３班）</t>
    <rPh sb="3" eb="5">
      <t>イシイ</t>
    </rPh>
    <rPh sb="5" eb="6">
      <t>チュウ</t>
    </rPh>
    <phoneticPr fontId="2"/>
  </si>
  <si>
    <t>監査</t>
  </si>
  <si>
    <t>監査</t>
    <rPh sb="0" eb="2">
      <t>カンサ</t>
    </rPh>
    <phoneticPr fontId="2"/>
  </si>
  <si>
    <t>香典　林泰三（１０班）</t>
  </si>
  <si>
    <t>香典　林泰三（１０班）</t>
    <rPh sb="0" eb="2">
      <t>コウデン</t>
    </rPh>
    <rPh sb="3" eb="4">
      <t>ハヤシ</t>
    </rPh>
    <rPh sb="4" eb="6">
      <t>タイゾウ</t>
    </rPh>
    <rPh sb="9" eb="10">
      <t>ハン</t>
    </rPh>
    <phoneticPr fontId="2"/>
  </si>
  <si>
    <t>香典　山下ちよこ（１１班）</t>
  </si>
  <si>
    <t>香典　山下ちよこ（１１班）</t>
    <rPh sb="0" eb="2">
      <t>コウデン</t>
    </rPh>
    <rPh sb="3" eb="5">
      <t>ヤマシタ</t>
    </rPh>
    <rPh sb="11" eb="12">
      <t>ハン</t>
    </rPh>
    <phoneticPr fontId="2"/>
  </si>
  <si>
    <t>交通費　会長</t>
  </si>
  <si>
    <t>交通費　会長</t>
    <rPh sb="0" eb="3">
      <t>コウツウヒ</t>
    </rPh>
    <rPh sb="4" eb="6">
      <t>カイチョウ</t>
    </rPh>
    <phoneticPr fontId="2"/>
  </si>
  <si>
    <t>交通費　副会長</t>
  </si>
  <si>
    <t>交通費　副会長</t>
    <rPh sb="0" eb="3">
      <t>コウツウヒ</t>
    </rPh>
    <rPh sb="4" eb="7">
      <t>フクカイチョウ</t>
    </rPh>
    <phoneticPr fontId="2"/>
  </si>
  <si>
    <t>報酬　会長</t>
  </si>
  <si>
    <t>報酬　会長</t>
    <rPh sb="0" eb="2">
      <t>ホウシュウ</t>
    </rPh>
    <rPh sb="3" eb="5">
      <t>カイチョウ</t>
    </rPh>
    <phoneticPr fontId="2"/>
  </si>
  <si>
    <t>報酬　副会長</t>
  </si>
  <si>
    <t>報酬　副会長</t>
    <rPh sb="0" eb="2">
      <t>ホウシュウ</t>
    </rPh>
    <rPh sb="3" eb="6">
      <t>フクカイチョウ</t>
    </rPh>
    <phoneticPr fontId="2"/>
  </si>
  <si>
    <t>報酬　班長１３名</t>
  </si>
  <si>
    <t>報酬　班長１３名</t>
    <rPh sb="0" eb="2">
      <t>ホウシュウ</t>
    </rPh>
    <rPh sb="3" eb="5">
      <t>ハンチョウ</t>
    </rPh>
    <rPh sb="7" eb="8">
      <t>メイ</t>
    </rPh>
    <phoneticPr fontId="2"/>
  </si>
  <si>
    <t>報酬費</t>
  </si>
  <si>
    <t>報酬費</t>
    <rPh sb="0" eb="3">
      <t>ホウシュウヒ</t>
    </rPh>
    <phoneticPr fontId="2"/>
  </si>
  <si>
    <t>防犯灯維持管理補助金</t>
  </si>
  <si>
    <t>防犯灯維持管理補助金</t>
    <rPh sb="0" eb="3">
      <t>ボウハントウ</t>
    </rPh>
    <rPh sb="3" eb="5">
      <t>イジ</t>
    </rPh>
    <rPh sb="5" eb="7">
      <t>カンリ</t>
    </rPh>
    <rPh sb="7" eb="10">
      <t>ホジョキン</t>
    </rPh>
    <phoneticPr fontId="2"/>
  </si>
  <si>
    <t>交通費 集計</t>
  </si>
  <si>
    <t>防犯灯 集計</t>
  </si>
  <si>
    <t>報酬費 集計</t>
  </si>
  <si>
    <t>管理費　岡商会</t>
  </si>
  <si>
    <t>管理費　岡商会</t>
    <rPh sb="0" eb="3">
      <t>カンリヒ</t>
    </rPh>
    <rPh sb="4" eb="7">
      <t>オカショウカイ</t>
    </rPh>
    <phoneticPr fontId="2"/>
  </si>
  <si>
    <t>管理費　サニーフローラ</t>
  </si>
  <si>
    <t>管理費　サニーフローラ</t>
    <rPh sb="0" eb="3">
      <t>カンリヒ</t>
    </rPh>
    <phoneticPr fontId="2"/>
  </si>
  <si>
    <t>プロパン</t>
  </si>
  <si>
    <t>電気代</t>
  </si>
  <si>
    <t>水道代</t>
  </si>
  <si>
    <t>会館使用代　岡商会</t>
  </si>
  <si>
    <t>会館使用代　岡商会</t>
    <rPh sb="0" eb="2">
      <t>カイカン</t>
    </rPh>
    <rPh sb="2" eb="5">
      <t>シヨウダイ</t>
    </rPh>
    <rPh sb="6" eb="7">
      <t>オカ</t>
    </rPh>
    <rPh sb="7" eb="9">
      <t>ショウカイ</t>
    </rPh>
    <phoneticPr fontId="2"/>
  </si>
  <si>
    <t>会館使用代　サニーフローラ</t>
  </si>
  <si>
    <t>会館使用代　サニーフローラ</t>
    <rPh sb="0" eb="2">
      <t>カイカン</t>
    </rPh>
    <rPh sb="2" eb="5">
      <t>シヨウダイ</t>
    </rPh>
    <phoneticPr fontId="2"/>
  </si>
  <si>
    <t>会館利用料</t>
    <phoneticPr fontId="2"/>
  </si>
  <si>
    <t>自治会館使用料</t>
  </si>
  <si>
    <t>自治会運営費</t>
  </si>
  <si>
    <t>エイケン</t>
  </si>
  <si>
    <t>会館借地代</t>
  </si>
  <si>
    <t>クリーナー紙パック</t>
  </si>
  <si>
    <t>コーヒー豆</t>
  </si>
  <si>
    <t>レジ袋</t>
  </si>
  <si>
    <t>消費税</t>
  </si>
  <si>
    <t>貼る便座シート</t>
  </si>
  <si>
    <t>内税</t>
  </si>
  <si>
    <t>ベランダ・サンダル　トイレ用×３</t>
  </si>
  <si>
    <t>子供用サンダルｘ１</t>
  </si>
  <si>
    <t>子供用サンダルトイレ×２</t>
  </si>
  <si>
    <t>自治会館鍵</t>
  </si>
  <si>
    <t>自由箒</t>
  </si>
  <si>
    <t>清掃用品</t>
  </si>
  <si>
    <t>掃除機</t>
  </si>
  <si>
    <t>魔法瓶</t>
  </si>
  <si>
    <t>科目</t>
  </si>
  <si>
    <t>摘要</t>
  </si>
  <si>
    <t>会館利用料 集計</t>
  </si>
  <si>
    <t>町会分担金 集計</t>
  </si>
  <si>
    <t>維持費 集計</t>
  </si>
  <si>
    <t>火災保険 集計</t>
  </si>
  <si>
    <t>光熱費 集計</t>
  </si>
  <si>
    <t>備品購入費 集計</t>
  </si>
  <si>
    <t>管理費 集計</t>
  </si>
  <si>
    <t>530の日</t>
    <rPh sb="4" eb="5">
      <t>ヒ</t>
    </rPh>
    <phoneticPr fontId="2"/>
  </si>
  <si>
    <t>第5回班長会+会館清掃</t>
    <rPh sb="0" eb="1">
      <t>ダイ</t>
    </rPh>
    <rPh sb="2" eb="3">
      <t>カイ</t>
    </rPh>
    <rPh sb="3" eb="6">
      <t>ハンチョウカイ</t>
    </rPh>
    <rPh sb="7" eb="11">
      <t>カイカンセイソウ</t>
    </rPh>
    <phoneticPr fontId="2"/>
  </si>
  <si>
    <t>第11回班長会</t>
    <rPh sb="0" eb="1">
      <t>ダイ</t>
    </rPh>
    <rPh sb="3" eb="4">
      <t>カイ</t>
    </rPh>
    <rPh sb="4" eb="7">
      <t>ハンチョウカイ</t>
    </rPh>
    <phoneticPr fontId="2"/>
  </si>
  <si>
    <t>第12回班長会</t>
    <rPh sb="0" eb="1">
      <t>ダイ</t>
    </rPh>
    <rPh sb="3" eb="4">
      <t>カイ</t>
    </rPh>
    <rPh sb="4" eb="7">
      <t>ハンチョウカイ</t>
    </rPh>
    <phoneticPr fontId="2"/>
  </si>
  <si>
    <t>第7回班長会</t>
    <rPh sb="0" eb="1">
      <t>ダイ</t>
    </rPh>
    <rPh sb="2" eb="3">
      <t>カイ</t>
    </rPh>
    <rPh sb="3" eb="6">
      <t>ハンチョウカイ</t>
    </rPh>
    <phoneticPr fontId="2"/>
  </si>
  <si>
    <t>第9回班長会</t>
    <rPh sb="0" eb="1">
      <t>ダイ</t>
    </rPh>
    <rPh sb="2" eb="3">
      <t>カイ</t>
    </rPh>
    <rPh sb="3" eb="6">
      <t>ハンチョウカイ</t>
    </rPh>
    <phoneticPr fontId="2"/>
  </si>
  <si>
    <t>第6回班長会</t>
    <rPh sb="0" eb="1">
      <t>ダイ</t>
    </rPh>
    <rPh sb="2" eb="3">
      <t>カイ</t>
    </rPh>
    <rPh sb="3" eb="6">
      <t>ハンチョウカイ</t>
    </rPh>
    <phoneticPr fontId="2"/>
  </si>
  <si>
    <t>第2回班長会</t>
    <rPh sb="0" eb="1">
      <t>ダイ</t>
    </rPh>
    <rPh sb="2" eb="3">
      <t>カイ</t>
    </rPh>
    <rPh sb="3" eb="6">
      <t>ハンチョウカイ</t>
    </rPh>
    <phoneticPr fontId="2"/>
  </si>
  <si>
    <t>第8回班長会+交流会+アンケート配布</t>
    <rPh sb="0" eb="1">
      <t>ダイ</t>
    </rPh>
    <rPh sb="2" eb="3">
      <t>カイ</t>
    </rPh>
    <rPh sb="3" eb="6">
      <t>ハンチョウカイ</t>
    </rPh>
    <rPh sb="7" eb="10">
      <t>コウリュウカイ</t>
    </rPh>
    <rPh sb="16" eb="18">
      <t>ハイフ</t>
    </rPh>
    <phoneticPr fontId="2"/>
  </si>
  <si>
    <t>金杉会館</t>
    <rPh sb="0" eb="2">
      <t>カナスギ</t>
    </rPh>
    <rPh sb="2" eb="4">
      <t>カイカン</t>
    </rPh>
    <phoneticPr fontId="2"/>
  </si>
  <si>
    <t>町内・金杉会館</t>
    <rPh sb="0" eb="2">
      <t>チョウナイ</t>
    </rPh>
    <rPh sb="3" eb="5">
      <t>カナスギ</t>
    </rPh>
    <rPh sb="5" eb="7">
      <t>カイカン</t>
    </rPh>
    <phoneticPr fontId="2"/>
  </si>
  <si>
    <t>高根小学校</t>
    <rPh sb="0" eb="5">
      <t>タカネショウガッコウ</t>
    </rPh>
    <phoneticPr fontId="2"/>
  </si>
  <si>
    <t>書面</t>
    <rPh sb="0" eb="2">
      <t>ショメン</t>
    </rPh>
    <phoneticPr fontId="2"/>
  </si>
  <si>
    <t>有価物回収協力金配布</t>
    <rPh sb="0" eb="3">
      <t>ユウカブツ</t>
    </rPh>
    <rPh sb="3" eb="5">
      <t>カイシュウ</t>
    </rPh>
    <rPh sb="5" eb="8">
      <t>キョウリョクキン</t>
    </rPh>
    <rPh sb="8" eb="10">
      <t>ハイフ</t>
    </rPh>
    <phoneticPr fontId="2"/>
  </si>
  <si>
    <t>令和３年度金杉町会定期総会
第1回班長会</t>
    <rPh sb="0" eb="2">
      <t>レイワ</t>
    </rPh>
    <rPh sb="3" eb="4">
      <t>ネン</t>
    </rPh>
    <rPh sb="4" eb="5">
      <t>ド</t>
    </rPh>
    <rPh sb="5" eb="9">
      <t>カナスギチョウカイ</t>
    </rPh>
    <rPh sb="9" eb="11">
      <t>テイキ</t>
    </rPh>
    <rPh sb="11" eb="13">
      <t>ソウカイ</t>
    </rPh>
    <rPh sb="14" eb="15">
      <t>ダイ</t>
    </rPh>
    <rPh sb="16" eb="17">
      <t>カイ</t>
    </rPh>
    <rPh sb="17" eb="20">
      <t>ハンチョウカイ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</si>
  <si>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</si>
  <si>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</si>
  <si>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曜日</t>
    <rPh sb="0" eb="2">
      <t>ヨウビ</t>
    </rPh>
    <phoneticPr fontId="2"/>
  </si>
  <si>
    <t>日</t>
    <rPh sb="0" eb="1">
      <t>ニチ</t>
    </rPh>
    <phoneticPr fontId="2"/>
  </si>
  <si>
    <t>土</t>
    <rPh sb="0" eb="1">
      <t>ド</t>
    </rPh>
    <phoneticPr fontId="2"/>
  </si>
  <si>
    <t>月</t>
    <rPh sb="0" eb="1">
      <t>ゲツ</t>
    </rPh>
    <phoneticPr fontId="2"/>
  </si>
  <si>
    <t>臨時班長会</t>
    <rPh sb="0" eb="2">
      <t>リンジ</t>
    </rPh>
    <rPh sb="2" eb="5">
      <t>ハンチョウカイ</t>
    </rPh>
    <phoneticPr fontId="2"/>
  </si>
  <si>
    <t>令和４年度町会定期総会</t>
    <rPh sb="0" eb="2">
      <t>レイワ</t>
    </rPh>
    <rPh sb="3" eb="5">
      <t>ネンド</t>
    </rPh>
    <rPh sb="5" eb="7">
      <t>チョウカイ</t>
    </rPh>
    <rPh sb="7" eb="11">
      <t>テイキソウカイ</t>
    </rPh>
    <phoneticPr fontId="2"/>
  </si>
  <si>
    <t>出金</t>
  </si>
  <si>
    <t>入金</t>
  </si>
  <si>
    <t>前年度監査会</t>
  </si>
  <si>
    <t>前年度監査会</t>
    <rPh sb="0" eb="3">
      <t>ゼンネンド</t>
    </rPh>
    <rPh sb="3" eb="5">
      <t>カンサ</t>
    </rPh>
    <rPh sb="5" eb="6">
      <t>カイ</t>
    </rPh>
    <phoneticPr fontId="2"/>
  </si>
  <si>
    <t>会館運営費</t>
  </si>
  <si>
    <t>会館運営費</t>
    <rPh sb="0" eb="2">
      <t>カイカン</t>
    </rPh>
    <rPh sb="2" eb="5">
      <t>ウンエイヒ</t>
    </rPh>
    <phoneticPr fontId="2"/>
  </si>
  <si>
    <t>年末大そうじ弁当代</t>
  </si>
  <si>
    <t>年末大そうじ弁当代</t>
    <rPh sb="0" eb="2">
      <t>ネンマツ</t>
    </rPh>
    <rPh sb="2" eb="3">
      <t>オオ</t>
    </rPh>
    <rPh sb="6" eb="8">
      <t>ベントウ</t>
    </rPh>
    <rPh sb="8" eb="9">
      <t>ダイ</t>
    </rPh>
    <phoneticPr fontId="2"/>
  </si>
  <si>
    <t>自治会交付金</t>
    <rPh sb="0" eb="3">
      <t>ジチカイ</t>
    </rPh>
    <rPh sb="3" eb="6">
      <t>コウフキン</t>
    </rPh>
    <phoneticPr fontId="2"/>
  </si>
  <si>
    <t>連合自治会費</t>
    <rPh sb="0" eb="2">
      <t>レンゴウ</t>
    </rPh>
    <rPh sb="2" eb="5">
      <t>ジチカイ</t>
    </rPh>
    <rPh sb="5" eb="6">
      <t>ヒ</t>
    </rPh>
    <phoneticPr fontId="2"/>
  </si>
  <si>
    <t>普通預金残高</t>
    <rPh sb="0" eb="4">
      <t>フツウヨキン</t>
    </rPh>
    <rPh sb="4" eb="6">
      <t>ザンダカ</t>
    </rPh>
    <phoneticPr fontId="2"/>
  </si>
  <si>
    <t>連合自治会費</t>
  </si>
  <si>
    <t>自治会交付金</t>
  </si>
  <si>
    <t>(空白)</t>
  </si>
  <si>
    <t>差引残高</t>
    <rPh sb="0" eb="1">
      <t>サ</t>
    </rPh>
    <rPh sb="1" eb="2">
      <t>ヒ</t>
    </rPh>
    <rPh sb="2" eb="4">
      <t>ザンダカ</t>
    </rPh>
    <phoneticPr fontId="2"/>
  </si>
  <si>
    <t>香典　樫野　英樹（１０班）</t>
  </si>
  <si>
    <t>香典　樫野　英樹（１０班）</t>
    <rPh sb="0" eb="2">
      <t>コウデン</t>
    </rPh>
    <rPh sb="3" eb="5">
      <t>カシノ</t>
    </rPh>
    <rPh sb="6" eb="8">
      <t>ヒデキ</t>
    </rPh>
    <rPh sb="11" eb="12">
      <t>ハン</t>
    </rPh>
    <phoneticPr fontId="2"/>
  </si>
  <si>
    <t>香典　大野一男（１班）</t>
  </si>
  <si>
    <t>香典　大野一男（１班）</t>
    <rPh sb="3" eb="5">
      <t>オオノ</t>
    </rPh>
    <rPh sb="5" eb="7">
      <t>カズオ</t>
    </rPh>
    <rPh sb="9" eb="10">
      <t>ハン</t>
    </rPh>
    <phoneticPr fontId="2"/>
  </si>
  <si>
    <t>香典　佐藤絹子（３班）</t>
  </si>
  <si>
    <t>香典　佐藤絹子（３班）</t>
    <rPh sb="3" eb="5">
      <t>サトウ</t>
    </rPh>
    <rPh sb="5" eb="7">
      <t>キヌコ</t>
    </rPh>
    <rPh sb="9" eb="10">
      <t>ハン</t>
    </rPh>
    <phoneticPr fontId="2"/>
  </si>
  <si>
    <t>香典　石井ちく（５班）</t>
  </si>
  <si>
    <t>香典　石井ちく（５班）</t>
    <rPh sb="0" eb="2">
      <t>コウデン</t>
    </rPh>
    <rPh sb="3" eb="5">
      <t>イシイ</t>
    </rPh>
    <rPh sb="9" eb="10">
      <t>ハン</t>
    </rPh>
    <phoneticPr fontId="2"/>
  </si>
  <si>
    <t>香典　楢葉てるえ（１０班）</t>
  </si>
  <si>
    <t>香典　楢葉てるえ（１０班）</t>
    <rPh sb="0" eb="2">
      <t>コウデン</t>
    </rPh>
    <rPh sb="11" eb="12">
      <t>ハン</t>
    </rPh>
    <phoneticPr fontId="2"/>
  </si>
  <si>
    <t>香典　大竹光雄（母） (２班)</t>
  </si>
  <si>
    <t>香典　大竹光雄（母） (２班)</t>
    <rPh sb="3" eb="5">
      <t>オオタケ</t>
    </rPh>
    <rPh sb="5" eb="7">
      <t>ミツオ</t>
    </rPh>
    <rPh sb="8" eb="9">
      <t>ハハ</t>
    </rPh>
    <rPh sb="13" eb="14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</si>
</sst>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42" formatCode="_ &quot;¥&quot;* #,##0_ ;_ &quot;¥&quot;* \-#,##0_ ;_ &quot;¥&quot;* &quot;-&quot;_ ;_ @_ "/>
    <numFmt numFmtId="176" formatCode="#,##0;\(#,##0\)"/>
    <numFmt numFmtId="177" formatCode="0_);[Red]\(0\)"/>
    <numFmt numFmtId="178" formatCode="m"/>
    <numFmt numFmtId="179" formatCode="d"/>
  </numFmts>
  <fonts count="22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</font>
    <font>
      <sz val="10"/>
      <color rgb="FF000000"/>
      <name val="Arial"/>
      <family val="3"/>
    </font>
    <font>
      <sz val="10"/>
      <color rgb="FF000000"/>
      <name val="Arial"/>
      <family val="3"/>
      <charset val="128"/>
    </font>
    <font>
      <b/>
      <sz val="10"/>
      <color rgb="FF000000"/>
      <name val="ＭＳ Ｐゴシック"/>
      <family val="3"/>
      <charset val="128"/>
    </font>
    <font>
      <b/>
      <sz val="10"/>
      <color theme="1"/>
      <name val="Arial"/>
      <family val="2"/>
    </font>
    <font>
      <sz val="10"/>
      <color theme="1"/>
      <name val="Arial"/>
      <family val="3"/>
      <charset val="128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b/>
      <sz val="10"/>
      <color rgb="FF000000"/>
      <name val="ＭＳ Ｐゴシック"/>
      <family val="2"/>
      <charset val="128"/>
    </font>
    <font>
      <sz val="10"/>
      <color rgb="FF000000"/>
      <name val="Yu Gothic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4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38" fontId="18" fillId="0" borderId="0" applyFont="0" applyFill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176" fontId="1" fillId="0" borderId="0" xfId="0" applyNumberFormat="1" applyFont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3" fontId="6" fillId="0" borderId="0" xfId="0" applyNumberFormat="1" applyFont="1"/>
    <xf numFmtId="0" fontId="8" fillId="0" borderId="0" xfId="0" applyFont="1"/>
    <xf numFmtId="0" fontId="5" fillId="0" borderId="0" xfId="0" applyFont="1"/>
    <xf numFmtId="0" fontId="9" fillId="0" borderId="0" xfId="0" applyFont="1"/>
    <xf numFmtId="0" fontId="10" fillId="0" borderId="0" xfId="0" applyFont="1"/>
    <xf numFmtId="176" fontId="10" fillId="0" borderId="0" xfId="0" applyNumberFormat="1" applyFont="1"/>
    <xf numFmtId="3" fontId="10" fillId="0" borderId="0" xfId="0" applyNumberFormat="1" applyFont="1"/>
    <xf numFmtId="0" fontId="11" fillId="0" borderId="0" xfId="0" applyFont="1"/>
    <xf numFmtId="56" fontId="3" fillId="0" borderId="0" xfId="0" applyNumberFormat="1" applyFont="1"/>
    <xf numFmtId="56" fontId="0" fillId="0" borderId="0" xfId="0" applyNumberFormat="1"/>
    <xf numFmtId="17" fontId="12" fillId="0" borderId="0" xfId="0" quotePrefix="1" applyNumberFormat="1" applyFont="1"/>
    <xf numFmtId="0" fontId="12" fillId="0" borderId="0" xfId="0" quotePrefix="1" applyFont="1"/>
    <xf numFmtId="0" fontId="0" fillId="2" borderId="0" xfId="0" applyFill="1"/>
    <xf numFmtId="0" fontId="3" fillId="2" borderId="0" xfId="0" applyFont="1" applyFill="1"/>
    <xf numFmtId="0" fontId="5" fillId="2" borderId="0" xfId="0" applyFont="1" applyFill="1"/>
    <xf numFmtId="176" fontId="1" fillId="2" borderId="0" xfId="0" applyNumberFormat="1" applyFont="1" applyFill="1"/>
    <xf numFmtId="3" fontId="1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0" fontId="1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9" fillId="0" borderId="1" xfId="0" applyFont="1" applyBorder="1"/>
    <xf numFmtId="0" fontId="3" fillId="0" borderId="1" xfId="0" applyFont="1" applyBorder="1"/>
    <xf numFmtId="56" fontId="3" fillId="0" borderId="1" xfId="0" applyNumberFormat="1" applyFont="1" applyBorder="1"/>
    <xf numFmtId="0" fontId="4" fillId="0" borderId="1" xfId="0" applyFont="1" applyBorder="1"/>
    <xf numFmtId="3" fontId="4" fillId="0" borderId="1" xfId="0" applyNumberFormat="1" applyFont="1" applyBorder="1"/>
    <xf numFmtId="0" fontId="0" fillId="0" borderId="1" xfId="0" applyBorder="1"/>
    <xf numFmtId="56" fontId="3" fillId="4" borderId="1" xfId="0" applyNumberFormat="1" applyFont="1" applyFill="1" applyBorder="1"/>
    <xf numFmtId="0" fontId="3" fillId="0" borderId="1" xfId="0" quotePrefix="1" applyFont="1" applyBorder="1"/>
    <xf numFmtId="0" fontId="3" fillId="5" borderId="1" xfId="0" applyFont="1" applyFill="1" applyBorder="1"/>
    <xf numFmtId="17" fontId="3" fillId="0" borderId="1" xfId="0" quotePrefix="1" applyNumberFormat="1" applyFont="1" applyBorder="1"/>
    <xf numFmtId="0" fontId="8" fillId="0" borderId="1" xfId="0" applyFont="1" applyBorder="1"/>
    <xf numFmtId="176" fontId="4" fillId="0" borderId="1" xfId="0" applyNumberFormat="1" applyFont="1" applyBorder="1"/>
    <xf numFmtId="14" fontId="0" fillId="0" borderId="0" xfId="0" applyNumberFormat="1"/>
    <xf numFmtId="14" fontId="3" fillId="0" borderId="1" xfId="0" applyNumberFormat="1" applyFont="1" applyBorder="1"/>
    <xf numFmtId="14" fontId="1" fillId="0" borderId="0" xfId="0" applyNumberFormat="1" applyFont="1"/>
    <xf numFmtId="177" fontId="1" fillId="0" borderId="0" xfId="0" applyNumberFormat="1" applyFont="1"/>
    <xf numFmtId="0" fontId="7" fillId="0" borderId="1" xfId="0" applyFont="1" applyBorder="1"/>
    <xf numFmtId="0" fontId="15" fillId="0" borderId="1" xfId="0" applyFont="1" applyBorder="1"/>
    <xf numFmtId="0" fontId="16" fillId="0" borderId="0" xfId="0" applyFont="1"/>
    <xf numFmtId="0" fontId="3" fillId="0" borderId="2" xfId="0" applyFont="1" applyBorder="1"/>
    <xf numFmtId="14" fontId="3" fillId="0" borderId="0" xfId="0" applyNumberFormat="1" applyFont="1"/>
    <xf numFmtId="14" fontId="9" fillId="0" borderId="0" xfId="0" applyNumberFormat="1" applyFont="1"/>
    <xf numFmtId="0" fontId="9" fillId="0" borderId="2" xfId="0" applyFont="1" applyBorder="1"/>
    <xf numFmtId="0" fontId="0" fillId="0" borderId="0" xfId="0" applyAlignment="1">
      <alignment horizontal="left" indent="1"/>
    </xf>
    <xf numFmtId="14" fontId="0" fillId="0" borderId="1" xfId="0" applyNumberFormat="1" applyBorder="1"/>
    <xf numFmtId="14" fontId="9" fillId="0" borderId="1" xfId="0" applyNumberFormat="1" applyFont="1" applyBorder="1"/>
    <xf numFmtId="5" fontId="0" fillId="0" borderId="0" xfId="0" applyNumberFormat="1"/>
    <xf numFmtId="0" fontId="12" fillId="0" borderId="0" xfId="0" applyFont="1"/>
    <xf numFmtId="42" fontId="0" fillId="0" borderId="0" xfId="0" applyNumberFormat="1"/>
    <xf numFmtId="20" fontId="3" fillId="0" borderId="0" xfId="0" applyNumberFormat="1" applyFont="1"/>
    <xf numFmtId="0" fontId="3" fillId="0" borderId="0" xfId="0" applyFont="1" applyAlignment="1">
      <alignment wrapText="1"/>
    </xf>
    <xf numFmtId="178" fontId="9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179" fontId="9" fillId="0" borderId="0" xfId="0" applyNumberFormat="1" applyFont="1"/>
    <xf numFmtId="179" fontId="3" fillId="0" borderId="0" xfId="0" applyNumberFormat="1" applyFont="1"/>
    <xf numFmtId="179" fontId="0" fillId="0" borderId="0" xfId="0" applyNumberFormat="1"/>
    <xf numFmtId="0" fontId="0" fillId="0" borderId="0" xfId="0" applyAlignment="1">
      <alignment wrapText="1"/>
    </xf>
    <xf numFmtId="0" fontId="16" fillId="0" borderId="1" xfId="0" applyFont="1" applyBorder="1"/>
    <xf numFmtId="5" fontId="3" fillId="0" borderId="1" xfId="0" applyNumberFormat="1" applyFont="1" applyBorder="1"/>
    <xf numFmtId="5" fontId="0" fillId="0" borderId="1" xfId="0" applyNumberFormat="1" applyBorder="1"/>
    <xf numFmtId="0" fontId="19" fillId="0" borderId="1" xfId="0" applyFont="1" applyBorder="1"/>
    <xf numFmtId="38" fontId="9" fillId="0" borderId="1" xfId="1" applyFont="1" applyBorder="1" applyAlignment="1"/>
    <xf numFmtId="38" fontId="3" fillId="0" borderId="1" xfId="1" applyFont="1" applyBorder="1" applyAlignment="1"/>
    <xf numFmtId="38" fontId="4" fillId="0" borderId="1" xfId="1" applyFont="1" applyBorder="1" applyAlignment="1"/>
    <xf numFmtId="38" fontId="3" fillId="0" borderId="1" xfId="1" applyFont="1" applyFill="1" applyBorder="1" applyAlignment="1"/>
    <xf numFmtId="38" fontId="0" fillId="0" borderId="1" xfId="1" applyFont="1" applyBorder="1" applyAlignment="1"/>
    <xf numFmtId="38" fontId="19" fillId="0" borderId="1" xfId="1" applyFont="1" applyFill="1" applyBorder="1" applyAlignment="1"/>
    <xf numFmtId="38" fontId="0" fillId="0" borderId="0" xfId="1" applyFont="1" applyAlignment="1"/>
    <xf numFmtId="38" fontId="20" fillId="0" borderId="1" xfId="1" applyFont="1" applyBorder="1" applyAlignment="1"/>
    <xf numFmtId="0" fontId="21" fillId="0" borderId="0" xfId="0" applyFont="1" applyAlignment="1">
      <alignment horizontal="center"/>
    </xf>
  </cellXfs>
  <cellStyles count="2">
    <cellStyle name="桁区切り" xfId="1" builtinId="6"/>
    <cellStyle name="標準" xfId="0" builtinId="0"/>
  </cellStyles>
  <dxfs count="4"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633.831892245369" createdVersion="7" refreshedVersion="7" minRefreshableVersion="3" recordCount="115" xr:uid="{FAF4B3A9-50B8-4DE7-A08F-E27B2FB3D991}">
  <cacheSource type="worksheet">
    <worksheetSource ref="A1:J1048576" sheet="領収書からの記録"/>
  </cacheSource>
  <cacheFields count="10">
    <cacheField name="項目2" numFmtId="0">
      <sharedItems containsString="0" containsBlank="1" containsNumber="1" containsInteger="1" minValue="1" maxValue="108"/>
    </cacheField>
    <cacheField name="項目京田" numFmtId="0">
      <sharedItems containsString="0" containsBlank="1" containsNumber="1" containsInteger="1" minValue="1" maxValue="57"/>
    </cacheField>
    <cacheField name="紐づけ" numFmtId="0">
      <sharedItems containsBlank="1" containsMixedTypes="1" containsNumber="1" containsInteger="1" minValue="31" maxValue="66"/>
    </cacheField>
    <cacheField name="日付" numFmtId="14">
      <sharedItems containsNonDate="0" containsDate="1" containsString="0" containsBlank="1" minDate="2021-04-01T00:00:00" maxDate="2022-03-14T00:00:00"/>
    </cacheField>
    <cacheField name="費目" numFmtId="0">
      <sharedItems containsBlank="1" count="20">
        <s v="庶務費"/>
        <s v="雑費"/>
        <s v="電灯電気費"/>
        <s v="慶弔費"/>
        <s v="雑収入"/>
        <s v="町会費"/>
        <s v="会館維持費払出"/>
        <s v="保健衛生費"/>
        <s v="交際費"/>
        <s v="補助金"/>
        <s v="総会費"/>
        <s v="削除"/>
        <s v="防犯灯"/>
        <s v="報酬"/>
        <s v="交通費"/>
        <m/>
        <s v="使途不明" u="1"/>
        <s v="庶務" u="1"/>
        <s v="使途不明?" u="1"/>
        <s v="電灯電気" u="1"/>
      </sharedItems>
    </cacheField>
    <cacheField name="品名" numFmtId="0">
      <sharedItems containsBlank="1" count="98">
        <s v="ノート"/>
        <s v="ビール"/>
        <s v="ファイル消耗品"/>
        <s v="電気3月分"/>
        <s v="第1回班長会お茶"/>
        <s v="プリント代"/>
        <s v="ごみ袋"/>
        <s v="香典(大竹)"/>
        <s v="赤十字"/>
        <s v="町会費"/>
        <s v="電気4月分"/>
        <s v="幹部会"/>
        <s v="会館BANKに入金"/>
        <s v="ラミネータ"/>
        <s v="事務用品"/>
        <s v="電気5月分"/>
        <s v="ブルーシート"/>
        <s v="コピー"/>
        <s v="第3回班長会"/>
        <s v="高根金杉地区自治会費"/>
        <s v="消防団分担金"/>
        <s v="有価物回収協力金"/>
        <s v="印刷代振込費"/>
        <s v="町会総会資料印刷"/>
        <s v="7月町内清掃お茶"/>
        <s v="香典袋"/>
        <s v="7月町内清掃ごみ袋"/>
        <s v="？"/>
        <s v="電気6月分"/>
        <s v="事務用品、切手、コピー"/>
        <s v="第4回班長会コーヒー"/>
        <s v="班長会お茶代　半年分"/>
        <s v="第5回班長会（袋）、トイレットペーパー"/>
        <s v="電気7月分"/>
        <s v="掃除用具"/>
        <s v="スポーツ広場"/>
        <s v="普通預金利息"/>
        <s v="電気8月分"/>
        <s v="会館掃除用品"/>
        <s v="五味さん委託"/>
        <s v="事務袋"/>
        <s v="掃除用"/>
        <s v="6回班長会、食事"/>
        <s v="第6回班長会お茶"/>
        <s v="第6回班長会事務"/>
        <s v="防犯灯"/>
        <s v="第7回班長会、飲み物"/>
        <s v="第7回班長会　食事"/>
        <s v="第7回班長会　お弁当代"/>
        <s v="電気9月分"/>
        <s v="交付金"/>
        <s v="三役会計作業食事（半期会計処理）"/>
        <s v="船橋市防犯灯設置費等補助金"/>
        <s v="共同募金"/>
        <s v="社会福祉協議会"/>
        <s v="皿、11月つまみ（８回班長会）"/>
        <s v="香典（大野）"/>
        <s v="香典（鈴木）"/>
        <s v="弁当代（８回班長会）"/>
        <s v="電気10月分"/>
        <s v="香典（石井）"/>
        <s v="香典（樫野）"/>
        <s v="船橋市スポーツ課"/>
        <s v="消耗品"/>
        <s v="8回班長掃除後ののみ"/>
        <s v="第8回班長会飲み物"/>
        <s v="年末清掃お茶"/>
        <s v="元会長食事"/>
        <s v="電気11月分"/>
        <s v="年末大そうじ食事代"/>
        <s v="年末19日掃除用具"/>
        <s v="鈴木孝一（8班）"/>
        <s v="鈴木昭（8班）"/>
        <s v="松本奥（９班）"/>
        <s v="渡辺義次（９班）"/>
        <s v="金島博（１０班）"/>
        <s v="石井忠（３班）"/>
        <s v="防犯灯維持管理費補助金"/>
        <s v="ビール、監査お礼。"/>
        <s v="飲み物（クリスマス）"/>
        <s v="林泰三（１０班）"/>
        <s v="山下ちよこ（１１班）"/>
        <s v="防犯灯交換工事"/>
        <s v="奈良（１０班）"/>
        <s v="会長"/>
        <s v="副会長"/>
        <s v="班長１３名"/>
        <m/>
        <s v="19日掃除用具" u="1"/>
        <s v="お弁当代" u="1"/>
        <s v="三役会計作業食事（会計処理）" u="1"/>
        <s v="食事" u="1"/>
        <s v="電気代（3月分）" u="1"/>
        <s v="三役会計作業食事" u="1"/>
        <s v="弁当代" u="1"/>
        <s v="皿、11月つまみ" u="1"/>
        <s v="飲み物" u="1"/>
        <s v="第７回班長会　お弁当代" u="1"/>
      </sharedItems>
    </cacheField>
    <cacheField name="収入" numFmtId="0">
      <sharedItems containsString="0" containsBlank="1" containsNumber="1" containsInteger="1" minValue="11" maxValue="695600"/>
    </cacheField>
    <cacheField name="支出" numFmtId="0">
      <sharedItems containsString="0" containsBlank="1" containsNumber="1" containsInteger="1" minValue="100" maxValue="393600"/>
    </cacheField>
    <cacheField name="備考" numFmtId="0">
      <sharedItems containsBlank="1" containsMixedTypes="1" containsNumber="1" minValue="11.100609756097562" maxValue="32800"/>
    </cacheField>
    <cacheField name="削除予定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641.022814004631" createdVersion="7" refreshedVersion="7" minRefreshableVersion="3" recordCount="98" xr:uid="{D69B4893-402F-4D9F-B40D-414B180A83E0}">
  <cacheSource type="worksheet">
    <worksheetSource ref="A1:F1048576" sheet="令和３年度会館会計帳簿"/>
  </cacheSource>
  <cacheFields count="6">
    <cacheField name="番号" numFmtId="0">
      <sharedItems containsString="0" containsBlank="1" containsNumber="1" containsInteger="1" minValue="0" maxValue="96"/>
    </cacheField>
    <cacheField name="日付" numFmtId="14">
      <sharedItems containsNonDate="0" containsDate="1" containsString="0" containsBlank="1" minDate="2021-04-01T00:00:00" maxDate="2022-03-17T00:00:00"/>
    </cacheField>
    <cacheField name="科目" numFmtId="0">
      <sharedItems containsBlank="1" count="12">
        <s v="繰越金"/>
        <s v="光熱費"/>
        <s v="維持費"/>
        <s v="会館利用料"/>
        <s v="町会分担金"/>
        <s v="備品購入費"/>
        <s v="雑収入"/>
        <s v="雑費"/>
        <s v="火災保険"/>
        <s v="管理費"/>
        <m/>
        <s v="会館　利用料" u="1"/>
      </sharedItems>
    </cacheField>
    <cacheField name="摘要" numFmtId="0">
      <sharedItems containsBlank="1" count="53">
        <m/>
        <s v="プロパン"/>
        <s v="エイケン"/>
        <s v="電気代"/>
        <s v="水道代"/>
        <s v="自治会館使用料"/>
        <s v="自治会運営費"/>
        <s v="清掃用品"/>
        <s v="利息"/>
        <s v="ごみ袋"/>
        <s v="会館使用代　岡商会"/>
        <s v="会館使用代　サニーフローラ"/>
        <s v="掃除機"/>
        <s v="クリーナー紙パック"/>
        <s v="T-Falポット"/>
        <s v="魔法瓶"/>
        <s v="ティッシュ"/>
        <s v="ベランダ・サンダル　トイレ用×３"/>
        <s v="子供用サンダルトイレ×２"/>
        <s v="ホウキ・チリトリ"/>
        <s v="ベンリポール"/>
        <s v="自由箒"/>
        <s v="トイレブラシセット"/>
        <s v="キレイ・キレイ"/>
        <s v="ジョキンアルコール"/>
        <s v="ハンドスキッシュEX"/>
        <s v="シャワーカーテン"/>
        <s v="貼る便座シート"/>
        <s v="シュロスペア"/>
        <s v="子供用サンダルｘ１"/>
        <s v="レジ袋"/>
        <s v="自治会館鍵"/>
        <s v="ファスナーケース"/>
        <s v="ワイドケース"/>
        <s v="アクティブケース"/>
        <s v="消費税"/>
        <s v="コーヒーメーカー"/>
        <s v="クレマトップ（コーヒー）"/>
        <s v="コーヒーカップ"/>
        <s v="ミルクチョコ"/>
        <s v="ミルクアンドホワイト"/>
        <s v="内税"/>
        <s v="ビニールスリッパ"/>
        <s v="カップホルダー"/>
        <s v="コーヒー豆"/>
        <s v="コーヒーフィルター"/>
        <s v="会館借地代"/>
        <s v="火災保険"/>
        <s v="管理費　岡商会"/>
        <s v="管理費　サニーフローラ"/>
        <s v="３年度後期" u="1"/>
        <s v="岡商会" u="1"/>
        <s v="サニーフローラ" u="1"/>
      </sharedItems>
    </cacheField>
    <cacheField name="収入" numFmtId="38">
      <sharedItems containsString="0" containsBlank="1" containsNumber="1" containsInteger="1" minValue="2" maxValue="200000"/>
    </cacheField>
    <cacheField name="支出" numFmtId="38">
      <sharedItems containsString="0" containsBlank="1" containsNumber="1" containsInteger="1" minValue="5" maxValue="48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647.769039583334" createdVersion="7" refreshedVersion="7" minRefreshableVersion="3" recordCount="110" xr:uid="{FA9FD36A-4E4F-43A3-BE10-856D6A1B377E}">
  <cacheSource type="worksheet">
    <worksheetSource ref="B1:H1048576" sheet="令和３年度一般会計帳簿"/>
  </cacheSource>
  <cacheFields count="7">
    <cacheField name="日付" numFmtId="14">
      <sharedItems containsNonDate="0" containsDate="1" containsString="0" containsBlank="1" minDate="2021-04-01T00:00:00" maxDate="2022-04-01T00:00:00"/>
    </cacheField>
    <cacheField name="費目" numFmtId="0">
      <sharedItems containsBlank="1" count="17">
        <s v="繰越金"/>
        <s v="庶務費"/>
        <s v="雑費"/>
        <s v="電灯電気費"/>
        <s v="雑収入"/>
        <s v="町会費"/>
        <s v="会館維持費払出"/>
        <s v="保健衛生費"/>
        <s v="交際費"/>
        <s v="補助金"/>
        <s v="総会費"/>
        <s v="防犯灯"/>
        <s v="慶弔費"/>
        <s v="交通費"/>
        <s v="報酬費"/>
        <m/>
        <s v="報酬" u="1"/>
      </sharedItems>
    </cacheField>
    <cacheField name="品名" numFmtId="0">
      <sharedItems containsBlank="1" count="138">
        <m/>
        <s v="ノート代"/>
        <s v="ファイル消耗品"/>
        <s v="前年度監査会"/>
        <s v="電気3月分"/>
        <s v="第1回班長会お茶"/>
        <s v="プリント代"/>
        <s v="赤十字"/>
        <s v="ごみ袋代"/>
        <s v="町会費"/>
        <s v="電気4月分"/>
        <s v="会館運営費"/>
        <s v="三役会"/>
        <s v="ラミネータ代"/>
        <s v="事務用品"/>
        <s v="電気5月分"/>
        <s v="ブルーシート代（ごみステーション用）"/>
        <s v="コピー代"/>
        <s v="高根金杉地区自治会費"/>
        <s v="消防団分担金"/>
        <s v="第3回班長会"/>
        <s v="有価物回収協力金"/>
        <s v="印刷代振込費"/>
        <s v="町会総会資料印刷"/>
        <s v="7月町内清掃お茶"/>
        <s v="香典袋"/>
        <s v="7月町内清掃ごみ袋"/>
        <s v="袋"/>
        <s v="電気6月分"/>
        <s v="第4回班長会コーヒー"/>
        <s v="班長会お茶代　半年分"/>
        <s v="インク代"/>
        <s v="チェーンソー刃代（イチョウ伐採）"/>
        <s v="第5回班長会　袋、トイレットペーパー"/>
        <s v="電気7月分"/>
        <s v="掃除用具代"/>
        <s v="防犯灯維持管理補助金"/>
        <s v="普通預金利息"/>
        <s v="電気8月分"/>
        <s v="会館掃除用品代"/>
        <s v="スポーツ広場委託代"/>
        <s v="事務袋代"/>
        <s v="掃除用品代"/>
        <s v="布団袋代（座布団用）"/>
        <s v="封筒代"/>
        <s v="第6回班長会お茶"/>
        <s v="第6回班長会事務"/>
        <s v="防犯灯設置工事"/>
        <s v="会館掃除用品"/>
        <s v="電気9月分"/>
        <s v="連合自治会費"/>
        <s v="自治会交付金"/>
        <s v="共同募金"/>
        <s v="社会福祉協議会"/>
        <s v="切手代"/>
        <s v="香典　大野一男（１班）"/>
        <s v="香典　佐藤絹子（３班）"/>
        <s v="電気10月分"/>
        <s v="香典　石井ちく（５班）"/>
        <s v="香典　樫野　英樹（１０班）"/>
        <s v="船橋市スポーツ課"/>
        <s v="消耗品代"/>
        <s v="第8回班長会飲み物"/>
        <s v="年末掃除　ごみ袋"/>
        <s v="年末清掃　お茶"/>
        <s v="元会長会合"/>
        <s v="電気11月分"/>
        <s v="年末大そうじ弁当代"/>
        <s v="年末19日掃除用具"/>
        <s v="香典　鈴木孝一（8班）"/>
        <s v="香典　鈴木昭（8班）"/>
        <s v="香典　松本奥（９班）"/>
        <s v="香典　渡辺義次（９班）"/>
        <s v="香典　金島博（１０班）"/>
        <s v="香典　石井忠（３班）"/>
        <s v="監査"/>
        <s v="電気12月分"/>
        <s v="電気1月分"/>
        <s v="香典　林泰三（１０班）"/>
        <s v="香典　山下ちよこ（１１班）"/>
        <s v="利息"/>
        <s v="防犯灯交換工事"/>
        <s v="香典　楢葉てるえ（１０班）"/>
        <s v="電気２月分"/>
        <s v="香典　大竹光雄（母） (２班)"/>
        <s v="交通費　会長"/>
        <s v="交通費　副会長"/>
        <s v="報酬　会長"/>
        <s v="報酬　副会長"/>
        <s v="報酬　班長１３名"/>
        <s v="ビール" u="1"/>
        <s v="防犯灯" u="1"/>
        <s v="ごみ袋" u="1"/>
        <s v="松本奥（９班）" u="1"/>
        <s v="コピー" u="1"/>
        <s v="布団袋（座布団用）" u="1"/>
        <s v="香典　奈良（１０班）" u="1"/>
        <s v="元会長食事" u="1"/>
        <s v="鈴木昭（8班）" u="1"/>
        <s v="事務袋" u="1"/>
        <s v="幹部会" u="1"/>
        <s v="？" u="1"/>
        <s v="会館BANKに入金" u="1"/>
        <s v="防犯灯維持管理費補助金" u="1"/>
        <s v="鈴木孝一（8班）" u="1"/>
        <s v="会長" u="1"/>
        <s v="掃除用具" u="1"/>
        <s v="ブルーシート" u="1"/>
        <s v="年末清掃お茶" u="1"/>
        <s v="第5回班長会（袋）、トイレットペーパー" u="1"/>
        <s v="班長１３名" u="1"/>
        <s v="掃除用" u="1"/>
        <s v="香典（樫野）" u="1"/>
        <s v="消耗品" u="1"/>
        <s v="石井忠（３班）" u="1"/>
        <s v="香典（鈴木）" u="1"/>
        <s v="金島博（１０班）" u="1"/>
        <s v="船橋市防犯灯設置費等補助金" u="1"/>
        <s v="チェーン（イチョウ伐採）" u="1"/>
        <s v="副会長" u="1"/>
        <s v="交付金" u="1"/>
        <s v="ビール、監査お礼。" u="1"/>
        <s v="年末大そうじ食事代" u="1"/>
        <s v="五味さん委託" u="1"/>
        <s v="山下ちよこ（１１班）" u="1"/>
        <s v="香典(大竹)" u="1"/>
        <s v="前年度ビール代" u="1"/>
        <s v="ラミネータ" u="1"/>
        <s v="香典（石井）" u="1"/>
        <s v="奈良（１０班）" u="1"/>
        <s v="香典（大野）" u="1"/>
        <s v="林泰三（１０班）" u="1"/>
        <s v="ノート" u="1"/>
        <s v="連合自治会に入金" u="1"/>
        <s v="切手" u="1"/>
        <s v="香典　(大竹)" u="1"/>
        <s v="渡辺義次（９班）" u="1"/>
        <s v="封筒" u="1"/>
      </sharedItems>
    </cacheField>
    <cacheField name="収入" numFmtId="0">
      <sharedItems containsString="0" containsBlank="1" containsNumber="1" containsInteger="1" minValue="11" maxValue="695600"/>
    </cacheField>
    <cacheField name="支出" numFmtId="0">
      <sharedItems containsString="0" containsBlank="1" containsNumber="1" containsInteger="1" minValue="84" maxValue="393600"/>
    </cacheField>
    <cacheField name="備考" numFmtId="0">
      <sharedItems containsBlank="1"/>
    </cacheField>
    <cacheField name="残高" numFmtId="5">
      <sharedItems containsString="0" containsBlank="1" containsNumber="1" containsInteger="1" minValue="3408133" maxValue="4555481"/>
    </cacheField>
  </cacheFields>
  <extLst>
    <ext xmlns:x14="http://schemas.microsoft.com/office/spreadsheetml/2009/9/main" uri="{725AE2AE-9491-48be-B2B4-4EB974FC3084}">
      <x14:pivotCacheDefinition pivotCacheId="16572422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n v="1"/>
    <n v="2"/>
    <m/>
    <d v="2021-04-01T00:00:00"/>
    <x v="0"/>
    <x v="0"/>
    <m/>
    <n v="1349"/>
    <m/>
    <m/>
  </r>
  <r>
    <n v="2"/>
    <n v="1"/>
    <m/>
    <d v="2021-04-01T00:00:00"/>
    <x v="1"/>
    <x v="1"/>
    <m/>
    <n v="3552"/>
    <m/>
    <m/>
  </r>
  <r>
    <n v="3"/>
    <n v="3"/>
    <m/>
    <d v="2021-04-01T00:00:00"/>
    <x v="0"/>
    <x v="2"/>
    <m/>
    <n v="1442"/>
    <m/>
    <m/>
  </r>
  <r>
    <n v="4"/>
    <m/>
    <m/>
    <d v="2021-04-05T00:00:00"/>
    <x v="2"/>
    <x v="3"/>
    <m/>
    <n v="27753"/>
    <m/>
    <m/>
  </r>
  <r>
    <n v="5"/>
    <n v="5"/>
    <m/>
    <d v="2021-04-24T00:00:00"/>
    <x v="1"/>
    <x v="4"/>
    <m/>
    <n v="1541"/>
    <m/>
    <m/>
  </r>
  <r>
    <n v="6"/>
    <n v="4"/>
    <m/>
    <d v="2021-04-25T00:00:00"/>
    <x v="0"/>
    <x v="5"/>
    <m/>
    <n v="6277"/>
    <m/>
    <m/>
  </r>
  <r>
    <n v="7"/>
    <n v="9"/>
    <m/>
    <d v="2021-05-10T00:00:00"/>
    <x v="0"/>
    <x v="6"/>
    <m/>
    <n v="2193"/>
    <m/>
    <m/>
  </r>
  <r>
    <n v="8"/>
    <m/>
    <m/>
    <d v="2021-05-10T00:00:00"/>
    <x v="3"/>
    <x v="7"/>
    <m/>
    <n v="5000"/>
    <m/>
    <m/>
  </r>
  <r>
    <n v="9"/>
    <m/>
    <m/>
    <d v="2021-05-10T00:00:00"/>
    <x v="4"/>
    <x v="8"/>
    <n v="21710"/>
    <m/>
    <m/>
    <m/>
  </r>
  <r>
    <n v="10"/>
    <m/>
    <m/>
    <d v="2021-05-10T00:00:00"/>
    <x v="5"/>
    <x v="9"/>
    <n v="695600"/>
    <m/>
    <m/>
    <m/>
  </r>
  <r>
    <n v="11"/>
    <m/>
    <m/>
    <d v="2021-05-11T00:00:00"/>
    <x v="2"/>
    <x v="10"/>
    <m/>
    <n v="28380"/>
    <m/>
    <m/>
  </r>
  <r>
    <n v="12"/>
    <n v="11"/>
    <m/>
    <d v="2021-05-20T00:00:00"/>
    <x v="0"/>
    <x v="11"/>
    <m/>
    <n v="1909"/>
    <m/>
    <m/>
  </r>
  <r>
    <n v="13"/>
    <m/>
    <m/>
    <d v="2021-05-20T00:00:00"/>
    <x v="6"/>
    <x v="12"/>
    <m/>
    <n v="200000"/>
    <m/>
    <m/>
  </r>
  <r>
    <n v="14"/>
    <n v="6"/>
    <m/>
    <d v="2021-05-22T00:00:00"/>
    <x v="0"/>
    <x v="13"/>
    <m/>
    <n v="6903"/>
    <m/>
    <m/>
  </r>
  <r>
    <n v="15"/>
    <n v="7"/>
    <m/>
    <d v="2021-05-25T00:00:00"/>
    <x v="0"/>
    <x v="14"/>
    <m/>
    <n v="2499"/>
    <m/>
    <m/>
  </r>
  <r>
    <n v="16"/>
    <n v="8"/>
    <m/>
    <d v="2021-05-25T00:00:00"/>
    <x v="0"/>
    <x v="14"/>
    <m/>
    <n v="1880"/>
    <m/>
    <m/>
  </r>
  <r>
    <n v="17"/>
    <m/>
    <m/>
    <d v="2021-06-04T00:00:00"/>
    <x v="2"/>
    <x v="15"/>
    <m/>
    <n v="29683"/>
    <m/>
    <m/>
  </r>
  <r>
    <n v="18"/>
    <n v="12"/>
    <s v="15-1"/>
    <d v="2021-06-12T00:00:00"/>
    <x v="7"/>
    <x v="16"/>
    <m/>
    <n v="987"/>
    <m/>
    <m/>
  </r>
  <r>
    <n v="19"/>
    <n v="26"/>
    <m/>
    <d v="2021-06-13T00:00:00"/>
    <x v="0"/>
    <x v="17"/>
    <m/>
    <n v="1150"/>
    <m/>
    <m/>
  </r>
  <r>
    <n v="20"/>
    <n v="10"/>
    <s v="17-1"/>
    <d v="2021-06-13T00:00:00"/>
    <x v="1"/>
    <x v="18"/>
    <m/>
    <n v="2940"/>
    <m/>
    <m/>
  </r>
  <r>
    <n v="21"/>
    <m/>
    <m/>
    <d v="2021-06-13T00:00:00"/>
    <x v="8"/>
    <x v="19"/>
    <m/>
    <n v="29400"/>
    <m/>
    <m/>
  </r>
  <r>
    <n v="22"/>
    <m/>
    <m/>
    <d v="2021-06-13T00:00:00"/>
    <x v="8"/>
    <x v="20"/>
    <m/>
    <n v="44100"/>
    <m/>
    <m/>
  </r>
  <r>
    <n v="23"/>
    <m/>
    <m/>
    <d v="2021-06-13T00:00:00"/>
    <x v="9"/>
    <x v="21"/>
    <n v="34735"/>
    <m/>
    <m/>
    <m/>
  </r>
  <r>
    <n v="24"/>
    <m/>
    <m/>
    <d v="2021-06-14T00:00:00"/>
    <x v="10"/>
    <x v="22"/>
    <m/>
    <n v="330"/>
    <m/>
    <m/>
  </r>
  <r>
    <n v="25"/>
    <m/>
    <m/>
    <d v="2021-06-14T00:00:00"/>
    <x v="4"/>
    <x v="8"/>
    <n v="26000"/>
    <m/>
    <m/>
    <m/>
  </r>
  <r>
    <n v="26"/>
    <m/>
    <m/>
    <d v="2021-06-14T00:00:00"/>
    <x v="10"/>
    <x v="23"/>
    <m/>
    <n v="67122"/>
    <m/>
    <m/>
  </r>
  <r>
    <n v="27"/>
    <m/>
    <m/>
    <d v="2021-06-14T00:00:00"/>
    <x v="5"/>
    <x v="9"/>
    <n v="552000"/>
    <m/>
    <m/>
    <m/>
  </r>
  <r>
    <n v="28"/>
    <n v="14"/>
    <m/>
    <d v="2021-06-16T00:00:00"/>
    <x v="7"/>
    <x v="24"/>
    <m/>
    <n v="40248"/>
    <m/>
    <m/>
  </r>
  <r>
    <n v="29"/>
    <n v="13"/>
    <s v="15-2"/>
    <d v="2021-06-21T00:00:00"/>
    <x v="0"/>
    <x v="25"/>
    <m/>
    <n v="962"/>
    <m/>
    <m/>
  </r>
  <r>
    <n v="30"/>
    <n v="15"/>
    <m/>
    <d v="2021-06-22T00:00:00"/>
    <x v="7"/>
    <x v="26"/>
    <m/>
    <n v="5190"/>
    <m/>
    <m/>
  </r>
  <r>
    <n v="31"/>
    <n v="16"/>
    <s v="17-2"/>
    <d v="2021-06-27T00:00:00"/>
    <x v="0"/>
    <x v="27"/>
    <m/>
    <n v="740"/>
    <m/>
    <m/>
  </r>
  <r>
    <n v="32"/>
    <n v="17"/>
    <s v="17-3"/>
    <d v="2021-06-27T00:00:00"/>
    <x v="0"/>
    <x v="17"/>
    <m/>
    <n v="100"/>
    <m/>
    <m/>
  </r>
  <r>
    <n v="33"/>
    <n v="28"/>
    <s v="25-5"/>
    <d v="2021-07-03T00:00:00"/>
    <x v="11"/>
    <x v="11"/>
    <m/>
    <n v="10230"/>
    <s v="3人＋家族の食事なので全体カウントなし"/>
    <s v="〇"/>
  </r>
  <r>
    <n v="34"/>
    <n v="18"/>
    <s v="25-1"/>
    <d v="2021-07-04T00:00:00"/>
    <x v="11"/>
    <x v="11"/>
    <m/>
    <n v="6445"/>
    <s v="3人＋家族の食事なので全体カウントなし"/>
    <s v="〇"/>
  </r>
  <r>
    <n v="35"/>
    <n v="19"/>
    <s v="25-2"/>
    <d v="2021-07-04T00:00:00"/>
    <x v="11"/>
    <x v="11"/>
    <m/>
    <n v="7817"/>
    <s v="3人＋家族の食事なので全体カウントなし"/>
    <s v="〇"/>
  </r>
  <r>
    <n v="36"/>
    <n v="20"/>
    <s v="25-3"/>
    <d v="2021-07-04T00:00:00"/>
    <x v="11"/>
    <x v="11"/>
    <m/>
    <n v="3999"/>
    <s v="3人＋家族の食事なので全体カウントなし"/>
    <s v="〇"/>
  </r>
  <r>
    <n v="37"/>
    <n v="27"/>
    <s v="25-4"/>
    <d v="2021-07-04T00:00:00"/>
    <x v="11"/>
    <x v="11"/>
    <m/>
    <n v="3410"/>
    <s v="3人＋家族の食事なので全体カウントなし"/>
    <s v="〇"/>
  </r>
  <r>
    <n v="38"/>
    <m/>
    <m/>
    <d v="2021-07-05T00:00:00"/>
    <x v="2"/>
    <x v="28"/>
    <m/>
    <n v="30121"/>
    <m/>
    <m/>
  </r>
  <r>
    <n v="39"/>
    <n v="25"/>
    <m/>
    <d v="2021-07-11T00:00:00"/>
    <x v="0"/>
    <x v="29"/>
    <m/>
    <n v="10000"/>
    <m/>
    <m/>
  </r>
  <r>
    <n v="40"/>
    <n v="22"/>
    <s v="24-2"/>
    <d v="2021-07-11T00:00:00"/>
    <x v="1"/>
    <x v="30"/>
    <m/>
    <n v="2168"/>
    <m/>
    <m/>
  </r>
  <r>
    <n v="41"/>
    <n v="21"/>
    <s v="24-1"/>
    <d v="2021-07-11T00:00:00"/>
    <x v="1"/>
    <x v="31"/>
    <m/>
    <n v="10000"/>
    <s v="非課税品の領収書なので、別物？"/>
    <m/>
  </r>
  <r>
    <n v="42"/>
    <n v="24"/>
    <m/>
    <d v="2021-08-01T00:00:00"/>
    <x v="1"/>
    <x v="32"/>
    <m/>
    <n v="1709"/>
    <m/>
    <m/>
  </r>
  <r>
    <n v="43"/>
    <m/>
    <m/>
    <d v="2021-08-05T00:00:00"/>
    <x v="2"/>
    <x v="33"/>
    <m/>
    <n v="30321"/>
    <m/>
    <m/>
  </r>
  <r>
    <n v="44"/>
    <n v="23"/>
    <n v="31"/>
    <d v="2021-08-07T00:00:00"/>
    <x v="7"/>
    <x v="34"/>
    <m/>
    <n v="2395"/>
    <m/>
    <m/>
  </r>
  <r>
    <n v="45"/>
    <m/>
    <m/>
    <d v="2021-08-10T00:00:00"/>
    <x v="4"/>
    <x v="35"/>
    <n v="364100"/>
    <m/>
    <n v="11.100609756097562"/>
    <m/>
  </r>
  <r>
    <n v="89"/>
    <m/>
    <m/>
    <d v="2021-08-16T00:00:00"/>
    <x v="4"/>
    <x v="36"/>
    <n v="11"/>
    <m/>
    <m/>
    <m/>
  </r>
  <r>
    <n v="46"/>
    <m/>
    <m/>
    <d v="2021-09-03T00:00:00"/>
    <x v="2"/>
    <x v="37"/>
    <m/>
    <n v="30310"/>
    <m/>
    <m/>
  </r>
  <r>
    <n v="47"/>
    <n v="29"/>
    <m/>
    <d v="2021-09-04T00:00:00"/>
    <x v="0"/>
    <x v="38"/>
    <m/>
    <n v="1210"/>
    <m/>
    <m/>
  </r>
  <r>
    <n v="48"/>
    <m/>
    <m/>
    <d v="2021-09-06T00:00:00"/>
    <x v="1"/>
    <x v="39"/>
    <m/>
    <n v="393600"/>
    <s v="29500不足"/>
    <m/>
  </r>
  <r>
    <n v="49"/>
    <n v="33"/>
    <m/>
    <d v="2021-09-10T00:00:00"/>
    <x v="0"/>
    <x v="40"/>
    <m/>
    <n v="120"/>
    <m/>
    <m/>
  </r>
  <r>
    <n v="50"/>
    <n v="34"/>
    <m/>
    <d v="2021-09-10T00:00:00"/>
    <x v="7"/>
    <x v="41"/>
    <m/>
    <n v="3000"/>
    <m/>
    <m/>
  </r>
  <r>
    <n v="51"/>
    <n v="32"/>
    <m/>
    <d v="2021-09-12T00:00:00"/>
    <x v="11"/>
    <x v="42"/>
    <m/>
    <n v="4540"/>
    <s v="書面のみなので全体にはカウントなし"/>
    <s v="〇"/>
  </r>
  <r>
    <n v="52"/>
    <n v="35"/>
    <m/>
    <d v="2021-09-12T00:00:00"/>
    <x v="11"/>
    <x v="42"/>
    <m/>
    <n v="7000"/>
    <s v="書面のみなので全体にはカウントなし"/>
    <s v="〇"/>
  </r>
  <r>
    <n v="53"/>
    <n v="30"/>
    <m/>
    <d v="2021-09-12T00:00:00"/>
    <x v="1"/>
    <x v="43"/>
    <m/>
    <n v="910"/>
    <s v="書面のみなので全体にはカウントなし"/>
    <m/>
  </r>
  <r>
    <n v="54"/>
    <n v="31"/>
    <m/>
    <d v="2021-09-12T00:00:00"/>
    <x v="1"/>
    <x v="44"/>
    <m/>
    <n v="1821"/>
    <s v="書面のみなので全体にはカウントなし"/>
    <m/>
  </r>
  <r>
    <n v="55"/>
    <m/>
    <m/>
    <d v="2021-09-14T00:00:00"/>
    <x v="12"/>
    <x v="45"/>
    <m/>
    <n v="190000"/>
    <m/>
    <m/>
  </r>
  <r>
    <n v="56"/>
    <n v="36"/>
    <m/>
    <d v="2021-09-26T00:00:00"/>
    <x v="11"/>
    <x v="46"/>
    <m/>
    <n v="6240"/>
    <s v="お酒などだが、10月の班長会で掃除をした。"/>
    <s v="〇"/>
  </r>
  <r>
    <n v="57"/>
    <n v="37"/>
    <s v="40-1"/>
    <d v="2021-10-03T00:00:00"/>
    <x v="11"/>
    <x v="47"/>
    <m/>
    <n v="11139"/>
    <s v="お酒などだが、10月の班長会で掃除をした。"/>
    <s v="〇"/>
  </r>
  <r>
    <n v="58"/>
    <n v="39"/>
    <s v="40-2"/>
    <d v="2021-10-03T00:00:00"/>
    <x v="11"/>
    <x v="48"/>
    <m/>
    <n v="9072"/>
    <s v="お酒などだが、10月の班長会で掃除をした。"/>
    <s v="〇"/>
  </r>
  <r>
    <n v="59"/>
    <n v="38"/>
    <m/>
    <d v="2021-10-03T00:00:00"/>
    <x v="7"/>
    <x v="38"/>
    <m/>
    <n v="2995"/>
    <m/>
    <m/>
  </r>
  <r>
    <n v="60"/>
    <m/>
    <n v="42"/>
    <d v="2021-10-03T00:00:00"/>
    <x v="5"/>
    <x v="9"/>
    <n v="5000"/>
    <m/>
    <m/>
    <m/>
  </r>
  <r>
    <n v="61"/>
    <m/>
    <m/>
    <d v="2021-10-06T00:00:00"/>
    <x v="2"/>
    <x v="49"/>
    <m/>
    <n v="30932"/>
    <m/>
    <m/>
  </r>
  <r>
    <n v="90"/>
    <m/>
    <m/>
    <d v="2021-10-08T00:00:00"/>
    <x v="9"/>
    <x v="50"/>
    <n v="99960"/>
    <m/>
    <s v="もとは108780だが、自治会に294×30円の会費を払っている。"/>
    <m/>
  </r>
  <r>
    <n v="62"/>
    <n v="40"/>
    <n v="39"/>
    <d v="2021-10-17T00:00:00"/>
    <x v="11"/>
    <x v="51"/>
    <m/>
    <n v="6780"/>
    <s v="3人の会計作業全体カウントなし"/>
    <s v="〇"/>
  </r>
  <r>
    <n v="91"/>
    <m/>
    <m/>
    <d v="2021-10-20T00:00:00"/>
    <x v="9"/>
    <x v="52"/>
    <n v="151740"/>
    <m/>
    <m/>
    <m/>
  </r>
  <r>
    <n v="63"/>
    <m/>
    <m/>
    <d v="2021-10-22T00:00:00"/>
    <x v="8"/>
    <x v="53"/>
    <m/>
    <n v="15900"/>
    <m/>
    <m/>
  </r>
  <r>
    <n v="64"/>
    <m/>
    <m/>
    <d v="2021-10-22T00:00:00"/>
    <x v="8"/>
    <x v="53"/>
    <m/>
    <n v="15900"/>
    <m/>
    <m/>
  </r>
  <r>
    <n v="65"/>
    <m/>
    <m/>
    <d v="2021-10-22T00:00:00"/>
    <x v="8"/>
    <x v="54"/>
    <m/>
    <n v="88200"/>
    <m/>
    <m/>
  </r>
  <r>
    <n v="66"/>
    <n v="41"/>
    <s v="40-3"/>
    <d v="2021-10-24T00:00:00"/>
    <x v="11"/>
    <x v="55"/>
    <m/>
    <n v="6250"/>
    <s v="可能性として、交流会のためのものか？"/>
    <m/>
  </r>
  <r>
    <n v="67"/>
    <m/>
    <m/>
    <d v="2021-10-24T00:00:00"/>
    <x v="3"/>
    <x v="56"/>
    <m/>
    <n v="5000"/>
    <m/>
    <m/>
  </r>
  <r>
    <n v="68"/>
    <m/>
    <m/>
    <d v="2021-10-24T00:00:00"/>
    <x v="3"/>
    <x v="57"/>
    <m/>
    <n v="5000"/>
    <m/>
    <m/>
  </r>
  <r>
    <n v="69"/>
    <n v="42"/>
    <n v="51"/>
    <d v="2021-11-01T00:00:00"/>
    <x v="11"/>
    <x v="58"/>
    <m/>
    <n v="30480"/>
    <s v="第8回班長会のあとの交流会。"/>
    <m/>
  </r>
  <r>
    <n v="70"/>
    <m/>
    <m/>
    <d v="2021-11-04T00:00:00"/>
    <x v="2"/>
    <x v="59"/>
    <m/>
    <n v="31434"/>
    <m/>
    <m/>
  </r>
  <r>
    <n v="71"/>
    <m/>
    <m/>
    <d v="2021-11-09T00:00:00"/>
    <x v="3"/>
    <x v="60"/>
    <m/>
    <n v="5000"/>
    <m/>
    <m/>
  </r>
  <r>
    <n v="72"/>
    <m/>
    <m/>
    <d v="2021-11-09T00:00:00"/>
    <x v="3"/>
    <x v="61"/>
    <m/>
    <n v="5000"/>
    <m/>
    <m/>
  </r>
  <r>
    <n v="92"/>
    <m/>
    <m/>
    <d v="2021-11-10T00:00:00"/>
    <x v="4"/>
    <x v="62"/>
    <n v="196800"/>
    <m/>
    <n v="32800"/>
    <m/>
  </r>
  <r>
    <n v="73"/>
    <n v="44"/>
    <n v="53"/>
    <d v="2021-11-11T00:00:00"/>
    <x v="0"/>
    <x v="63"/>
    <m/>
    <n v="704"/>
    <m/>
    <m/>
  </r>
  <r>
    <n v="74"/>
    <n v="43"/>
    <n v="52"/>
    <d v="2021-11-11T00:00:00"/>
    <x v="0"/>
    <x v="2"/>
    <m/>
    <n v="1116"/>
    <m/>
    <m/>
  </r>
  <r>
    <n v="75"/>
    <n v="48"/>
    <n v="57"/>
    <d v="2021-11-12T00:00:00"/>
    <x v="11"/>
    <x v="64"/>
    <m/>
    <n v="12391"/>
    <s v="交流会の飲食"/>
    <m/>
  </r>
  <r>
    <n v="76"/>
    <n v="46"/>
    <n v="55"/>
    <d v="2021-11-14T00:00:00"/>
    <x v="1"/>
    <x v="65"/>
    <m/>
    <n v="4219"/>
    <m/>
    <m/>
  </r>
  <r>
    <n v="77"/>
    <n v="47"/>
    <n v="56"/>
    <d v="2021-11-19T00:00:00"/>
    <x v="7"/>
    <x v="6"/>
    <m/>
    <n v="3960"/>
    <m/>
    <m/>
  </r>
  <r>
    <n v="78"/>
    <n v="45"/>
    <n v="54"/>
    <d v="2021-11-23T00:00:00"/>
    <x v="7"/>
    <x v="6"/>
    <m/>
    <n v="1200"/>
    <m/>
    <m/>
  </r>
  <r>
    <n v="79"/>
    <n v="57"/>
    <n v="66"/>
    <d v="2021-12-02T00:00:00"/>
    <x v="7"/>
    <x v="66"/>
    <m/>
    <n v="44708"/>
    <m/>
    <m/>
  </r>
  <r>
    <n v="80"/>
    <n v="55"/>
    <n v="64"/>
    <d v="2021-12-04T00:00:00"/>
    <x v="8"/>
    <x v="67"/>
    <m/>
    <n v="26780"/>
    <s v="交際費行きにするか？"/>
    <m/>
  </r>
  <r>
    <n v="82"/>
    <m/>
    <m/>
    <d v="2021-12-06T00:00:00"/>
    <x v="2"/>
    <x v="68"/>
    <m/>
    <n v="32209"/>
    <m/>
    <m/>
  </r>
  <r>
    <n v="83"/>
    <n v="51"/>
    <n v="60"/>
    <d v="2021-12-12T00:00:00"/>
    <x v="7"/>
    <x v="66"/>
    <m/>
    <n v="5637"/>
    <m/>
    <m/>
  </r>
  <r>
    <n v="84"/>
    <n v="52"/>
    <n v="61"/>
    <d v="2021-12-16T00:00:00"/>
    <x v="7"/>
    <x v="69"/>
    <m/>
    <n v="7288"/>
    <m/>
    <m/>
  </r>
  <r>
    <n v="85"/>
    <n v="49"/>
    <n v="58"/>
    <d v="2021-12-17T00:00:00"/>
    <x v="7"/>
    <x v="70"/>
    <m/>
    <n v="4169"/>
    <m/>
    <m/>
  </r>
  <r>
    <n v="86"/>
    <n v="50"/>
    <n v="59"/>
    <d v="2021-12-17T00:00:00"/>
    <x v="7"/>
    <x v="70"/>
    <m/>
    <n v="12508"/>
    <m/>
    <m/>
  </r>
  <r>
    <n v="87"/>
    <m/>
    <m/>
    <d v="2021-12-21T00:00:00"/>
    <x v="3"/>
    <x v="71"/>
    <m/>
    <n v="5000"/>
    <m/>
    <m/>
  </r>
  <r>
    <n v="88"/>
    <m/>
    <m/>
    <d v="2021-12-21T00:00:00"/>
    <x v="3"/>
    <x v="72"/>
    <m/>
    <n v="5000"/>
    <m/>
    <m/>
  </r>
  <r>
    <n v="89"/>
    <m/>
    <m/>
    <d v="2021-12-21T00:00:00"/>
    <x v="3"/>
    <x v="73"/>
    <m/>
    <n v="5000"/>
    <m/>
    <m/>
  </r>
  <r>
    <n v="90"/>
    <m/>
    <m/>
    <d v="2021-12-21T00:00:00"/>
    <x v="3"/>
    <x v="74"/>
    <m/>
    <n v="5000"/>
    <m/>
    <m/>
  </r>
  <r>
    <n v="91"/>
    <m/>
    <m/>
    <d v="2021-12-21T00:00:00"/>
    <x v="3"/>
    <x v="75"/>
    <m/>
    <n v="5000"/>
    <m/>
    <m/>
  </r>
  <r>
    <n v="92"/>
    <m/>
    <m/>
    <d v="2021-12-21T00:00:00"/>
    <x v="3"/>
    <x v="76"/>
    <m/>
    <n v="5000"/>
    <m/>
    <m/>
  </r>
  <r>
    <n v="93"/>
    <m/>
    <m/>
    <d v="2021-12-24T00:00:00"/>
    <x v="9"/>
    <x v="77"/>
    <n v="2576"/>
    <m/>
    <m/>
    <m/>
  </r>
  <r>
    <n v="94"/>
    <n v="53"/>
    <m/>
    <d v="2021-12-30T00:00:00"/>
    <x v="10"/>
    <x v="78"/>
    <m/>
    <n v="6056"/>
    <s v="お礼用の品"/>
    <m/>
  </r>
  <r>
    <n v="95"/>
    <n v="54"/>
    <m/>
    <d v="2021-12-30T00:00:00"/>
    <x v="11"/>
    <x v="79"/>
    <m/>
    <n v="12025"/>
    <s v="内訳なし、クリスマス"/>
    <s v="〇"/>
  </r>
  <r>
    <n v="96"/>
    <m/>
    <m/>
    <d v="2022-01-07T00:00:00"/>
    <x v="2"/>
    <x v="68"/>
    <m/>
    <n v="32882"/>
    <m/>
    <m/>
  </r>
  <r>
    <n v="97"/>
    <m/>
    <m/>
    <d v="2022-02-03T00:00:00"/>
    <x v="2"/>
    <x v="68"/>
    <m/>
    <n v="33512"/>
    <m/>
    <m/>
  </r>
  <r>
    <n v="98"/>
    <m/>
    <m/>
    <d v="2022-02-13T00:00:00"/>
    <x v="3"/>
    <x v="80"/>
    <m/>
    <n v="5000"/>
    <m/>
    <m/>
  </r>
  <r>
    <n v="99"/>
    <m/>
    <m/>
    <d v="2022-02-13T00:00:00"/>
    <x v="3"/>
    <x v="81"/>
    <m/>
    <n v="5000"/>
    <m/>
    <m/>
  </r>
  <r>
    <n v="100"/>
    <m/>
    <m/>
    <d v="2022-02-28T00:00:00"/>
    <x v="12"/>
    <x v="82"/>
    <m/>
    <n v="51000"/>
    <m/>
    <m/>
  </r>
  <r>
    <n v="101"/>
    <m/>
    <m/>
    <d v="2022-03-04T00:00:00"/>
    <x v="3"/>
    <x v="83"/>
    <m/>
    <n v="5000"/>
    <m/>
    <m/>
  </r>
  <r>
    <n v="102"/>
    <m/>
    <m/>
    <d v="2022-03-13T00:00:00"/>
    <x v="13"/>
    <x v="84"/>
    <m/>
    <n v="40000"/>
    <m/>
    <m/>
  </r>
  <r>
    <n v="103"/>
    <m/>
    <m/>
    <d v="2022-03-13T00:00:00"/>
    <x v="13"/>
    <x v="85"/>
    <m/>
    <n v="20000"/>
    <m/>
    <m/>
  </r>
  <r>
    <n v="104"/>
    <m/>
    <m/>
    <d v="2022-03-13T00:00:00"/>
    <x v="13"/>
    <x v="85"/>
    <m/>
    <n v="20000"/>
    <m/>
    <m/>
  </r>
  <r>
    <n v="105"/>
    <m/>
    <m/>
    <d v="2022-03-13T00:00:00"/>
    <x v="14"/>
    <x v="84"/>
    <m/>
    <n v="20000"/>
    <m/>
    <m/>
  </r>
  <r>
    <n v="106"/>
    <m/>
    <m/>
    <d v="2022-03-13T00:00:00"/>
    <x v="14"/>
    <x v="85"/>
    <m/>
    <n v="15000"/>
    <m/>
    <m/>
  </r>
  <r>
    <n v="107"/>
    <m/>
    <m/>
    <d v="2022-03-13T00:00:00"/>
    <x v="14"/>
    <x v="85"/>
    <m/>
    <n v="15000"/>
    <m/>
    <m/>
  </r>
  <r>
    <n v="108"/>
    <m/>
    <m/>
    <d v="2022-03-13T00:00:00"/>
    <x v="13"/>
    <x v="86"/>
    <m/>
    <n v="65000"/>
    <m/>
    <m/>
  </r>
  <r>
    <m/>
    <m/>
    <m/>
    <m/>
    <x v="15"/>
    <x v="87"/>
    <m/>
    <m/>
    <m/>
    <m/>
  </r>
  <r>
    <m/>
    <m/>
    <m/>
    <m/>
    <x v="15"/>
    <x v="87"/>
    <m/>
    <m/>
    <m/>
    <m/>
  </r>
  <r>
    <m/>
    <m/>
    <m/>
    <m/>
    <x v="15"/>
    <x v="87"/>
    <m/>
    <m/>
    <m/>
    <m/>
  </r>
  <r>
    <m/>
    <m/>
    <m/>
    <m/>
    <x v="15"/>
    <x v="87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0"/>
    <d v="2021-04-01T00:00:00"/>
    <x v="0"/>
    <x v="0"/>
    <m/>
    <m/>
  </r>
  <r>
    <n v="1"/>
    <d v="2021-04-06T00:00:00"/>
    <x v="1"/>
    <x v="1"/>
    <m/>
    <n v="2288"/>
  </r>
  <r>
    <n v="2"/>
    <d v="2021-04-06T00:00:00"/>
    <x v="2"/>
    <x v="2"/>
    <m/>
    <n v="4125"/>
  </r>
  <r>
    <n v="3"/>
    <d v="2021-04-21T00:00:00"/>
    <x v="1"/>
    <x v="3"/>
    <m/>
    <n v="4721"/>
  </r>
  <r>
    <n v="4"/>
    <d v="2021-04-21T00:00:00"/>
    <x v="1"/>
    <x v="3"/>
    <m/>
    <n v="7448"/>
  </r>
  <r>
    <n v="5"/>
    <d v="2021-05-06T00:00:00"/>
    <x v="1"/>
    <x v="1"/>
    <m/>
    <n v="1760"/>
  </r>
  <r>
    <n v="6"/>
    <d v="2021-05-17T00:00:00"/>
    <x v="1"/>
    <x v="4"/>
    <m/>
    <n v="1080"/>
  </r>
  <r>
    <n v="7"/>
    <d v="2021-05-21T00:00:00"/>
    <x v="1"/>
    <x v="3"/>
    <m/>
    <n v="3420"/>
  </r>
  <r>
    <n v="8"/>
    <d v="2021-05-21T00:00:00"/>
    <x v="1"/>
    <x v="3"/>
    <m/>
    <n v="5989"/>
  </r>
  <r>
    <n v="9"/>
    <d v="2021-06-07T00:00:00"/>
    <x v="1"/>
    <x v="1"/>
    <m/>
    <n v="1760"/>
  </r>
  <r>
    <n v="10"/>
    <d v="2021-06-14T00:00:00"/>
    <x v="3"/>
    <x v="5"/>
    <n v="1600"/>
    <m/>
  </r>
  <r>
    <n v="11"/>
    <d v="2021-06-14T00:00:00"/>
    <x v="4"/>
    <x v="6"/>
    <n v="200000"/>
    <m/>
  </r>
  <r>
    <n v="12"/>
    <d v="2021-06-21T00:00:00"/>
    <x v="1"/>
    <x v="3"/>
    <m/>
    <n v="3242"/>
  </r>
  <r>
    <n v="13"/>
    <d v="2021-06-21T00:00:00"/>
    <x v="1"/>
    <x v="3"/>
    <m/>
    <n v="5903"/>
  </r>
  <r>
    <n v="14"/>
    <d v="2021-07-06T00:00:00"/>
    <x v="2"/>
    <x v="2"/>
    <m/>
    <n v="4125"/>
  </r>
  <r>
    <n v="15"/>
    <d v="2021-07-06T00:00:00"/>
    <x v="1"/>
    <x v="1"/>
    <m/>
    <n v="1760"/>
  </r>
  <r>
    <n v="16"/>
    <d v="2021-07-16T00:00:00"/>
    <x v="1"/>
    <x v="4"/>
    <m/>
    <n v="960"/>
  </r>
  <r>
    <n v="17"/>
    <d v="2021-07-18T00:00:00"/>
    <x v="5"/>
    <x v="7"/>
    <m/>
    <n v="8188"/>
  </r>
  <r>
    <n v="18"/>
    <d v="2021-07-20T00:00:00"/>
    <x v="1"/>
    <x v="3"/>
    <m/>
    <n v="3489"/>
  </r>
  <r>
    <n v="19"/>
    <d v="2021-07-20T00:00:00"/>
    <x v="1"/>
    <x v="3"/>
    <m/>
    <n v="6091"/>
  </r>
  <r>
    <n v="20"/>
    <d v="2021-08-06T00:00:00"/>
    <x v="1"/>
    <x v="1"/>
    <m/>
    <n v="1760"/>
  </r>
  <r>
    <n v="21"/>
    <d v="2021-08-16T00:00:00"/>
    <x v="6"/>
    <x v="8"/>
    <n v="2"/>
    <m/>
  </r>
  <r>
    <n v="22"/>
    <d v="2021-08-20T00:00:00"/>
    <x v="1"/>
    <x v="3"/>
    <m/>
    <n v="5054"/>
  </r>
  <r>
    <n v="23"/>
    <d v="2021-08-20T00:00:00"/>
    <x v="1"/>
    <x v="3"/>
    <m/>
    <n v="6594"/>
  </r>
  <r>
    <n v="24"/>
    <d v="2021-09-03T00:00:00"/>
    <x v="7"/>
    <x v="9"/>
    <m/>
    <n v="833"/>
  </r>
  <r>
    <n v="25"/>
    <d v="2021-09-06T00:00:00"/>
    <x v="1"/>
    <x v="1"/>
    <m/>
    <n v="1760"/>
  </r>
  <r>
    <n v="26"/>
    <d v="2021-09-16T00:00:00"/>
    <x v="1"/>
    <x v="4"/>
    <m/>
    <n v="960"/>
  </r>
  <r>
    <n v="27"/>
    <d v="2021-09-21T00:00:00"/>
    <x v="1"/>
    <x v="3"/>
    <m/>
    <n v="6320"/>
  </r>
  <r>
    <n v="28"/>
    <d v="2021-09-21T00:00:00"/>
    <x v="1"/>
    <x v="3"/>
    <m/>
    <n v="6661"/>
  </r>
  <r>
    <n v="29"/>
    <d v="2021-10-06T00:00:00"/>
    <x v="1"/>
    <x v="1"/>
    <m/>
    <n v="1760"/>
  </r>
  <r>
    <n v="30"/>
    <d v="2021-10-06T00:00:00"/>
    <x v="2"/>
    <x v="2"/>
    <m/>
    <n v="4125"/>
  </r>
  <r>
    <n v="31"/>
    <d v="2021-10-19T00:00:00"/>
    <x v="3"/>
    <x v="10"/>
    <n v="44000"/>
    <m/>
  </r>
  <r>
    <n v="32"/>
    <d v="2021-10-19T00:00:00"/>
    <x v="3"/>
    <x v="11"/>
    <n v="20600"/>
    <m/>
  </r>
  <r>
    <n v="33"/>
    <d v="2021-10-20T00:00:00"/>
    <x v="1"/>
    <x v="3"/>
    <m/>
    <n v="4355"/>
  </r>
  <r>
    <n v="34"/>
    <d v="2021-10-20T00:00:00"/>
    <x v="1"/>
    <x v="3"/>
    <m/>
    <n v="6240"/>
  </r>
  <r>
    <n v="35"/>
    <d v="2021-11-08T00:00:00"/>
    <x v="1"/>
    <x v="1"/>
    <m/>
    <n v="1760"/>
  </r>
  <r>
    <n v="36"/>
    <d v="2021-11-12T00:00:00"/>
    <x v="5"/>
    <x v="12"/>
    <m/>
    <n v="12000"/>
  </r>
  <r>
    <n v="37"/>
    <d v="2021-11-12T00:00:00"/>
    <x v="7"/>
    <x v="13"/>
    <m/>
    <n v="2000"/>
  </r>
  <r>
    <n v="38"/>
    <d v="2021-11-12T00:00:00"/>
    <x v="5"/>
    <x v="14"/>
    <m/>
    <n v="4800"/>
  </r>
  <r>
    <n v="39"/>
    <d v="2021-11-12T00:00:00"/>
    <x v="5"/>
    <x v="15"/>
    <m/>
    <n v="6000"/>
  </r>
  <r>
    <n v="40"/>
    <d v="2021-11-14T00:00:00"/>
    <x v="7"/>
    <x v="9"/>
    <m/>
    <n v="376"/>
  </r>
  <r>
    <n v="41"/>
    <d v="2021-11-14T00:00:00"/>
    <x v="7"/>
    <x v="16"/>
    <m/>
    <n v="268"/>
  </r>
  <r>
    <n v="42"/>
    <d v="2021-11-16T00:00:00"/>
    <x v="1"/>
    <x v="4"/>
    <m/>
    <n v="1020"/>
  </r>
  <r>
    <n v="43"/>
    <d v="2021-11-18T00:00:00"/>
    <x v="5"/>
    <x v="17"/>
    <m/>
    <n v="834"/>
  </r>
  <r>
    <n v="44"/>
    <d v="2021-11-18T00:00:00"/>
    <x v="5"/>
    <x v="18"/>
    <m/>
    <n v="1596"/>
  </r>
  <r>
    <n v="45"/>
    <d v="2021-11-18T00:00:00"/>
    <x v="5"/>
    <x v="19"/>
    <m/>
    <n v="498"/>
  </r>
  <r>
    <n v="46"/>
    <d v="2021-11-18T00:00:00"/>
    <x v="5"/>
    <x v="20"/>
    <m/>
    <n v="1080"/>
  </r>
  <r>
    <n v="47"/>
    <d v="2021-11-18T00:00:00"/>
    <x v="5"/>
    <x v="21"/>
    <m/>
    <n v="880"/>
  </r>
  <r>
    <n v="48"/>
    <d v="2021-11-18T00:00:00"/>
    <x v="5"/>
    <x v="22"/>
    <m/>
    <n v="298"/>
  </r>
  <r>
    <n v="49"/>
    <d v="2021-11-18T00:00:00"/>
    <x v="7"/>
    <x v="23"/>
    <m/>
    <n v="298"/>
  </r>
  <r>
    <n v="50"/>
    <d v="2021-11-18T00:00:00"/>
    <x v="7"/>
    <x v="24"/>
    <m/>
    <n v="398"/>
  </r>
  <r>
    <n v="51"/>
    <d v="2021-11-18T00:00:00"/>
    <x v="7"/>
    <x v="25"/>
    <m/>
    <n v="798"/>
  </r>
  <r>
    <n v="52"/>
    <d v="2021-11-18T00:00:00"/>
    <x v="5"/>
    <x v="26"/>
    <m/>
    <n v="1280"/>
  </r>
  <r>
    <n v="53"/>
    <d v="2021-11-18T00:00:00"/>
    <x v="7"/>
    <x v="27"/>
    <m/>
    <n v="396"/>
  </r>
  <r>
    <n v="54"/>
    <d v="2021-11-18T00:00:00"/>
    <x v="5"/>
    <x v="28"/>
    <m/>
    <n v="598"/>
  </r>
  <r>
    <n v="55"/>
    <d v="2021-11-18T00:00:00"/>
    <x v="5"/>
    <x v="29"/>
    <m/>
    <n v="798"/>
  </r>
  <r>
    <n v="56"/>
    <d v="2021-11-18T00:00:00"/>
    <x v="7"/>
    <x v="30"/>
    <m/>
    <n v="5"/>
  </r>
  <r>
    <n v="57"/>
    <d v="2021-11-18T00:00:00"/>
    <x v="5"/>
    <x v="31"/>
    <m/>
    <n v="1650"/>
  </r>
  <r>
    <n v="58"/>
    <d v="2021-11-19T00:00:00"/>
    <x v="1"/>
    <x v="3"/>
    <m/>
    <n v="3749"/>
  </r>
  <r>
    <n v="59"/>
    <d v="2021-11-19T00:00:00"/>
    <x v="1"/>
    <x v="3"/>
    <m/>
    <n v="6135"/>
  </r>
  <r>
    <n v="60"/>
    <d v="2021-11-19T00:00:00"/>
    <x v="5"/>
    <x v="32"/>
    <m/>
    <n v="100"/>
  </r>
  <r>
    <n v="61"/>
    <d v="2021-11-19T00:00:00"/>
    <x v="5"/>
    <x v="33"/>
    <m/>
    <n v="100"/>
  </r>
  <r>
    <n v="62"/>
    <d v="2021-11-19T00:00:00"/>
    <x v="5"/>
    <x v="34"/>
    <m/>
    <n v="200"/>
  </r>
  <r>
    <n v="63"/>
    <d v="2021-11-19T00:00:00"/>
    <x v="7"/>
    <x v="35"/>
    <m/>
    <n v="40"/>
  </r>
  <r>
    <n v="64"/>
    <d v="2021-12-06T00:00:00"/>
    <x v="1"/>
    <x v="1"/>
    <m/>
    <n v="1760"/>
  </r>
  <r>
    <n v="65"/>
    <d v="2021-12-20T00:00:00"/>
    <x v="1"/>
    <x v="3"/>
    <m/>
    <n v="3635"/>
  </r>
  <r>
    <n v="66"/>
    <d v="2021-12-20T00:00:00"/>
    <x v="1"/>
    <x v="3"/>
    <m/>
    <n v="6439"/>
  </r>
  <r>
    <n v="67"/>
    <d v="2022-01-03T00:00:00"/>
    <x v="7"/>
    <x v="27"/>
    <m/>
    <n v="877"/>
  </r>
  <r>
    <n v="68"/>
    <d v="2022-01-06T00:00:00"/>
    <x v="2"/>
    <x v="2"/>
    <m/>
    <n v="4125"/>
  </r>
  <r>
    <n v="69"/>
    <d v="2022-01-06T00:00:00"/>
    <x v="1"/>
    <x v="1"/>
    <m/>
    <n v="1760"/>
  </r>
  <r>
    <n v="70"/>
    <d v="2022-01-16T00:00:00"/>
    <x v="5"/>
    <x v="36"/>
    <m/>
    <n v="8909"/>
  </r>
  <r>
    <n v="71"/>
    <d v="2022-01-16T00:00:00"/>
    <x v="7"/>
    <x v="37"/>
    <m/>
    <n v="178"/>
  </r>
  <r>
    <n v="72"/>
    <d v="2022-01-16T00:00:00"/>
    <x v="5"/>
    <x v="38"/>
    <m/>
    <n v="474"/>
  </r>
  <r>
    <n v="73"/>
    <d v="2022-01-16T00:00:00"/>
    <x v="7"/>
    <x v="39"/>
    <m/>
    <n v="284"/>
  </r>
  <r>
    <n v="74"/>
    <d v="2022-01-16T00:00:00"/>
    <x v="7"/>
    <x v="40"/>
    <m/>
    <n v="284"/>
  </r>
  <r>
    <n v="75"/>
    <d v="2022-01-16T00:00:00"/>
    <x v="7"/>
    <x v="41"/>
    <m/>
    <n v="56"/>
  </r>
  <r>
    <n v="76"/>
    <d v="2022-01-16T00:00:00"/>
    <x v="7"/>
    <x v="30"/>
    <m/>
    <n v="5"/>
  </r>
  <r>
    <n v="77"/>
    <d v="2022-01-17T00:00:00"/>
    <x v="1"/>
    <x v="4"/>
    <m/>
    <n v="1020"/>
  </r>
  <r>
    <n v="78"/>
    <d v="2022-01-19T00:00:00"/>
    <x v="5"/>
    <x v="42"/>
    <m/>
    <n v="19920"/>
  </r>
  <r>
    <n v="79"/>
    <d v="2022-01-19T00:00:00"/>
    <x v="7"/>
    <x v="30"/>
    <m/>
    <n v="5"/>
  </r>
  <r>
    <n v="80"/>
    <d v="2022-01-20T00:00:00"/>
    <x v="1"/>
    <x v="3"/>
    <m/>
    <n v="3960"/>
  </r>
  <r>
    <n v="81"/>
    <d v="2022-01-20T00:00:00"/>
    <x v="1"/>
    <x v="3"/>
    <m/>
    <n v="7249"/>
  </r>
  <r>
    <n v="82"/>
    <d v="2022-01-25T00:00:00"/>
    <x v="5"/>
    <x v="43"/>
    <m/>
    <n v="3756"/>
  </r>
  <r>
    <n v="83"/>
    <d v="2022-01-25T00:00:00"/>
    <x v="7"/>
    <x v="44"/>
    <m/>
    <n v="1290"/>
  </r>
  <r>
    <n v="84"/>
    <d v="2022-01-27T00:00:00"/>
    <x v="7"/>
    <x v="45"/>
    <m/>
    <n v="228"/>
  </r>
  <r>
    <n v="85"/>
    <d v="2022-02-07T00:00:00"/>
    <x v="1"/>
    <x v="1"/>
    <m/>
    <n v="2288"/>
  </r>
  <r>
    <n v="86"/>
    <d v="2022-02-10T00:00:00"/>
    <x v="2"/>
    <x v="46"/>
    <m/>
    <n v="30000"/>
  </r>
  <r>
    <n v="87"/>
    <d v="2022-02-14T00:00:00"/>
    <x v="8"/>
    <x v="47"/>
    <m/>
    <n v="48140"/>
  </r>
  <r>
    <n v="88"/>
    <d v="2022-02-21T00:00:00"/>
    <x v="6"/>
    <x v="8"/>
    <n v="3"/>
    <m/>
  </r>
  <r>
    <n v="89"/>
    <d v="2022-02-21T00:00:00"/>
    <x v="1"/>
    <x v="3"/>
    <m/>
    <n v="3822"/>
  </r>
  <r>
    <n v="90"/>
    <d v="2022-02-21T00:00:00"/>
    <x v="1"/>
    <x v="3"/>
    <m/>
    <n v="7026"/>
  </r>
  <r>
    <n v="91"/>
    <d v="2022-03-07T00:00:00"/>
    <x v="1"/>
    <x v="1"/>
    <m/>
    <n v="1760"/>
  </r>
  <r>
    <n v="92"/>
    <d v="2022-03-14T00:00:00"/>
    <x v="9"/>
    <x v="48"/>
    <m/>
    <n v="15000"/>
  </r>
  <r>
    <n v="93"/>
    <d v="2022-03-14T00:00:00"/>
    <x v="9"/>
    <x v="49"/>
    <m/>
    <n v="20000"/>
  </r>
  <r>
    <n v="94"/>
    <d v="2022-03-16T00:00:00"/>
    <x v="1"/>
    <x v="4"/>
    <m/>
    <n v="960"/>
  </r>
  <r>
    <n v="95"/>
    <d v="2022-03-16T00:00:00"/>
    <x v="3"/>
    <x v="10"/>
    <n v="32000"/>
    <m/>
  </r>
  <r>
    <n v="96"/>
    <d v="2022-03-16T00:00:00"/>
    <x v="3"/>
    <x v="11"/>
    <n v="11600"/>
    <m/>
  </r>
  <r>
    <m/>
    <m/>
    <x v="10"/>
    <x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d v="2021-04-01T00:00:00"/>
    <x v="0"/>
    <x v="0"/>
    <m/>
    <m/>
    <m/>
    <n v="3450047"/>
  </r>
  <r>
    <d v="2021-04-01T00:00:00"/>
    <x v="1"/>
    <x v="1"/>
    <m/>
    <n v="1349"/>
    <m/>
    <n v="3448698"/>
  </r>
  <r>
    <d v="2021-04-01T00:00:00"/>
    <x v="1"/>
    <x v="2"/>
    <m/>
    <n v="1442"/>
    <m/>
    <n v="3447256"/>
  </r>
  <r>
    <d v="2021-04-01T00:00:00"/>
    <x v="2"/>
    <x v="3"/>
    <m/>
    <n v="3552"/>
    <m/>
    <n v="3443704"/>
  </r>
  <r>
    <d v="2021-04-05T00:00:00"/>
    <x v="3"/>
    <x v="4"/>
    <m/>
    <n v="27753"/>
    <m/>
    <n v="3415951"/>
  </r>
  <r>
    <d v="2021-04-24T00:00:00"/>
    <x v="2"/>
    <x v="5"/>
    <m/>
    <n v="1541"/>
    <m/>
    <n v="3414410"/>
  </r>
  <r>
    <d v="2021-04-25T00:00:00"/>
    <x v="1"/>
    <x v="6"/>
    <m/>
    <n v="6277"/>
    <m/>
    <n v="3408133"/>
  </r>
  <r>
    <d v="2021-05-10T00:00:00"/>
    <x v="4"/>
    <x v="7"/>
    <n v="21710"/>
    <m/>
    <m/>
    <n v="3429843"/>
  </r>
  <r>
    <d v="2021-05-10T00:00:00"/>
    <x v="1"/>
    <x v="8"/>
    <m/>
    <n v="2193"/>
    <m/>
    <n v="3427650"/>
  </r>
  <r>
    <d v="2021-05-10T00:00:00"/>
    <x v="5"/>
    <x v="9"/>
    <n v="695600"/>
    <m/>
    <m/>
    <n v="4123250"/>
  </r>
  <r>
    <d v="2021-05-11T00:00:00"/>
    <x v="3"/>
    <x v="10"/>
    <m/>
    <n v="28380"/>
    <m/>
    <n v="4094870"/>
  </r>
  <r>
    <d v="2021-05-20T00:00:00"/>
    <x v="6"/>
    <x v="11"/>
    <m/>
    <n v="200000"/>
    <m/>
    <n v="3894870"/>
  </r>
  <r>
    <d v="2021-05-20T00:00:00"/>
    <x v="2"/>
    <x v="12"/>
    <m/>
    <n v="1909"/>
    <m/>
    <n v="3892961"/>
  </r>
  <r>
    <d v="2021-05-22T00:00:00"/>
    <x v="1"/>
    <x v="13"/>
    <m/>
    <n v="6903"/>
    <m/>
    <n v="3886058"/>
  </r>
  <r>
    <d v="2021-05-25T00:00:00"/>
    <x v="1"/>
    <x v="14"/>
    <m/>
    <n v="2499"/>
    <m/>
    <n v="3883559"/>
  </r>
  <r>
    <d v="2021-05-25T00:00:00"/>
    <x v="1"/>
    <x v="14"/>
    <m/>
    <n v="1880"/>
    <m/>
    <n v="3881679"/>
  </r>
  <r>
    <d v="2021-06-04T00:00:00"/>
    <x v="3"/>
    <x v="15"/>
    <m/>
    <n v="29683"/>
    <m/>
    <n v="3851996"/>
  </r>
  <r>
    <d v="2021-06-12T00:00:00"/>
    <x v="7"/>
    <x v="16"/>
    <m/>
    <n v="987"/>
    <m/>
    <n v="3851009"/>
  </r>
  <r>
    <d v="2021-06-13T00:00:00"/>
    <x v="1"/>
    <x v="17"/>
    <m/>
    <n v="1150"/>
    <m/>
    <n v="3849859"/>
  </r>
  <r>
    <d v="2021-06-13T00:00:00"/>
    <x v="8"/>
    <x v="18"/>
    <m/>
    <n v="29400"/>
    <m/>
    <n v="3820459"/>
  </r>
  <r>
    <d v="2021-06-13T00:00:00"/>
    <x v="8"/>
    <x v="19"/>
    <m/>
    <n v="44100"/>
    <m/>
    <n v="3776359"/>
  </r>
  <r>
    <d v="2021-06-13T00:00:00"/>
    <x v="2"/>
    <x v="20"/>
    <m/>
    <n v="2940"/>
    <m/>
    <n v="3773419"/>
  </r>
  <r>
    <d v="2021-06-13T00:00:00"/>
    <x v="9"/>
    <x v="21"/>
    <n v="34735"/>
    <m/>
    <m/>
    <n v="3808154"/>
  </r>
  <r>
    <d v="2021-06-14T00:00:00"/>
    <x v="4"/>
    <x v="7"/>
    <n v="26000"/>
    <m/>
    <m/>
    <n v="3834154"/>
  </r>
  <r>
    <d v="2021-06-14T00:00:00"/>
    <x v="10"/>
    <x v="22"/>
    <m/>
    <n v="330"/>
    <m/>
    <n v="3833824"/>
  </r>
  <r>
    <d v="2021-06-14T00:00:00"/>
    <x v="10"/>
    <x v="23"/>
    <m/>
    <n v="67122"/>
    <m/>
    <n v="3766702"/>
  </r>
  <r>
    <d v="2021-06-14T00:00:00"/>
    <x v="5"/>
    <x v="9"/>
    <n v="552000"/>
    <m/>
    <m/>
    <n v="4318702"/>
  </r>
  <r>
    <d v="2021-06-16T00:00:00"/>
    <x v="7"/>
    <x v="24"/>
    <m/>
    <n v="40248"/>
    <m/>
    <n v="4278454"/>
  </r>
  <r>
    <d v="2021-06-21T00:00:00"/>
    <x v="1"/>
    <x v="25"/>
    <m/>
    <n v="962"/>
    <m/>
    <n v="4277492"/>
  </r>
  <r>
    <d v="2021-06-22T00:00:00"/>
    <x v="7"/>
    <x v="26"/>
    <m/>
    <n v="5190"/>
    <m/>
    <n v="4272302"/>
  </r>
  <r>
    <d v="2021-06-27T00:00:00"/>
    <x v="1"/>
    <x v="27"/>
    <m/>
    <n v="740"/>
    <m/>
    <n v="4271562"/>
  </r>
  <r>
    <d v="2021-06-27T00:00:00"/>
    <x v="1"/>
    <x v="17"/>
    <m/>
    <n v="100"/>
    <m/>
    <n v="4271462"/>
  </r>
  <r>
    <d v="2021-07-05T00:00:00"/>
    <x v="3"/>
    <x v="28"/>
    <m/>
    <n v="30121"/>
    <m/>
    <n v="4241341"/>
  </r>
  <r>
    <d v="2021-07-11T00:00:00"/>
    <x v="2"/>
    <x v="29"/>
    <m/>
    <n v="2168"/>
    <m/>
    <n v="4239173"/>
  </r>
  <r>
    <d v="2021-07-11T00:00:00"/>
    <x v="2"/>
    <x v="30"/>
    <m/>
    <n v="10000"/>
    <s v="非課税品の領収書なので、別物？"/>
    <n v="4229173"/>
  </r>
  <r>
    <d v="2021-07-19T00:00:00"/>
    <x v="1"/>
    <x v="31"/>
    <m/>
    <n v="1718"/>
    <m/>
    <n v="4227455"/>
  </r>
  <r>
    <d v="2021-07-19T00:00:00"/>
    <x v="2"/>
    <x v="32"/>
    <m/>
    <n v="1660"/>
    <m/>
    <n v="4225795"/>
  </r>
  <r>
    <d v="2021-08-01T00:00:00"/>
    <x v="2"/>
    <x v="33"/>
    <m/>
    <n v="1709"/>
    <m/>
    <n v="4224086"/>
  </r>
  <r>
    <d v="2021-08-05T00:00:00"/>
    <x v="3"/>
    <x v="34"/>
    <m/>
    <n v="30321"/>
    <m/>
    <n v="4193765"/>
  </r>
  <r>
    <d v="2021-08-07T00:00:00"/>
    <x v="7"/>
    <x v="35"/>
    <m/>
    <n v="2395"/>
    <m/>
    <n v="4191370"/>
  </r>
  <r>
    <d v="2021-08-10T00:00:00"/>
    <x v="9"/>
    <x v="36"/>
    <n v="364100"/>
    <m/>
    <m/>
    <n v="4555470"/>
  </r>
  <r>
    <d v="2021-08-16T00:00:00"/>
    <x v="4"/>
    <x v="37"/>
    <n v="11"/>
    <m/>
    <m/>
    <n v="4555481"/>
  </r>
  <r>
    <d v="2021-09-03T00:00:00"/>
    <x v="3"/>
    <x v="38"/>
    <m/>
    <n v="30310"/>
    <m/>
    <n v="4525171"/>
  </r>
  <r>
    <d v="2021-09-04T00:00:00"/>
    <x v="1"/>
    <x v="39"/>
    <m/>
    <n v="1210"/>
    <m/>
    <n v="4523961"/>
  </r>
  <r>
    <d v="2021-09-06T00:00:00"/>
    <x v="2"/>
    <x v="40"/>
    <m/>
    <n v="393600"/>
    <s v="29500不足"/>
    <n v="4130361"/>
  </r>
  <r>
    <d v="2021-09-10T00:00:00"/>
    <x v="1"/>
    <x v="41"/>
    <m/>
    <n v="120"/>
    <m/>
    <n v="4130241"/>
  </r>
  <r>
    <d v="2021-09-10T00:00:00"/>
    <x v="7"/>
    <x v="42"/>
    <m/>
    <n v="3000"/>
    <m/>
    <n v="4127241"/>
  </r>
  <r>
    <d v="2021-09-11T00:00:00"/>
    <x v="2"/>
    <x v="43"/>
    <m/>
    <n v="440"/>
    <m/>
    <n v="4126801"/>
  </r>
  <r>
    <d v="2021-09-12T00:00:00"/>
    <x v="1"/>
    <x v="44"/>
    <m/>
    <n v="84"/>
    <m/>
    <n v="4126717"/>
  </r>
  <r>
    <d v="2021-09-12T00:00:00"/>
    <x v="2"/>
    <x v="45"/>
    <m/>
    <n v="910"/>
    <s v="書面のみなので全体にはカウントなし"/>
    <n v="4125807"/>
  </r>
  <r>
    <d v="2021-09-12T00:00:00"/>
    <x v="2"/>
    <x v="46"/>
    <m/>
    <n v="1821"/>
    <s v="書面のみなので全体にはカウントなし"/>
    <n v="4123986"/>
  </r>
  <r>
    <d v="2021-09-14T00:00:00"/>
    <x v="11"/>
    <x v="47"/>
    <m/>
    <n v="190000"/>
    <m/>
    <n v="3933986"/>
  </r>
  <r>
    <d v="2021-10-03T00:00:00"/>
    <x v="7"/>
    <x v="48"/>
    <m/>
    <n v="2995"/>
    <m/>
    <n v="3930991"/>
  </r>
  <r>
    <d v="2021-10-03T00:00:00"/>
    <x v="5"/>
    <x v="9"/>
    <n v="5000"/>
    <m/>
    <m/>
    <n v="3935991"/>
  </r>
  <r>
    <d v="2021-10-06T00:00:00"/>
    <x v="3"/>
    <x v="49"/>
    <m/>
    <n v="30932"/>
    <m/>
    <n v="3905059"/>
  </r>
  <r>
    <d v="2021-10-08T00:00:00"/>
    <x v="8"/>
    <x v="50"/>
    <m/>
    <n v="8820"/>
    <m/>
    <n v="3896239"/>
  </r>
  <r>
    <d v="2021-10-08T00:00:00"/>
    <x v="9"/>
    <x v="51"/>
    <n v="108780"/>
    <m/>
    <s v="99960円、もとは108780だが、自治会に294×30円の会費を払っている。"/>
    <n v="4005019"/>
  </r>
  <r>
    <d v="2021-10-17T00:00:00"/>
    <x v="1"/>
    <x v="31"/>
    <m/>
    <n v="4079"/>
    <m/>
    <n v="4000940"/>
  </r>
  <r>
    <d v="2021-10-20T00:00:00"/>
    <x v="9"/>
    <x v="36"/>
    <n v="151740"/>
    <m/>
    <m/>
    <n v="4152680"/>
  </r>
  <r>
    <d v="2021-10-22T00:00:00"/>
    <x v="8"/>
    <x v="52"/>
    <m/>
    <n v="15900"/>
    <m/>
    <n v="4136780"/>
  </r>
  <r>
    <d v="2021-10-22T00:00:00"/>
    <x v="8"/>
    <x v="52"/>
    <m/>
    <n v="15900"/>
    <m/>
    <n v="4120880"/>
  </r>
  <r>
    <d v="2021-10-22T00:00:00"/>
    <x v="8"/>
    <x v="53"/>
    <m/>
    <n v="88200"/>
    <m/>
    <n v="4032680"/>
  </r>
  <r>
    <d v="2021-10-23T00:00:00"/>
    <x v="1"/>
    <x v="54"/>
    <m/>
    <n v="220"/>
    <m/>
    <n v="4032460"/>
  </r>
  <r>
    <d v="2021-10-24T00:00:00"/>
    <x v="12"/>
    <x v="55"/>
    <m/>
    <n v="5000"/>
    <m/>
    <n v="4027460"/>
  </r>
  <r>
    <d v="2021-10-24T00:00:00"/>
    <x v="12"/>
    <x v="56"/>
    <m/>
    <n v="5000"/>
    <m/>
    <n v="4022460"/>
  </r>
  <r>
    <d v="2021-11-04T00:00:00"/>
    <x v="3"/>
    <x v="57"/>
    <m/>
    <n v="31434"/>
    <m/>
    <n v="3991026"/>
  </r>
  <r>
    <d v="2021-11-09T00:00:00"/>
    <x v="12"/>
    <x v="58"/>
    <m/>
    <n v="5000"/>
    <m/>
    <n v="3986026"/>
  </r>
  <r>
    <d v="2021-11-09T00:00:00"/>
    <x v="12"/>
    <x v="59"/>
    <m/>
    <n v="5000"/>
    <m/>
    <n v="3981026"/>
  </r>
  <r>
    <d v="2021-11-10T00:00:00"/>
    <x v="4"/>
    <x v="60"/>
    <n v="196800"/>
    <m/>
    <m/>
    <n v="4177826"/>
  </r>
  <r>
    <d v="2021-11-11T00:00:00"/>
    <x v="1"/>
    <x v="61"/>
    <m/>
    <n v="704"/>
    <m/>
    <n v="4177122"/>
  </r>
  <r>
    <d v="2021-11-11T00:00:00"/>
    <x v="1"/>
    <x v="2"/>
    <m/>
    <n v="1116"/>
    <m/>
    <n v="4176006"/>
  </r>
  <r>
    <d v="2021-11-14T00:00:00"/>
    <x v="2"/>
    <x v="62"/>
    <m/>
    <n v="4219"/>
    <m/>
    <n v="4171787"/>
  </r>
  <r>
    <d v="2021-11-19T00:00:00"/>
    <x v="7"/>
    <x v="63"/>
    <m/>
    <n v="3960"/>
    <m/>
    <n v="4167827"/>
  </r>
  <r>
    <d v="2021-11-23T00:00:00"/>
    <x v="7"/>
    <x v="63"/>
    <m/>
    <n v="1200"/>
    <m/>
    <n v="4166627"/>
  </r>
  <r>
    <d v="2021-12-02T00:00:00"/>
    <x v="7"/>
    <x v="64"/>
    <m/>
    <n v="44708"/>
    <m/>
    <n v="4121919"/>
  </r>
  <r>
    <d v="2021-12-04T00:00:00"/>
    <x v="8"/>
    <x v="65"/>
    <m/>
    <n v="26780"/>
    <m/>
    <n v="4095139"/>
  </r>
  <r>
    <d v="2021-12-06T00:00:00"/>
    <x v="3"/>
    <x v="66"/>
    <m/>
    <n v="32209"/>
    <m/>
    <n v="4062930"/>
  </r>
  <r>
    <d v="2021-12-12T00:00:00"/>
    <x v="7"/>
    <x v="64"/>
    <m/>
    <n v="5637"/>
    <m/>
    <n v="4057293"/>
  </r>
  <r>
    <d v="2021-12-16T00:00:00"/>
    <x v="7"/>
    <x v="67"/>
    <m/>
    <n v="7288"/>
    <m/>
    <n v="4050005"/>
  </r>
  <r>
    <d v="2021-12-17T00:00:00"/>
    <x v="7"/>
    <x v="68"/>
    <m/>
    <n v="4169"/>
    <m/>
    <n v="4045836"/>
  </r>
  <r>
    <d v="2021-12-17T00:00:00"/>
    <x v="7"/>
    <x v="68"/>
    <m/>
    <n v="12508"/>
    <m/>
    <n v="4033328"/>
  </r>
  <r>
    <d v="2021-12-21T00:00:00"/>
    <x v="12"/>
    <x v="69"/>
    <m/>
    <n v="5000"/>
    <m/>
    <n v="4028328"/>
  </r>
  <r>
    <d v="2021-12-21T00:00:00"/>
    <x v="12"/>
    <x v="70"/>
    <m/>
    <n v="5000"/>
    <m/>
    <n v="4023328"/>
  </r>
  <r>
    <d v="2021-12-21T00:00:00"/>
    <x v="12"/>
    <x v="71"/>
    <m/>
    <n v="5000"/>
    <m/>
    <n v="4018328"/>
  </r>
  <r>
    <d v="2021-12-21T00:00:00"/>
    <x v="12"/>
    <x v="72"/>
    <m/>
    <n v="5000"/>
    <m/>
    <n v="4013328"/>
  </r>
  <r>
    <d v="2021-12-21T00:00:00"/>
    <x v="12"/>
    <x v="73"/>
    <m/>
    <n v="5000"/>
    <m/>
    <n v="4008328"/>
  </r>
  <r>
    <d v="2021-12-21T00:00:00"/>
    <x v="12"/>
    <x v="74"/>
    <m/>
    <n v="5000"/>
    <m/>
    <n v="4003328"/>
  </r>
  <r>
    <d v="2021-12-24T00:00:00"/>
    <x v="9"/>
    <x v="36"/>
    <n v="2576"/>
    <m/>
    <m/>
    <n v="4005904"/>
  </r>
  <r>
    <d v="2021-12-30T00:00:00"/>
    <x v="10"/>
    <x v="75"/>
    <m/>
    <n v="6056"/>
    <s v="お礼用の品"/>
    <n v="3999848"/>
  </r>
  <r>
    <d v="2022-01-07T00:00:00"/>
    <x v="3"/>
    <x v="76"/>
    <m/>
    <n v="32882"/>
    <m/>
    <n v="3966966"/>
  </r>
  <r>
    <d v="2022-01-08T00:00:00"/>
    <x v="1"/>
    <x v="31"/>
    <m/>
    <n v="1715"/>
    <m/>
    <n v="3965251"/>
  </r>
  <r>
    <d v="2022-01-23T00:00:00"/>
    <x v="9"/>
    <x v="21"/>
    <n v="32887"/>
    <m/>
    <m/>
    <n v="3998138"/>
  </r>
  <r>
    <d v="2022-02-03T00:00:00"/>
    <x v="3"/>
    <x v="77"/>
    <m/>
    <n v="33512"/>
    <m/>
    <n v="3964626"/>
  </r>
  <r>
    <d v="2022-02-13T00:00:00"/>
    <x v="12"/>
    <x v="78"/>
    <m/>
    <n v="5000"/>
    <m/>
    <n v="3959626"/>
  </r>
  <r>
    <d v="2022-02-13T00:00:00"/>
    <x v="12"/>
    <x v="79"/>
    <m/>
    <n v="5000"/>
    <m/>
    <n v="3954626"/>
  </r>
  <r>
    <d v="2022-02-21T00:00:00"/>
    <x v="4"/>
    <x v="80"/>
    <n v="13"/>
    <m/>
    <m/>
    <n v="3954639"/>
  </r>
  <r>
    <d v="2022-02-28T00:00:00"/>
    <x v="11"/>
    <x v="81"/>
    <m/>
    <n v="51000"/>
    <s v="建て替え"/>
    <n v="3903639"/>
  </r>
  <r>
    <d v="2022-03-04T00:00:00"/>
    <x v="12"/>
    <x v="82"/>
    <m/>
    <n v="5000"/>
    <m/>
    <n v="3898639"/>
  </r>
  <r>
    <d v="2022-03-04T00:00:00"/>
    <x v="3"/>
    <x v="83"/>
    <m/>
    <n v="35067"/>
    <m/>
    <n v="3863572"/>
  </r>
  <r>
    <d v="2022-03-19T00:00:00"/>
    <x v="1"/>
    <x v="54"/>
    <m/>
    <n v="84"/>
    <m/>
    <n v="3863488"/>
  </r>
  <r>
    <d v="2022-03-21T00:00:00"/>
    <x v="12"/>
    <x v="84"/>
    <m/>
    <n v="5000"/>
    <m/>
    <n v="3858488"/>
  </r>
  <r>
    <d v="2022-03-22T00:00:00"/>
    <x v="9"/>
    <x v="36"/>
    <n v="45000"/>
    <m/>
    <m/>
    <n v="3903488"/>
  </r>
  <r>
    <d v="2022-03-31T00:00:00"/>
    <x v="13"/>
    <x v="85"/>
    <m/>
    <n v="20000"/>
    <m/>
    <n v="3883488"/>
  </r>
  <r>
    <d v="2022-03-31T00:00:00"/>
    <x v="13"/>
    <x v="86"/>
    <m/>
    <n v="15000"/>
    <m/>
    <n v="3868488"/>
  </r>
  <r>
    <d v="2022-03-31T00:00:00"/>
    <x v="13"/>
    <x v="86"/>
    <m/>
    <n v="15000"/>
    <m/>
    <n v="3853488"/>
  </r>
  <r>
    <d v="2022-03-31T00:00:00"/>
    <x v="14"/>
    <x v="87"/>
    <m/>
    <n v="40000"/>
    <m/>
    <n v="3813488"/>
  </r>
  <r>
    <d v="2022-03-31T00:00:00"/>
    <x v="14"/>
    <x v="88"/>
    <m/>
    <n v="20000"/>
    <m/>
    <n v="3793488"/>
  </r>
  <r>
    <d v="2022-03-31T00:00:00"/>
    <x v="14"/>
    <x v="88"/>
    <m/>
    <n v="20000"/>
    <m/>
    <n v="3773488"/>
  </r>
  <r>
    <d v="2022-03-31T00:00:00"/>
    <x v="14"/>
    <x v="89"/>
    <m/>
    <n v="65000"/>
    <m/>
    <n v="3708488"/>
  </r>
  <r>
    <m/>
    <x v="15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9725B-4ACB-4448-A04C-31BCF0114F6B}" name="ピボットテーブル1" cacheId="14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C55" firstHeaderRow="0" firstDataRow="1" firstDataCol="1"/>
  <pivotFields count="10">
    <pivotField showAll="0"/>
    <pivotField showAll="0"/>
    <pivotField showAll="0"/>
    <pivotField showAll="0"/>
    <pivotField axis="axisRow" showAll="0">
      <items count="21">
        <item sd="0" x="6"/>
        <item sd="0" x="3"/>
        <item sd="0" x="8"/>
        <item sd="0" x="4"/>
        <item sd="0" x="1"/>
        <item m="1" x="16"/>
        <item sd="0" m="1" x="17"/>
        <item sd="0" x="10"/>
        <item sd="0" x="5"/>
        <item sd="0" m="1" x="19"/>
        <item sd="0" x="7"/>
        <item sd="0" x="9"/>
        <item sd="0" x="12"/>
        <item x="11"/>
        <item h="1" x="15"/>
        <item h="1" m="1" x="18"/>
        <item x="13"/>
        <item sd="0" x="14"/>
        <item x="0"/>
        <item x="2"/>
        <item t="default"/>
      </items>
    </pivotField>
    <pivotField axis="axisRow" showAll="0">
      <items count="99">
        <item x="27"/>
        <item m="1" x="88"/>
        <item x="42"/>
        <item x="24"/>
        <item x="26"/>
        <item x="64"/>
        <item m="1" x="89"/>
        <item x="17"/>
        <item x="6"/>
        <item x="35"/>
        <item x="0"/>
        <item x="1"/>
        <item x="78"/>
        <item x="2"/>
        <item x="5"/>
        <item x="16"/>
        <item x="13"/>
        <item x="22"/>
        <item m="1" x="96"/>
        <item x="12"/>
        <item x="38"/>
        <item x="11"/>
        <item x="53"/>
        <item x="75"/>
        <item x="67"/>
        <item x="39"/>
        <item x="50"/>
        <item x="61"/>
        <item x="60"/>
        <item x="7"/>
        <item x="56"/>
        <item x="57"/>
        <item x="25"/>
        <item x="19"/>
        <item m="1" x="95"/>
        <item x="81"/>
        <item x="40"/>
        <item x="14"/>
        <item x="29"/>
        <item x="54"/>
        <item x="73"/>
        <item x="20"/>
        <item x="63"/>
        <item m="1" x="91"/>
        <item x="76"/>
        <item x="8"/>
        <item x="62"/>
        <item x="52"/>
        <item x="41"/>
        <item x="34"/>
        <item x="4"/>
        <item x="18"/>
        <item x="30"/>
        <item x="32"/>
        <item x="44"/>
        <item x="47"/>
        <item x="46"/>
        <item x="65"/>
        <item x="23"/>
        <item x="9"/>
        <item x="59"/>
        <item x="68"/>
        <item x="10"/>
        <item x="15"/>
        <item x="28"/>
        <item x="33"/>
        <item x="37"/>
        <item x="49"/>
        <item m="1" x="92"/>
        <item x="74"/>
        <item x="66"/>
        <item x="69"/>
        <item x="31"/>
        <item x="36"/>
        <item m="1" x="94"/>
        <item x="45"/>
        <item x="77"/>
        <item x="21"/>
        <item x="80"/>
        <item x="71"/>
        <item x="72"/>
        <item x="87"/>
        <item x="43"/>
        <item m="1" x="93"/>
        <item x="55"/>
        <item m="1" x="90"/>
        <item x="58"/>
        <item x="51"/>
        <item x="79"/>
        <item m="1" x="97"/>
        <item x="48"/>
        <item x="70"/>
        <item x="82"/>
        <item x="83"/>
        <item x="84"/>
        <item x="85"/>
        <item x="86"/>
        <item x="3"/>
        <item t="default"/>
      </items>
    </pivotField>
    <pivotField dataField="1" showAll="0"/>
    <pivotField dataField="1" showAll="0"/>
    <pivotField showAll="0"/>
    <pivotField showAll="0"/>
  </pivotFields>
  <rowFields count="2">
    <field x="4"/>
    <field x="5"/>
  </rowFields>
  <rowItems count="52">
    <i>
      <x/>
    </i>
    <i>
      <x v="1"/>
    </i>
    <i>
      <x v="2"/>
    </i>
    <i>
      <x v="3"/>
    </i>
    <i>
      <x v="4"/>
    </i>
    <i>
      <x v="7"/>
    </i>
    <i>
      <x v="8"/>
    </i>
    <i>
      <x v="10"/>
    </i>
    <i>
      <x v="11"/>
    </i>
    <i>
      <x v="12"/>
    </i>
    <i>
      <x v="13"/>
    </i>
    <i r="1">
      <x v="2"/>
    </i>
    <i r="1">
      <x v="5"/>
    </i>
    <i r="1">
      <x v="21"/>
    </i>
    <i r="1">
      <x v="55"/>
    </i>
    <i r="1">
      <x v="56"/>
    </i>
    <i r="1">
      <x v="84"/>
    </i>
    <i r="1">
      <x v="86"/>
    </i>
    <i r="1">
      <x v="87"/>
    </i>
    <i r="1">
      <x v="88"/>
    </i>
    <i r="1">
      <x v="90"/>
    </i>
    <i>
      <x v="16"/>
    </i>
    <i r="1">
      <x v="94"/>
    </i>
    <i r="1">
      <x v="95"/>
    </i>
    <i r="1">
      <x v="96"/>
    </i>
    <i>
      <x v="17"/>
    </i>
    <i>
      <x v="18"/>
    </i>
    <i r="1">
      <x/>
    </i>
    <i r="1">
      <x v="7"/>
    </i>
    <i r="1">
      <x v="8"/>
    </i>
    <i r="1">
      <x v="10"/>
    </i>
    <i r="1">
      <x v="13"/>
    </i>
    <i r="1">
      <x v="14"/>
    </i>
    <i r="1">
      <x v="16"/>
    </i>
    <i r="1">
      <x v="20"/>
    </i>
    <i r="1">
      <x v="21"/>
    </i>
    <i r="1">
      <x v="32"/>
    </i>
    <i r="1">
      <x v="36"/>
    </i>
    <i r="1">
      <x v="37"/>
    </i>
    <i r="1">
      <x v="38"/>
    </i>
    <i r="1">
      <x v="42"/>
    </i>
    <i>
      <x v="1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97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支出" fld="7" baseField="0" baseItem="0"/>
    <dataField name="合計 / 収入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9CCAE-5593-45AC-A33A-80B420556020}" name="ピボットテーブル1" cacheId="16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compact="0" compactData="0" multipleFieldFilters="0">
  <location ref="A3:D107" firstHeaderRow="0" firstDataRow="1" firstDataCol="2"/>
  <pivotFields count="7">
    <pivotField compact="0" outline="0" showAll="0"/>
    <pivotField axis="axisRow" compact="0" outline="0" showAll="0">
      <items count="18">
        <item x="6"/>
        <item h="1" x="0"/>
        <item x="12"/>
        <item x="8"/>
        <item x="13"/>
        <item x="4"/>
        <item x="2"/>
        <item x="1"/>
        <item x="10"/>
        <item x="5"/>
        <item x="3"/>
        <item x="7"/>
        <item x="9"/>
        <item m="1" x="16"/>
        <item x="11"/>
        <item h="1" x="15"/>
        <item x="14"/>
        <item t="default"/>
      </items>
    </pivotField>
    <pivotField axis="axisRow" compact="0" outline="0" showAll="0">
      <items count="139">
        <item m="1" x="101"/>
        <item x="24"/>
        <item x="26"/>
        <item m="1" x="94"/>
        <item m="1" x="92"/>
        <item m="1" x="132"/>
        <item m="1" x="90"/>
        <item m="1" x="121"/>
        <item x="2"/>
        <item x="6"/>
        <item m="1" x="107"/>
        <item m="1" x="127"/>
        <item x="22"/>
        <item m="1" x="102"/>
        <item x="48"/>
        <item m="1" x="105"/>
        <item m="1" x="100"/>
        <item sd="0" x="52"/>
        <item m="1" x="116"/>
        <item m="1" x="97"/>
        <item m="1" x="123"/>
        <item m="1" x="120"/>
        <item sd="0" m="1" x="112"/>
        <item sd="0" m="1" x="128"/>
        <item m="1" x="125"/>
        <item sd="0" m="1" x="130"/>
        <item sd="0" m="1" x="115"/>
        <item x="25"/>
        <item sd="0" x="18"/>
        <item m="1" x="124"/>
        <item m="1" x="99"/>
        <item x="14"/>
        <item sd="0" x="53"/>
        <item m="1" x="93"/>
        <item sd="0" x="19"/>
        <item m="1" x="113"/>
        <item m="1" x="114"/>
        <item sd="0" x="7"/>
        <item sd="0" x="60"/>
        <item m="1" x="117"/>
        <item m="1" x="111"/>
        <item m="1" x="106"/>
        <item sd="0" x="5"/>
        <item sd="0" x="20"/>
        <item sd="0" x="29"/>
        <item m="1" x="109"/>
        <item sd="0" x="45"/>
        <item sd="0" x="46"/>
        <item sd="0" x="62"/>
        <item x="23"/>
        <item x="9"/>
        <item x="57"/>
        <item x="66"/>
        <item x="4"/>
        <item x="10"/>
        <item x="15"/>
        <item x="28"/>
        <item x="34"/>
        <item x="38"/>
        <item x="49"/>
        <item m="1" x="136"/>
        <item m="1" x="129"/>
        <item x="68"/>
        <item m="1" x="108"/>
        <item m="1" x="122"/>
        <item m="1" x="110"/>
        <item sd="0" x="30"/>
        <item sd="0" x="37"/>
        <item m="1" x="119"/>
        <item m="1" x="91"/>
        <item m="1" x="103"/>
        <item x="81"/>
        <item x="21"/>
        <item m="1" x="131"/>
        <item m="1" x="104"/>
        <item m="1" x="98"/>
        <item x="0"/>
        <item x="76"/>
        <item x="77"/>
        <item m="1" x="133"/>
        <item sd="0" x="80"/>
        <item x="83"/>
        <item x="31"/>
        <item m="1" x="118"/>
        <item m="1" x="95"/>
        <item m="1" x="137"/>
        <item m="1" x="134"/>
        <item x="27"/>
        <item sd="0" x="12"/>
        <item x="1"/>
        <item m="1" x="126"/>
        <item x="8"/>
        <item x="13"/>
        <item x="16"/>
        <item x="17"/>
        <item sd="0" x="32"/>
        <item sd="0" x="33"/>
        <item x="35"/>
        <item x="39"/>
        <item sd="0" x="40"/>
        <item x="41"/>
        <item x="42"/>
        <item sd="0" x="43"/>
        <item x="44"/>
        <item x="47"/>
        <item x="54"/>
        <item x="61"/>
        <item x="63"/>
        <item x="64"/>
        <item sd="0" x="65"/>
        <item sd="0" x="69"/>
        <item sd="0" x="70"/>
        <item sd="0" x="71"/>
        <item sd="0" x="72"/>
        <item sd="0" x="73"/>
        <item sd="0" x="74"/>
        <item x="75"/>
        <item sd="0" x="78"/>
        <item sd="0" x="79"/>
        <item sd="0" m="1" x="96"/>
        <item sd="0" x="85"/>
        <item sd="0" x="86"/>
        <item x="87"/>
        <item x="88"/>
        <item x="89"/>
        <item x="36"/>
        <item sd="0" x="3"/>
        <item sd="0" x="11"/>
        <item sd="0" m="1" x="135"/>
        <item x="67"/>
        <item x="51"/>
        <item sd="0" x="50"/>
        <item x="55"/>
        <item x="56"/>
        <item x="58"/>
        <item x="59"/>
        <item x="82"/>
        <item x="84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numFmtId="5" outline="0" showAll="0"/>
  </pivotFields>
  <rowFields count="2">
    <field x="1"/>
    <field x="2"/>
  </rowFields>
  <rowItems count="104">
    <i>
      <x/>
      <x v="127"/>
    </i>
    <i t="default">
      <x/>
    </i>
    <i>
      <x v="2"/>
      <x v="110"/>
    </i>
    <i r="1">
      <x v="111"/>
    </i>
    <i r="1">
      <x v="112"/>
    </i>
    <i r="1">
      <x v="113"/>
    </i>
    <i r="1">
      <x v="114"/>
    </i>
    <i r="1">
      <x v="115"/>
    </i>
    <i r="1">
      <x v="117"/>
    </i>
    <i r="1">
      <x v="118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2"/>
    </i>
    <i>
      <x v="3"/>
      <x v="17"/>
    </i>
    <i r="1">
      <x v="28"/>
    </i>
    <i r="1">
      <x v="32"/>
    </i>
    <i r="1">
      <x v="34"/>
    </i>
    <i r="1">
      <x v="109"/>
    </i>
    <i r="1">
      <x v="131"/>
    </i>
    <i t="default">
      <x v="3"/>
    </i>
    <i>
      <x v="4"/>
      <x v="120"/>
    </i>
    <i r="1">
      <x v="121"/>
    </i>
    <i t="default">
      <x v="4"/>
    </i>
    <i>
      <x v="5"/>
      <x v="37"/>
    </i>
    <i r="1">
      <x v="38"/>
    </i>
    <i r="1">
      <x v="67"/>
    </i>
    <i r="1">
      <x v="80"/>
    </i>
    <i t="default">
      <x v="5"/>
    </i>
    <i>
      <x v="6"/>
      <x v="42"/>
    </i>
    <i r="1">
      <x v="43"/>
    </i>
    <i r="1">
      <x v="44"/>
    </i>
    <i r="1">
      <x v="46"/>
    </i>
    <i r="1">
      <x v="47"/>
    </i>
    <i r="1">
      <x v="48"/>
    </i>
    <i r="1">
      <x v="66"/>
    </i>
    <i r="1">
      <x v="88"/>
    </i>
    <i r="1">
      <x v="95"/>
    </i>
    <i r="1">
      <x v="96"/>
    </i>
    <i r="1">
      <x v="99"/>
    </i>
    <i r="1">
      <x v="102"/>
    </i>
    <i r="1">
      <x v="126"/>
    </i>
    <i t="default">
      <x v="6"/>
    </i>
    <i>
      <x v="7"/>
      <x v="8"/>
    </i>
    <i r="1">
      <x v="9"/>
    </i>
    <i r="1">
      <x v="27"/>
    </i>
    <i r="1">
      <x v="31"/>
    </i>
    <i r="1">
      <x v="82"/>
    </i>
    <i r="1">
      <x v="87"/>
    </i>
    <i r="1">
      <x v="89"/>
    </i>
    <i r="1">
      <x v="91"/>
    </i>
    <i r="1">
      <x v="92"/>
    </i>
    <i r="1">
      <x v="94"/>
    </i>
    <i r="1">
      <x v="98"/>
    </i>
    <i r="1">
      <x v="100"/>
    </i>
    <i r="1">
      <x v="103"/>
    </i>
    <i r="1">
      <x v="105"/>
    </i>
    <i r="1">
      <x v="106"/>
    </i>
    <i t="default">
      <x v="7"/>
    </i>
    <i>
      <x v="8"/>
      <x v="12"/>
    </i>
    <i r="1">
      <x v="49"/>
    </i>
    <i r="1">
      <x v="116"/>
    </i>
    <i t="default">
      <x v="8"/>
    </i>
    <i>
      <x v="9"/>
      <x v="50"/>
    </i>
    <i t="default">
      <x v="9"/>
    </i>
    <i>
      <x v="10"/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77"/>
    </i>
    <i r="1">
      <x v="78"/>
    </i>
    <i r="1">
      <x v="81"/>
    </i>
    <i t="default">
      <x v="10"/>
    </i>
    <i>
      <x v="11"/>
      <x v="1"/>
    </i>
    <i r="1">
      <x v="2"/>
    </i>
    <i r="1">
      <x v="14"/>
    </i>
    <i r="1">
      <x v="62"/>
    </i>
    <i r="1">
      <x v="93"/>
    </i>
    <i r="1">
      <x v="97"/>
    </i>
    <i r="1">
      <x v="101"/>
    </i>
    <i r="1">
      <x v="107"/>
    </i>
    <i r="1">
      <x v="108"/>
    </i>
    <i r="1">
      <x v="129"/>
    </i>
    <i t="default">
      <x v="11"/>
    </i>
    <i>
      <x v="12"/>
      <x v="72"/>
    </i>
    <i r="1">
      <x v="125"/>
    </i>
    <i r="1">
      <x v="130"/>
    </i>
    <i t="default">
      <x v="12"/>
    </i>
    <i>
      <x v="14"/>
      <x v="71"/>
    </i>
    <i r="1">
      <x v="104"/>
    </i>
    <i t="default">
      <x v="14"/>
    </i>
    <i>
      <x v="16"/>
      <x v="122"/>
    </i>
    <i r="1">
      <x v="123"/>
    </i>
    <i r="1">
      <x v="124"/>
    </i>
    <i t="default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支出" fld="4" baseField="0" baseItem="0"/>
    <dataField name="合計 / 収入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F9F33-1F8D-4DE9-BCCA-9ED155ABEC25}" name="ピボットテーブル1" cacheId="16" applyNumberFormats="0" applyBorderFormats="0" applyFontFormats="0" applyPatternFormats="0" applyAlignmentFormats="0" applyWidthHeightFormats="1" dataCaption="値" missingCaption="0" updatedVersion="7" minRefreshableVersion="3" showDrill="0" useAutoFormatting="1" colGrandTotals="0" fieldPrintTitles="1" itemPrintTitles="1" createdVersion="7" indent="0" compact="0" compactData="0" multipleFieldFilters="0">
  <location ref="A4:D92" firstHeaderRow="0" firstDataRow="1" firstDataCol="2"/>
  <pivotFields count="7">
    <pivotField compact="0" outline="0" subtotalTop="0" showAll="0" defaultSubtotal="0"/>
    <pivotField axis="axisRow" compact="0" outline="0" subtotalTop="0" showAll="0" defaultSubtotal="0">
      <items count="17">
        <item x="6"/>
        <item h="1" x="0"/>
        <item x="12"/>
        <item x="8"/>
        <item x="13"/>
        <item x="4"/>
        <item x="2"/>
        <item x="1"/>
        <item x="10"/>
        <item x="5"/>
        <item x="3"/>
        <item x="7"/>
        <item x="9"/>
        <item m="1" x="16"/>
        <item x="11"/>
        <item x="15"/>
        <item h="1" x="14"/>
      </items>
    </pivotField>
    <pivotField axis="axisRow" compact="0" outline="0" subtotalTop="0" showAll="0" defaultSubtotal="0">
      <items count="138">
        <item m="1" x="101"/>
        <item x="24"/>
        <item x="26"/>
        <item m="1" x="94"/>
        <item m="1" x="92"/>
        <item m="1" x="132"/>
        <item m="1" x="90"/>
        <item m="1" x="121"/>
        <item x="2"/>
        <item x="6"/>
        <item m="1" x="107"/>
        <item m="1" x="127"/>
        <item x="22"/>
        <item m="1" x="102"/>
        <item x="48"/>
        <item m="1" x="105"/>
        <item m="1" x="100"/>
        <item x="52"/>
        <item m="1" x="116"/>
        <item m="1" x="97"/>
        <item m="1" x="123"/>
        <item m="1" x="120"/>
        <item m="1" x="112"/>
        <item m="1" x="128"/>
        <item m="1" x="125"/>
        <item m="1" x="130"/>
        <item m="1" x="115"/>
        <item x="25"/>
        <item x="18"/>
        <item m="1" x="124"/>
        <item m="1" x="99"/>
        <item x="14"/>
        <item x="53"/>
        <item m="1" x="93"/>
        <item x="19"/>
        <item m="1" x="113"/>
        <item m="1" x="114"/>
        <item x="7"/>
        <item x="60"/>
        <item m="1" x="117"/>
        <item m="1" x="111"/>
        <item m="1" x="106"/>
        <item x="5"/>
        <item x="20"/>
        <item x="29"/>
        <item m="1" x="109"/>
        <item x="45"/>
        <item x="46"/>
        <item x="62"/>
        <item x="23"/>
        <item x="9"/>
        <item x="57"/>
        <item x="66"/>
        <item x="4"/>
        <item x="10"/>
        <item x="15"/>
        <item x="28"/>
        <item x="34"/>
        <item x="38"/>
        <item x="49"/>
        <item m="1" x="136"/>
        <item m="1" x="129"/>
        <item x="68"/>
        <item m="1" x="108"/>
        <item m="1" x="122"/>
        <item m="1" x="110"/>
        <item x="30"/>
        <item x="37"/>
        <item m="1" x="119"/>
        <item m="1" x="91"/>
        <item m="1" x="103"/>
        <item x="81"/>
        <item x="21"/>
        <item m="1" x="131"/>
        <item m="1" x="104"/>
        <item m="1" x="98"/>
        <item x="0"/>
        <item x="76"/>
        <item x="77"/>
        <item m="1" x="133"/>
        <item x="80"/>
        <item x="83"/>
        <item x="31"/>
        <item m="1" x="118"/>
        <item m="1" x="95"/>
        <item m="1" x="137"/>
        <item m="1" x="134"/>
        <item x="27"/>
        <item x="12"/>
        <item x="1"/>
        <item m="1" x="126"/>
        <item x="8"/>
        <item x="13"/>
        <item x="16"/>
        <item x="17"/>
        <item x="32"/>
        <item x="33"/>
        <item x="35"/>
        <item x="39"/>
        <item x="40"/>
        <item x="41"/>
        <item x="42"/>
        <item x="43"/>
        <item x="44"/>
        <item x="47"/>
        <item x="54"/>
        <item x="61"/>
        <item x="63"/>
        <item x="64"/>
        <item x="65"/>
        <item x="69"/>
        <item x="70"/>
        <item x="71"/>
        <item x="72"/>
        <item x="73"/>
        <item x="74"/>
        <item x="75"/>
        <item x="78"/>
        <item x="79"/>
        <item m="1" x="96"/>
        <item x="85"/>
        <item x="86"/>
        <item x="87"/>
        <item x="88"/>
        <item x="89"/>
        <item x="36"/>
        <item x="3"/>
        <item x="11"/>
        <item m="1" x="135"/>
        <item x="67"/>
        <item x="51"/>
        <item x="50"/>
        <item x="55"/>
        <item x="56"/>
        <item x="58"/>
        <item x="59"/>
        <item x="82"/>
        <item x="84"/>
      </items>
    </pivotField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numFmtId="5" outline="0" subtotalTop="0" showAll="0" defaultSubtotal="0"/>
  </pivotFields>
  <rowFields count="2">
    <field x="2"/>
    <field x="1"/>
  </rowFields>
  <rowItems count="88">
    <i>
      <x v="1"/>
      <x v="11"/>
    </i>
    <i>
      <x v="2"/>
      <x v="11"/>
    </i>
    <i>
      <x v="8"/>
      <x v="7"/>
    </i>
    <i>
      <x v="9"/>
      <x v="7"/>
    </i>
    <i>
      <x v="12"/>
      <x v="8"/>
    </i>
    <i>
      <x v="14"/>
      <x v="11"/>
    </i>
    <i>
      <x v="17"/>
      <x v="3"/>
    </i>
    <i>
      <x v="27"/>
      <x v="7"/>
    </i>
    <i>
      <x v="28"/>
      <x v="3"/>
    </i>
    <i>
      <x v="31"/>
      <x v="7"/>
    </i>
    <i>
      <x v="32"/>
      <x v="3"/>
    </i>
    <i>
      <x v="34"/>
      <x v="3"/>
    </i>
    <i>
      <x v="37"/>
      <x v="5"/>
    </i>
    <i>
      <x v="38"/>
      <x v="5"/>
    </i>
    <i>
      <x v="42"/>
      <x v="6"/>
    </i>
    <i>
      <x v="43"/>
      <x v="6"/>
    </i>
    <i>
      <x v="44"/>
      <x v="6"/>
    </i>
    <i>
      <x v="46"/>
      <x v="6"/>
    </i>
    <i>
      <x v="47"/>
      <x v="6"/>
    </i>
    <i>
      <x v="48"/>
      <x v="6"/>
    </i>
    <i>
      <x v="49"/>
      <x v="8"/>
    </i>
    <i>
      <x v="50"/>
      <x v="9"/>
    </i>
    <i>
      <x v="51"/>
      <x v="10"/>
    </i>
    <i>
      <x v="52"/>
      <x v="10"/>
    </i>
    <i>
      <x v="53"/>
      <x v="10"/>
    </i>
    <i>
      <x v="54"/>
      <x v="10"/>
    </i>
    <i>
      <x v="55"/>
      <x v="10"/>
    </i>
    <i>
      <x v="56"/>
      <x v="10"/>
    </i>
    <i>
      <x v="57"/>
      <x v="10"/>
    </i>
    <i>
      <x v="58"/>
      <x v="10"/>
    </i>
    <i>
      <x v="59"/>
      <x v="10"/>
    </i>
    <i>
      <x v="62"/>
      <x v="11"/>
    </i>
    <i>
      <x v="66"/>
      <x v="6"/>
    </i>
    <i>
      <x v="67"/>
      <x v="5"/>
    </i>
    <i>
      <x v="71"/>
      <x v="14"/>
    </i>
    <i>
      <x v="72"/>
      <x v="12"/>
    </i>
    <i>
      <x v="76"/>
      <x v="15"/>
    </i>
    <i>
      <x v="77"/>
      <x v="10"/>
    </i>
    <i>
      <x v="78"/>
      <x v="10"/>
    </i>
    <i>
      <x v="80"/>
      <x v="5"/>
    </i>
    <i>
      <x v="81"/>
      <x v="10"/>
    </i>
    <i>
      <x v="82"/>
      <x v="7"/>
    </i>
    <i>
      <x v="87"/>
      <x v="7"/>
    </i>
    <i>
      <x v="88"/>
      <x v="6"/>
    </i>
    <i>
      <x v="89"/>
      <x v="7"/>
    </i>
    <i>
      <x v="91"/>
      <x v="7"/>
    </i>
    <i>
      <x v="92"/>
      <x v="7"/>
    </i>
    <i>
      <x v="93"/>
      <x v="11"/>
    </i>
    <i>
      <x v="94"/>
      <x v="7"/>
    </i>
    <i>
      <x v="95"/>
      <x v="6"/>
    </i>
    <i>
      <x v="96"/>
      <x v="6"/>
    </i>
    <i>
      <x v="97"/>
      <x v="11"/>
    </i>
    <i>
      <x v="98"/>
      <x v="7"/>
    </i>
    <i>
      <x v="99"/>
      <x v="6"/>
    </i>
    <i>
      <x v="100"/>
      <x v="7"/>
    </i>
    <i>
      <x v="101"/>
      <x v="11"/>
    </i>
    <i>
      <x v="102"/>
      <x v="6"/>
    </i>
    <i>
      <x v="103"/>
      <x v="7"/>
    </i>
    <i>
      <x v="104"/>
      <x v="14"/>
    </i>
    <i>
      <x v="105"/>
      <x v="7"/>
    </i>
    <i>
      <x v="106"/>
      <x v="7"/>
    </i>
    <i>
      <x v="107"/>
      <x v="11"/>
    </i>
    <i>
      <x v="108"/>
      <x v="11"/>
    </i>
    <i>
      <x v="109"/>
      <x v="3"/>
    </i>
    <i>
      <x v="110"/>
      <x v="2"/>
    </i>
    <i>
      <x v="111"/>
      <x v="2"/>
    </i>
    <i>
      <x v="112"/>
      <x v="2"/>
    </i>
    <i>
      <x v="113"/>
      <x v="2"/>
    </i>
    <i>
      <x v="114"/>
      <x v="2"/>
    </i>
    <i>
      <x v="115"/>
      <x v="2"/>
    </i>
    <i>
      <x v="116"/>
      <x v="8"/>
    </i>
    <i>
      <x v="117"/>
      <x v="2"/>
    </i>
    <i>
      <x v="118"/>
      <x v="2"/>
    </i>
    <i>
      <x v="120"/>
      <x v="4"/>
    </i>
    <i>
      <x v="121"/>
      <x v="4"/>
    </i>
    <i>
      <x v="125"/>
      <x v="12"/>
    </i>
    <i>
      <x v="126"/>
      <x v="6"/>
    </i>
    <i>
      <x v="127"/>
      <x/>
    </i>
    <i>
      <x v="129"/>
      <x v="11"/>
    </i>
    <i>
      <x v="130"/>
      <x v="12"/>
    </i>
    <i>
      <x v="131"/>
      <x v="3"/>
    </i>
    <i>
      <x v="132"/>
      <x v="2"/>
    </i>
    <i>
      <x v="133"/>
      <x v="2"/>
    </i>
    <i>
      <x v="134"/>
      <x v="2"/>
    </i>
    <i>
      <x v="135"/>
      <x v="2"/>
    </i>
    <i>
      <x v="136"/>
      <x v="2"/>
    </i>
    <i>
      <x v="137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入金" fld="3" baseField="1" baseItem="7" numFmtId="5"/>
    <dataField name="出金" fld="4" baseField="1" baseItem="7" numFmtId="5"/>
  </dataFields>
  <formats count="1">
    <format dxfId="3">
      <pivotArea dataOnly="0" labelOnly="1" outline="0" fieldPosition="0">
        <references count="1">
          <reference field="2" count="1">
            <x v="9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D710C-CFC7-4EED-B059-4B0A43142CC6}" name="ピボットテーブル1" cacheId="16" applyNumberFormats="0" applyBorderFormats="0" applyFontFormats="0" applyPatternFormats="0" applyAlignmentFormats="0" applyWidthHeightFormats="1" dataCaption="値" missingCaption="0" updatedVersion="7" minRefreshableVersion="3" showDrill="0" useAutoFormatting="1" colGrandTotals="0" fieldPrintTitles="1" itemPrintTitles="1" createdVersion="7" indent="0" compact="0" compactData="0" multipleFieldFilters="0">
  <location ref="A4:D92" firstHeaderRow="0" firstDataRow="1" firstDataCol="2"/>
  <pivotFields count="7">
    <pivotField compact="0" outline="0" subtotalTop="0" showAll="0" defaultSubtotal="0"/>
    <pivotField axis="axisRow" compact="0" outline="0" subtotalTop="0" showAll="0" defaultSubtotal="0">
      <items count="17">
        <item x="6"/>
        <item h="1" x="0"/>
        <item x="12"/>
        <item x="8"/>
        <item x="13"/>
        <item x="4"/>
        <item x="2"/>
        <item x="1"/>
        <item x="10"/>
        <item x="5"/>
        <item x="3"/>
        <item x="7"/>
        <item x="9"/>
        <item m="1" x="16"/>
        <item x="11"/>
        <item x="15"/>
        <item h="1" x="14"/>
      </items>
    </pivotField>
    <pivotField axis="axisRow" compact="0" outline="0" subtotalTop="0" showAll="0" defaultSubtotal="0">
      <items count="138">
        <item m="1" x="101"/>
        <item x="24"/>
        <item x="26"/>
        <item m="1" x="94"/>
        <item m="1" x="92"/>
        <item m="1" x="132"/>
        <item m="1" x="90"/>
        <item m="1" x="121"/>
        <item x="2"/>
        <item x="6"/>
        <item m="1" x="107"/>
        <item m="1" x="127"/>
        <item x="22"/>
        <item m="1" x="102"/>
        <item x="48"/>
        <item m="1" x="105"/>
        <item m="1" x="100"/>
        <item x="52"/>
        <item m="1" x="116"/>
        <item m="1" x="97"/>
        <item m="1" x="123"/>
        <item m="1" x="120"/>
        <item m="1" x="112"/>
        <item m="1" x="128"/>
        <item m="1" x="125"/>
        <item m="1" x="130"/>
        <item m="1" x="115"/>
        <item x="25"/>
        <item x="18"/>
        <item m="1" x="124"/>
        <item m="1" x="99"/>
        <item x="14"/>
        <item x="53"/>
        <item m="1" x="93"/>
        <item x="19"/>
        <item m="1" x="113"/>
        <item m="1" x="114"/>
        <item x="7"/>
        <item x="60"/>
        <item m="1" x="117"/>
        <item m="1" x="111"/>
        <item m="1" x="106"/>
        <item x="5"/>
        <item x="20"/>
        <item x="29"/>
        <item m="1" x="109"/>
        <item x="45"/>
        <item x="46"/>
        <item x="62"/>
        <item x="23"/>
        <item x="9"/>
        <item x="57"/>
        <item x="66"/>
        <item x="4"/>
        <item x="10"/>
        <item x="15"/>
        <item x="28"/>
        <item x="34"/>
        <item x="38"/>
        <item x="49"/>
        <item m="1" x="136"/>
        <item m="1" x="129"/>
        <item x="68"/>
        <item m="1" x="108"/>
        <item m="1" x="122"/>
        <item m="1" x="110"/>
        <item x="30"/>
        <item x="37"/>
        <item m="1" x="119"/>
        <item m="1" x="91"/>
        <item m="1" x="103"/>
        <item x="81"/>
        <item x="21"/>
        <item m="1" x="131"/>
        <item m="1" x="104"/>
        <item m="1" x="98"/>
        <item x="0"/>
        <item x="76"/>
        <item x="77"/>
        <item m="1" x="133"/>
        <item x="80"/>
        <item x="83"/>
        <item x="31"/>
        <item m="1" x="118"/>
        <item m="1" x="95"/>
        <item m="1" x="137"/>
        <item m="1" x="134"/>
        <item x="27"/>
        <item x="12"/>
        <item x="1"/>
        <item m="1" x="126"/>
        <item x="8"/>
        <item x="13"/>
        <item x="16"/>
        <item x="17"/>
        <item x="32"/>
        <item x="33"/>
        <item x="35"/>
        <item x="39"/>
        <item x="40"/>
        <item x="41"/>
        <item x="42"/>
        <item x="43"/>
        <item x="44"/>
        <item x="47"/>
        <item x="54"/>
        <item x="61"/>
        <item x="63"/>
        <item x="64"/>
        <item x="65"/>
        <item x="69"/>
        <item x="70"/>
        <item x="71"/>
        <item x="72"/>
        <item x="73"/>
        <item x="74"/>
        <item x="75"/>
        <item x="78"/>
        <item x="79"/>
        <item m="1" x="96"/>
        <item x="85"/>
        <item x="86"/>
        <item x="87"/>
        <item x="88"/>
        <item x="89"/>
        <item x="36"/>
        <item x="3"/>
        <item x="11"/>
        <item m="1" x="135"/>
        <item x="67"/>
        <item x="51"/>
        <item x="50"/>
        <item x="55"/>
        <item x="56"/>
        <item x="58"/>
        <item x="59"/>
        <item x="82"/>
        <item x="84"/>
      </items>
    </pivotField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numFmtId="5" outline="0" subtotalTop="0" showAll="0" defaultSubtotal="0"/>
  </pivotFields>
  <rowFields count="2">
    <field x="2"/>
    <field x="1"/>
  </rowFields>
  <rowItems count="88">
    <i>
      <x v="1"/>
      <x v="11"/>
    </i>
    <i>
      <x v="2"/>
      <x v="11"/>
    </i>
    <i>
      <x v="8"/>
      <x v="7"/>
    </i>
    <i>
      <x v="9"/>
      <x v="7"/>
    </i>
    <i>
      <x v="12"/>
      <x v="8"/>
    </i>
    <i>
      <x v="14"/>
      <x v="11"/>
    </i>
    <i>
      <x v="17"/>
      <x v="3"/>
    </i>
    <i>
      <x v="27"/>
      <x v="7"/>
    </i>
    <i>
      <x v="28"/>
      <x v="3"/>
    </i>
    <i>
      <x v="31"/>
      <x v="7"/>
    </i>
    <i>
      <x v="32"/>
      <x v="3"/>
    </i>
    <i>
      <x v="34"/>
      <x v="3"/>
    </i>
    <i>
      <x v="37"/>
      <x v="5"/>
    </i>
    <i>
      <x v="38"/>
      <x v="5"/>
    </i>
    <i>
      <x v="42"/>
      <x v="6"/>
    </i>
    <i>
      <x v="43"/>
      <x v="6"/>
    </i>
    <i>
      <x v="44"/>
      <x v="6"/>
    </i>
    <i>
      <x v="46"/>
      <x v="6"/>
    </i>
    <i>
      <x v="47"/>
      <x v="6"/>
    </i>
    <i>
      <x v="48"/>
      <x v="6"/>
    </i>
    <i>
      <x v="49"/>
      <x v="8"/>
    </i>
    <i>
      <x v="50"/>
      <x v="9"/>
    </i>
    <i>
      <x v="51"/>
      <x v="10"/>
    </i>
    <i>
      <x v="52"/>
      <x v="10"/>
    </i>
    <i>
      <x v="53"/>
      <x v="10"/>
    </i>
    <i>
      <x v="54"/>
      <x v="10"/>
    </i>
    <i>
      <x v="55"/>
      <x v="10"/>
    </i>
    <i>
      <x v="56"/>
      <x v="10"/>
    </i>
    <i>
      <x v="57"/>
      <x v="10"/>
    </i>
    <i>
      <x v="58"/>
      <x v="10"/>
    </i>
    <i>
      <x v="59"/>
      <x v="10"/>
    </i>
    <i>
      <x v="62"/>
      <x v="11"/>
    </i>
    <i>
      <x v="66"/>
      <x v="6"/>
    </i>
    <i>
      <x v="67"/>
      <x v="5"/>
    </i>
    <i>
      <x v="71"/>
      <x v="14"/>
    </i>
    <i>
      <x v="72"/>
      <x v="12"/>
    </i>
    <i>
      <x v="76"/>
      <x v="15"/>
    </i>
    <i>
      <x v="77"/>
      <x v="10"/>
    </i>
    <i>
      <x v="78"/>
      <x v="10"/>
    </i>
    <i>
      <x v="80"/>
      <x v="5"/>
    </i>
    <i>
      <x v="81"/>
      <x v="10"/>
    </i>
    <i>
      <x v="82"/>
      <x v="7"/>
    </i>
    <i>
      <x v="87"/>
      <x v="7"/>
    </i>
    <i>
      <x v="88"/>
      <x v="6"/>
    </i>
    <i>
      <x v="89"/>
      <x v="7"/>
    </i>
    <i>
      <x v="91"/>
      <x v="7"/>
    </i>
    <i>
      <x v="92"/>
      <x v="7"/>
    </i>
    <i>
      <x v="93"/>
      <x v="11"/>
    </i>
    <i>
      <x v="94"/>
      <x v="7"/>
    </i>
    <i>
      <x v="95"/>
      <x v="6"/>
    </i>
    <i>
      <x v="96"/>
      <x v="6"/>
    </i>
    <i>
      <x v="97"/>
      <x v="11"/>
    </i>
    <i>
      <x v="98"/>
      <x v="7"/>
    </i>
    <i>
      <x v="99"/>
      <x v="6"/>
    </i>
    <i>
      <x v="100"/>
      <x v="7"/>
    </i>
    <i>
      <x v="101"/>
      <x v="11"/>
    </i>
    <i>
      <x v="102"/>
      <x v="6"/>
    </i>
    <i>
      <x v="103"/>
      <x v="7"/>
    </i>
    <i>
      <x v="104"/>
      <x v="14"/>
    </i>
    <i>
      <x v="105"/>
      <x v="7"/>
    </i>
    <i>
      <x v="106"/>
      <x v="7"/>
    </i>
    <i>
      <x v="107"/>
      <x v="11"/>
    </i>
    <i>
      <x v="108"/>
      <x v="11"/>
    </i>
    <i>
      <x v="109"/>
      <x v="3"/>
    </i>
    <i>
      <x v="110"/>
      <x v="2"/>
    </i>
    <i>
      <x v="111"/>
      <x v="2"/>
    </i>
    <i>
      <x v="112"/>
      <x v="2"/>
    </i>
    <i>
      <x v="113"/>
      <x v="2"/>
    </i>
    <i>
      <x v="114"/>
      <x v="2"/>
    </i>
    <i>
      <x v="115"/>
      <x v="2"/>
    </i>
    <i>
      <x v="116"/>
      <x v="8"/>
    </i>
    <i>
      <x v="117"/>
      <x v="2"/>
    </i>
    <i>
      <x v="118"/>
      <x v="2"/>
    </i>
    <i>
      <x v="120"/>
      <x v="4"/>
    </i>
    <i>
      <x v="121"/>
      <x v="4"/>
    </i>
    <i>
      <x v="125"/>
      <x v="12"/>
    </i>
    <i>
      <x v="126"/>
      <x v="6"/>
    </i>
    <i>
      <x v="127"/>
      <x/>
    </i>
    <i>
      <x v="129"/>
      <x v="11"/>
    </i>
    <i>
      <x v="130"/>
      <x v="12"/>
    </i>
    <i>
      <x v="131"/>
      <x v="3"/>
    </i>
    <i>
      <x v="132"/>
      <x v="2"/>
    </i>
    <i>
      <x v="133"/>
      <x v="2"/>
    </i>
    <i>
      <x v="134"/>
      <x v="2"/>
    </i>
    <i>
      <x v="135"/>
      <x v="2"/>
    </i>
    <i>
      <x v="136"/>
      <x v="2"/>
    </i>
    <i>
      <x v="137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入金" fld="3" baseField="1" baseItem="7" numFmtId="5"/>
    <dataField name="出金" fld="4" baseField="1" baseItem="7" numFmtId="5"/>
  </dataFields>
  <formats count="1">
    <format dxfId="2">
      <pivotArea dataOnly="0" labelOnly="1" outline="0" fieldPosition="0">
        <references count="1">
          <reference field="2" count="1">
            <x v="9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7CC15-6062-49FF-B803-707C2931A6F8}" name="ピボットテーブル1" cacheId="16" applyNumberFormats="0" applyBorderFormats="0" applyFontFormats="0" applyPatternFormats="0" applyAlignmentFormats="0" applyWidthHeightFormats="1" dataCaption="値" missingCaption="0" updatedVersion="7" minRefreshableVersion="3" showDrill="0" useAutoFormatting="1" colGrandTotals="0" fieldPrintTitles="1" itemPrintTitles="1" createdVersion="7" indent="0" compact="0" compactData="0" multipleFieldFilters="0">
  <location ref="A4:D92" firstHeaderRow="0" firstDataRow="1" firstDataCol="2"/>
  <pivotFields count="7">
    <pivotField compact="0" outline="0" subtotalTop="0" showAll="0" defaultSubtotal="0"/>
    <pivotField axis="axisRow" compact="0" outline="0" subtotalTop="0" showAll="0" defaultSubtotal="0">
      <items count="17">
        <item x="6"/>
        <item h="1" x="0"/>
        <item x="12"/>
        <item x="8"/>
        <item x="13"/>
        <item x="4"/>
        <item x="2"/>
        <item x="1"/>
        <item x="10"/>
        <item x="5"/>
        <item x="3"/>
        <item x="7"/>
        <item x="9"/>
        <item m="1" x="16"/>
        <item x="11"/>
        <item x="15"/>
        <item h="1" x="14"/>
      </items>
    </pivotField>
    <pivotField axis="axisRow" compact="0" outline="0" subtotalTop="0" showAll="0" defaultSubtotal="0">
      <items count="138">
        <item m="1" x="101"/>
        <item x="24"/>
        <item x="26"/>
        <item m="1" x="94"/>
        <item m="1" x="92"/>
        <item m="1" x="132"/>
        <item m="1" x="90"/>
        <item m="1" x="121"/>
        <item x="2"/>
        <item x="6"/>
        <item m="1" x="107"/>
        <item m="1" x="127"/>
        <item x="22"/>
        <item m="1" x="102"/>
        <item x="48"/>
        <item m="1" x="105"/>
        <item m="1" x="100"/>
        <item x="52"/>
        <item m="1" x="116"/>
        <item m="1" x="97"/>
        <item m="1" x="123"/>
        <item m="1" x="120"/>
        <item m="1" x="112"/>
        <item m="1" x="128"/>
        <item m="1" x="125"/>
        <item m="1" x="130"/>
        <item m="1" x="115"/>
        <item x="25"/>
        <item x="18"/>
        <item m="1" x="124"/>
        <item m="1" x="99"/>
        <item x="14"/>
        <item x="53"/>
        <item m="1" x="93"/>
        <item x="19"/>
        <item m="1" x="113"/>
        <item m="1" x="114"/>
        <item x="7"/>
        <item x="60"/>
        <item m="1" x="117"/>
        <item m="1" x="111"/>
        <item m="1" x="106"/>
        <item x="5"/>
        <item x="20"/>
        <item x="29"/>
        <item m="1" x="109"/>
        <item x="45"/>
        <item x="46"/>
        <item x="62"/>
        <item x="23"/>
        <item x="9"/>
        <item x="57"/>
        <item x="66"/>
        <item x="4"/>
        <item x="10"/>
        <item x="15"/>
        <item x="28"/>
        <item x="34"/>
        <item x="38"/>
        <item x="49"/>
        <item m="1" x="136"/>
        <item m="1" x="129"/>
        <item x="68"/>
        <item m="1" x="108"/>
        <item m="1" x="122"/>
        <item m="1" x="110"/>
        <item x="30"/>
        <item x="37"/>
        <item m="1" x="119"/>
        <item m="1" x="91"/>
        <item m="1" x="103"/>
        <item x="81"/>
        <item x="21"/>
        <item m="1" x="131"/>
        <item m="1" x="104"/>
        <item m="1" x="98"/>
        <item x="0"/>
        <item x="76"/>
        <item x="77"/>
        <item m="1" x="133"/>
        <item x="80"/>
        <item x="83"/>
        <item x="31"/>
        <item m="1" x="118"/>
        <item m="1" x="95"/>
        <item m="1" x="137"/>
        <item m="1" x="134"/>
        <item x="27"/>
        <item x="12"/>
        <item x="1"/>
        <item m="1" x="126"/>
        <item x="8"/>
        <item x="13"/>
        <item x="16"/>
        <item x="17"/>
        <item x="32"/>
        <item x="33"/>
        <item x="35"/>
        <item x="39"/>
        <item x="40"/>
        <item x="41"/>
        <item x="42"/>
        <item x="43"/>
        <item x="44"/>
        <item x="47"/>
        <item x="54"/>
        <item x="61"/>
        <item x="63"/>
        <item x="64"/>
        <item x="65"/>
        <item x="69"/>
        <item x="70"/>
        <item x="71"/>
        <item x="72"/>
        <item x="73"/>
        <item x="74"/>
        <item x="75"/>
        <item x="78"/>
        <item x="79"/>
        <item m="1" x="96"/>
        <item x="85"/>
        <item x="86"/>
        <item x="87"/>
        <item x="88"/>
        <item x="89"/>
        <item x="36"/>
        <item x="3"/>
        <item x="11"/>
        <item m="1" x="135"/>
        <item x="67"/>
        <item x="51"/>
        <item x="50"/>
        <item x="55"/>
        <item x="56"/>
        <item x="58"/>
        <item x="59"/>
        <item x="82"/>
        <item x="84"/>
      </items>
    </pivotField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numFmtId="5" outline="0" subtotalTop="0" showAll="0" defaultSubtotal="0"/>
  </pivotFields>
  <rowFields count="2">
    <field x="2"/>
    <field x="1"/>
  </rowFields>
  <rowItems count="88">
    <i>
      <x v="1"/>
      <x v="11"/>
    </i>
    <i>
      <x v="2"/>
      <x v="11"/>
    </i>
    <i>
      <x v="8"/>
      <x v="7"/>
    </i>
    <i>
      <x v="9"/>
      <x v="7"/>
    </i>
    <i>
      <x v="12"/>
      <x v="8"/>
    </i>
    <i>
      <x v="14"/>
      <x v="11"/>
    </i>
    <i>
      <x v="17"/>
      <x v="3"/>
    </i>
    <i>
      <x v="27"/>
      <x v="7"/>
    </i>
    <i>
      <x v="28"/>
      <x v="3"/>
    </i>
    <i>
      <x v="31"/>
      <x v="7"/>
    </i>
    <i>
      <x v="32"/>
      <x v="3"/>
    </i>
    <i>
      <x v="34"/>
      <x v="3"/>
    </i>
    <i>
      <x v="37"/>
      <x v="5"/>
    </i>
    <i>
      <x v="38"/>
      <x v="5"/>
    </i>
    <i>
      <x v="42"/>
      <x v="6"/>
    </i>
    <i>
      <x v="43"/>
      <x v="6"/>
    </i>
    <i>
      <x v="44"/>
      <x v="6"/>
    </i>
    <i>
      <x v="46"/>
      <x v="6"/>
    </i>
    <i>
      <x v="47"/>
      <x v="6"/>
    </i>
    <i>
      <x v="48"/>
      <x v="6"/>
    </i>
    <i>
      <x v="49"/>
      <x v="8"/>
    </i>
    <i>
      <x v="50"/>
      <x v="9"/>
    </i>
    <i>
      <x v="51"/>
      <x v="10"/>
    </i>
    <i>
      <x v="52"/>
      <x v="10"/>
    </i>
    <i>
      <x v="53"/>
      <x v="10"/>
    </i>
    <i>
      <x v="54"/>
      <x v="10"/>
    </i>
    <i>
      <x v="55"/>
      <x v="10"/>
    </i>
    <i>
      <x v="56"/>
      <x v="10"/>
    </i>
    <i>
      <x v="57"/>
      <x v="10"/>
    </i>
    <i>
      <x v="58"/>
      <x v="10"/>
    </i>
    <i>
      <x v="59"/>
      <x v="10"/>
    </i>
    <i>
      <x v="62"/>
      <x v="11"/>
    </i>
    <i>
      <x v="66"/>
      <x v="6"/>
    </i>
    <i>
      <x v="67"/>
      <x v="5"/>
    </i>
    <i>
      <x v="71"/>
      <x v="14"/>
    </i>
    <i>
      <x v="72"/>
      <x v="12"/>
    </i>
    <i>
      <x v="76"/>
      <x v="15"/>
    </i>
    <i>
      <x v="77"/>
      <x v="10"/>
    </i>
    <i>
      <x v="78"/>
      <x v="10"/>
    </i>
    <i>
      <x v="80"/>
      <x v="5"/>
    </i>
    <i>
      <x v="81"/>
      <x v="10"/>
    </i>
    <i>
      <x v="82"/>
      <x v="7"/>
    </i>
    <i>
      <x v="87"/>
      <x v="7"/>
    </i>
    <i>
      <x v="88"/>
      <x v="6"/>
    </i>
    <i>
      <x v="89"/>
      <x v="7"/>
    </i>
    <i>
      <x v="91"/>
      <x v="7"/>
    </i>
    <i>
      <x v="92"/>
      <x v="7"/>
    </i>
    <i>
      <x v="93"/>
      <x v="11"/>
    </i>
    <i>
      <x v="94"/>
      <x v="7"/>
    </i>
    <i>
      <x v="95"/>
      <x v="6"/>
    </i>
    <i>
      <x v="96"/>
      <x v="6"/>
    </i>
    <i>
      <x v="97"/>
      <x v="11"/>
    </i>
    <i>
      <x v="98"/>
      <x v="7"/>
    </i>
    <i>
      <x v="99"/>
      <x v="6"/>
    </i>
    <i>
      <x v="100"/>
      <x v="7"/>
    </i>
    <i>
      <x v="101"/>
      <x v="11"/>
    </i>
    <i>
      <x v="102"/>
      <x v="6"/>
    </i>
    <i>
      <x v="103"/>
      <x v="7"/>
    </i>
    <i>
      <x v="104"/>
      <x v="14"/>
    </i>
    <i>
      <x v="105"/>
      <x v="7"/>
    </i>
    <i>
      <x v="106"/>
      <x v="7"/>
    </i>
    <i>
      <x v="107"/>
      <x v="11"/>
    </i>
    <i>
      <x v="108"/>
      <x v="11"/>
    </i>
    <i>
      <x v="109"/>
      <x v="3"/>
    </i>
    <i>
      <x v="110"/>
      <x v="2"/>
    </i>
    <i>
      <x v="111"/>
      <x v="2"/>
    </i>
    <i>
      <x v="112"/>
      <x v="2"/>
    </i>
    <i>
      <x v="113"/>
      <x v="2"/>
    </i>
    <i>
      <x v="114"/>
      <x v="2"/>
    </i>
    <i>
      <x v="115"/>
      <x v="2"/>
    </i>
    <i>
      <x v="116"/>
      <x v="8"/>
    </i>
    <i>
      <x v="117"/>
      <x v="2"/>
    </i>
    <i>
      <x v="118"/>
      <x v="2"/>
    </i>
    <i>
      <x v="120"/>
      <x v="4"/>
    </i>
    <i>
      <x v="121"/>
      <x v="4"/>
    </i>
    <i>
      <x v="125"/>
      <x v="12"/>
    </i>
    <i>
      <x v="126"/>
      <x v="6"/>
    </i>
    <i>
      <x v="127"/>
      <x/>
    </i>
    <i>
      <x v="129"/>
      <x v="11"/>
    </i>
    <i>
      <x v="130"/>
      <x v="12"/>
    </i>
    <i>
      <x v="131"/>
      <x v="3"/>
    </i>
    <i>
      <x v="132"/>
      <x v="2"/>
    </i>
    <i>
      <x v="133"/>
      <x v="2"/>
    </i>
    <i>
      <x v="134"/>
      <x v="2"/>
    </i>
    <i>
      <x v="135"/>
      <x v="2"/>
    </i>
    <i>
      <x v="136"/>
      <x v="2"/>
    </i>
    <i>
      <x v="137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入金" fld="3" baseField="1" baseItem="7" numFmtId="5"/>
    <dataField name="出金" fld="4" baseField="1" baseItem="7" numFmtId="5"/>
  </dataFields>
  <formats count="1">
    <format dxfId="1">
      <pivotArea dataOnly="0" labelOnly="1" outline="0" fieldPosition="0">
        <references count="1">
          <reference field="2" count="1">
            <x v="9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5E333-D1AA-468B-BCA3-5C46BDFA6124}" name="ピボットテーブル1" cacheId="16" applyNumberFormats="0" applyBorderFormats="0" applyFontFormats="0" applyPatternFormats="0" applyAlignmentFormats="0" applyWidthHeightFormats="1" dataCaption="値" missingCaption="0" updatedVersion="7" minRefreshableVersion="3" showDrill="0" useAutoFormatting="1" colGrandTotals="0" fieldPrintTitles="1" itemPrintTitles="1" createdVersion="7" indent="0" compact="0" compactData="0" multipleFieldFilters="0">
  <location ref="A4:D92" firstHeaderRow="0" firstDataRow="1" firstDataCol="2"/>
  <pivotFields count="7">
    <pivotField compact="0" outline="0" subtotalTop="0" showAll="0" defaultSubtotal="0"/>
    <pivotField axis="axisRow" compact="0" outline="0" subtotalTop="0" showAll="0" defaultSubtotal="0">
      <items count="17">
        <item x="6"/>
        <item h="1" x="0"/>
        <item x="12"/>
        <item x="8"/>
        <item x="13"/>
        <item x="4"/>
        <item x="2"/>
        <item x="1"/>
        <item x="10"/>
        <item x="5"/>
        <item x="3"/>
        <item x="7"/>
        <item x="9"/>
        <item m="1" x="16"/>
        <item x="11"/>
        <item x="15"/>
        <item h="1" x="14"/>
      </items>
    </pivotField>
    <pivotField axis="axisRow" compact="0" outline="0" subtotalTop="0" showAll="0" defaultSubtotal="0">
      <items count="138">
        <item m="1" x="101"/>
        <item x="24"/>
        <item x="26"/>
        <item m="1" x="94"/>
        <item m="1" x="92"/>
        <item m="1" x="132"/>
        <item m="1" x="90"/>
        <item m="1" x="121"/>
        <item x="2"/>
        <item x="6"/>
        <item m="1" x="107"/>
        <item m="1" x="127"/>
        <item x="22"/>
        <item m="1" x="102"/>
        <item x="48"/>
        <item m="1" x="105"/>
        <item m="1" x="100"/>
        <item x="52"/>
        <item m="1" x="116"/>
        <item m="1" x="97"/>
        <item m="1" x="123"/>
        <item m="1" x="120"/>
        <item m="1" x="112"/>
        <item m="1" x="128"/>
        <item m="1" x="125"/>
        <item m="1" x="130"/>
        <item m="1" x="115"/>
        <item x="25"/>
        <item x="18"/>
        <item m="1" x="124"/>
        <item m="1" x="99"/>
        <item x="14"/>
        <item x="53"/>
        <item m="1" x="93"/>
        <item x="19"/>
        <item m="1" x="113"/>
        <item m="1" x="114"/>
        <item x="7"/>
        <item x="60"/>
        <item m="1" x="117"/>
        <item m="1" x="111"/>
        <item m="1" x="106"/>
        <item x="5"/>
        <item x="20"/>
        <item x="29"/>
        <item m="1" x="109"/>
        <item x="45"/>
        <item x="46"/>
        <item x="62"/>
        <item x="23"/>
        <item x="9"/>
        <item x="57"/>
        <item x="66"/>
        <item x="4"/>
        <item x="10"/>
        <item x="15"/>
        <item x="28"/>
        <item x="34"/>
        <item x="38"/>
        <item x="49"/>
        <item m="1" x="136"/>
        <item m="1" x="129"/>
        <item x="68"/>
        <item m="1" x="108"/>
        <item m="1" x="122"/>
        <item m="1" x="110"/>
        <item x="30"/>
        <item x="37"/>
        <item m="1" x="119"/>
        <item m="1" x="91"/>
        <item m="1" x="103"/>
        <item x="81"/>
        <item x="21"/>
        <item m="1" x="131"/>
        <item m="1" x="104"/>
        <item m="1" x="98"/>
        <item x="0"/>
        <item x="76"/>
        <item x="77"/>
        <item m="1" x="133"/>
        <item x="80"/>
        <item x="83"/>
        <item x="31"/>
        <item m="1" x="118"/>
        <item m="1" x="95"/>
        <item m="1" x="137"/>
        <item m="1" x="134"/>
        <item x="27"/>
        <item x="12"/>
        <item x="1"/>
        <item m="1" x="126"/>
        <item x="8"/>
        <item x="13"/>
        <item x="16"/>
        <item x="17"/>
        <item x="32"/>
        <item x="33"/>
        <item x="35"/>
        <item x="39"/>
        <item x="40"/>
        <item x="41"/>
        <item x="42"/>
        <item x="43"/>
        <item x="44"/>
        <item x="47"/>
        <item x="54"/>
        <item x="61"/>
        <item x="63"/>
        <item x="64"/>
        <item x="65"/>
        <item x="69"/>
        <item x="70"/>
        <item x="71"/>
        <item x="72"/>
        <item x="73"/>
        <item x="74"/>
        <item x="75"/>
        <item x="78"/>
        <item x="79"/>
        <item m="1" x="96"/>
        <item x="85"/>
        <item x="86"/>
        <item x="87"/>
        <item x="88"/>
        <item x="89"/>
        <item x="36"/>
        <item x="3"/>
        <item x="11"/>
        <item m="1" x="135"/>
        <item x="67"/>
        <item x="51"/>
        <item x="50"/>
        <item x="55"/>
        <item x="56"/>
        <item x="58"/>
        <item x="59"/>
        <item x="82"/>
        <item x="84"/>
      </items>
    </pivotField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numFmtId="5" outline="0" subtotalTop="0" showAll="0" defaultSubtotal="0"/>
  </pivotFields>
  <rowFields count="2">
    <field x="2"/>
    <field x="1"/>
  </rowFields>
  <rowItems count="88">
    <i>
      <x v="1"/>
      <x v="11"/>
    </i>
    <i>
      <x v="2"/>
      <x v="11"/>
    </i>
    <i>
      <x v="8"/>
      <x v="7"/>
    </i>
    <i>
      <x v="9"/>
      <x v="7"/>
    </i>
    <i>
      <x v="12"/>
      <x v="8"/>
    </i>
    <i>
      <x v="14"/>
      <x v="11"/>
    </i>
    <i>
      <x v="17"/>
      <x v="3"/>
    </i>
    <i>
      <x v="27"/>
      <x v="7"/>
    </i>
    <i>
      <x v="28"/>
      <x v="3"/>
    </i>
    <i>
      <x v="31"/>
      <x v="7"/>
    </i>
    <i>
      <x v="32"/>
      <x v="3"/>
    </i>
    <i>
      <x v="34"/>
      <x v="3"/>
    </i>
    <i>
      <x v="37"/>
      <x v="5"/>
    </i>
    <i>
      <x v="38"/>
      <x v="5"/>
    </i>
    <i>
      <x v="42"/>
      <x v="6"/>
    </i>
    <i>
      <x v="43"/>
      <x v="6"/>
    </i>
    <i>
      <x v="44"/>
      <x v="6"/>
    </i>
    <i>
      <x v="46"/>
      <x v="6"/>
    </i>
    <i>
      <x v="47"/>
      <x v="6"/>
    </i>
    <i>
      <x v="48"/>
      <x v="6"/>
    </i>
    <i>
      <x v="49"/>
      <x v="8"/>
    </i>
    <i>
      <x v="50"/>
      <x v="9"/>
    </i>
    <i>
      <x v="51"/>
      <x v="10"/>
    </i>
    <i>
      <x v="52"/>
      <x v="10"/>
    </i>
    <i>
      <x v="53"/>
      <x v="10"/>
    </i>
    <i>
      <x v="54"/>
      <x v="10"/>
    </i>
    <i>
      <x v="55"/>
      <x v="10"/>
    </i>
    <i>
      <x v="56"/>
      <x v="10"/>
    </i>
    <i>
      <x v="57"/>
      <x v="10"/>
    </i>
    <i>
      <x v="58"/>
      <x v="10"/>
    </i>
    <i>
      <x v="59"/>
      <x v="10"/>
    </i>
    <i>
      <x v="62"/>
      <x v="11"/>
    </i>
    <i>
      <x v="66"/>
      <x v="6"/>
    </i>
    <i>
      <x v="67"/>
      <x v="5"/>
    </i>
    <i>
      <x v="71"/>
      <x v="14"/>
    </i>
    <i>
      <x v="72"/>
      <x v="12"/>
    </i>
    <i>
      <x v="76"/>
      <x v="15"/>
    </i>
    <i>
      <x v="77"/>
      <x v="10"/>
    </i>
    <i>
      <x v="78"/>
      <x v="10"/>
    </i>
    <i>
      <x v="80"/>
      <x v="5"/>
    </i>
    <i>
      <x v="81"/>
      <x v="10"/>
    </i>
    <i>
      <x v="82"/>
      <x v="7"/>
    </i>
    <i>
      <x v="87"/>
      <x v="7"/>
    </i>
    <i>
      <x v="88"/>
      <x v="6"/>
    </i>
    <i>
      <x v="89"/>
      <x v="7"/>
    </i>
    <i>
      <x v="91"/>
      <x v="7"/>
    </i>
    <i>
      <x v="92"/>
      <x v="7"/>
    </i>
    <i>
      <x v="93"/>
      <x v="11"/>
    </i>
    <i>
      <x v="94"/>
      <x v="7"/>
    </i>
    <i>
      <x v="95"/>
      <x v="6"/>
    </i>
    <i>
      <x v="96"/>
      <x v="6"/>
    </i>
    <i>
      <x v="97"/>
      <x v="11"/>
    </i>
    <i>
      <x v="98"/>
      <x v="7"/>
    </i>
    <i>
      <x v="99"/>
      <x v="6"/>
    </i>
    <i>
      <x v="100"/>
      <x v="7"/>
    </i>
    <i>
      <x v="101"/>
      <x v="11"/>
    </i>
    <i>
      <x v="102"/>
      <x v="6"/>
    </i>
    <i>
      <x v="103"/>
      <x v="7"/>
    </i>
    <i>
      <x v="104"/>
      <x v="14"/>
    </i>
    <i>
      <x v="105"/>
      <x v="7"/>
    </i>
    <i>
      <x v="106"/>
      <x v="7"/>
    </i>
    <i>
      <x v="107"/>
      <x v="11"/>
    </i>
    <i>
      <x v="108"/>
      <x v="11"/>
    </i>
    <i>
      <x v="109"/>
      <x v="3"/>
    </i>
    <i>
      <x v="110"/>
      <x v="2"/>
    </i>
    <i>
      <x v="111"/>
      <x v="2"/>
    </i>
    <i>
      <x v="112"/>
      <x v="2"/>
    </i>
    <i>
      <x v="113"/>
      <x v="2"/>
    </i>
    <i>
      <x v="114"/>
      <x v="2"/>
    </i>
    <i>
      <x v="115"/>
      <x v="2"/>
    </i>
    <i>
      <x v="116"/>
      <x v="8"/>
    </i>
    <i>
      <x v="117"/>
      <x v="2"/>
    </i>
    <i>
      <x v="118"/>
      <x v="2"/>
    </i>
    <i>
      <x v="120"/>
      <x v="4"/>
    </i>
    <i>
      <x v="121"/>
      <x v="4"/>
    </i>
    <i>
      <x v="125"/>
      <x v="12"/>
    </i>
    <i>
      <x v="126"/>
      <x v="6"/>
    </i>
    <i>
      <x v="127"/>
      <x/>
    </i>
    <i>
      <x v="129"/>
      <x v="11"/>
    </i>
    <i>
      <x v="130"/>
      <x v="12"/>
    </i>
    <i>
      <x v="131"/>
      <x v="3"/>
    </i>
    <i>
      <x v="132"/>
      <x v="2"/>
    </i>
    <i>
      <x v="133"/>
      <x v="2"/>
    </i>
    <i>
      <x v="134"/>
      <x v="2"/>
    </i>
    <i>
      <x v="135"/>
      <x v="2"/>
    </i>
    <i>
      <x v="136"/>
      <x v="2"/>
    </i>
    <i>
      <x v="137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入金" fld="3" baseField="1" baseItem="7" numFmtId="5"/>
    <dataField name="出金" fld="4" baseField="1" baseItem="7" numFmtId="5"/>
  </dataFields>
  <formats count="1">
    <format dxfId="0">
      <pivotArea dataOnly="0" labelOnly="1" outline="0" fieldPosition="0">
        <references count="1">
          <reference field="2" count="1">
            <x v="9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2CC08-E05F-45A2-A30C-1FB1D5B0A3DC}" name="ピボットテーブル2" cacheId="15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compact="0" compactData="0" multipleFieldFilters="0">
  <location ref="A3:D62" firstHeaderRow="0" firstDataRow="1" firstDataCol="2"/>
  <pivotFields count="6">
    <pivotField compact="0" outline="0" showAll="0"/>
    <pivotField compact="0" numFmtId="14" outline="0" showAll="0"/>
    <pivotField axis="axisRow" compact="0" outline="0" showAll="0">
      <items count="13">
        <item x="3"/>
        <item x="4"/>
        <item x="6"/>
        <item x="2"/>
        <item x="8"/>
        <item x="1"/>
        <item x="7"/>
        <item x="5"/>
        <item x="9"/>
        <item h="1" x="10"/>
        <item m="1" x="11"/>
        <item h="1" x="0"/>
        <item t="default"/>
      </items>
    </pivotField>
    <pivotField axis="axisRow" compact="0" outline="0" showAll="0">
      <items count="54">
        <item m="1" x="50"/>
        <item x="14"/>
        <item x="34"/>
        <item x="2"/>
        <item x="43"/>
        <item x="23"/>
        <item x="13"/>
        <item x="37"/>
        <item x="38"/>
        <item x="45"/>
        <item x="36"/>
        <item x="44"/>
        <item x="9"/>
        <item m="1" x="52"/>
        <item x="26"/>
        <item x="28"/>
        <item x="24"/>
        <item x="16"/>
        <item x="22"/>
        <item x="25"/>
        <item x="42"/>
        <item x="32"/>
        <item x="1"/>
        <item x="17"/>
        <item x="20"/>
        <item x="19"/>
        <item x="40"/>
        <item x="39"/>
        <item x="30"/>
        <item x="33"/>
        <item m="1" x="51"/>
        <item x="47"/>
        <item x="11"/>
        <item x="10"/>
        <item x="46"/>
        <item x="49"/>
        <item x="48"/>
        <item x="29"/>
        <item x="18"/>
        <item x="6"/>
        <item x="31"/>
        <item x="5"/>
        <item x="21"/>
        <item x="35"/>
        <item x="4"/>
        <item x="7"/>
        <item x="12"/>
        <item x="27"/>
        <item x="3"/>
        <item x="41"/>
        <item x="15"/>
        <item x="8"/>
        <item x="0"/>
        <item t="default"/>
      </items>
    </pivotField>
    <pivotField dataField="1" compact="0" outline="0" showAll="0"/>
    <pivotField dataField="1" compact="0" outline="0" showAll="0"/>
  </pivotFields>
  <rowFields count="2">
    <field x="2"/>
    <field x="3"/>
  </rowFields>
  <rowItems count="59">
    <i>
      <x/>
      <x v="32"/>
    </i>
    <i r="1">
      <x v="33"/>
    </i>
    <i r="1">
      <x v="41"/>
    </i>
    <i t="default">
      <x/>
    </i>
    <i>
      <x v="1"/>
      <x v="39"/>
    </i>
    <i t="default">
      <x v="1"/>
    </i>
    <i>
      <x v="2"/>
      <x v="51"/>
    </i>
    <i t="default">
      <x v="2"/>
    </i>
    <i>
      <x v="3"/>
      <x v="3"/>
    </i>
    <i r="1">
      <x v="34"/>
    </i>
    <i t="default">
      <x v="3"/>
    </i>
    <i>
      <x v="4"/>
      <x v="31"/>
    </i>
    <i t="default">
      <x v="4"/>
    </i>
    <i>
      <x v="5"/>
      <x v="22"/>
    </i>
    <i r="1">
      <x v="44"/>
    </i>
    <i r="1">
      <x v="48"/>
    </i>
    <i t="default">
      <x v="5"/>
    </i>
    <i>
      <x v="6"/>
      <x v="5"/>
    </i>
    <i r="1">
      <x v="6"/>
    </i>
    <i r="1">
      <x v="7"/>
    </i>
    <i r="1">
      <x v="9"/>
    </i>
    <i r="1">
      <x v="11"/>
    </i>
    <i r="1">
      <x v="12"/>
    </i>
    <i r="1">
      <x v="16"/>
    </i>
    <i r="1">
      <x v="17"/>
    </i>
    <i r="1">
      <x v="19"/>
    </i>
    <i r="1">
      <x v="26"/>
    </i>
    <i r="1">
      <x v="27"/>
    </i>
    <i r="1">
      <x v="28"/>
    </i>
    <i r="1">
      <x v="43"/>
    </i>
    <i r="1">
      <x v="47"/>
    </i>
    <i r="1">
      <x v="49"/>
    </i>
    <i t="default">
      <x v="6"/>
    </i>
    <i>
      <x v="7"/>
      <x v="1"/>
    </i>
    <i r="1">
      <x v="2"/>
    </i>
    <i r="1">
      <x v="4"/>
    </i>
    <i r="1">
      <x v="8"/>
    </i>
    <i r="1">
      <x v="10"/>
    </i>
    <i r="1">
      <x v="14"/>
    </i>
    <i r="1">
      <x v="15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9"/>
    </i>
    <i r="1">
      <x v="37"/>
    </i>
    <i r="1">
      <x v="38"/>
    </i>
    <i r="1">
      <x v="40"/>
    </i>
    <i r="1">
      <x v="42"/>
    </i>
    <i r="1">
      <x v="45"/>
    </i>
    <i r="1">
      <x v="46"/>
    </i>
    <i r="1">
      <x v="50"/>
    </i>
    <i t="default">
      <x v="7"/>
    </i>
    <i>
      <x v="8"/>
      <x v="35"/>
    </i>
    <i r="1">
      <x v="36"/>
    </i>
    <i t="default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収入" fld="4" baseField="2" baseItem="0" numFmtId="42"/>
    <dataField name="合計 / 支出" fld="5" baseField="3" baseItem="32" numFmtId="42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496A-90D0-4432-BA28-569D3BC6B5C9}">
  <dimension ref="A1:Q112"/>
  <sheetViews>
    <sheetView topLeftCell="A82" workbookViewId="0">
      <selection activeCell="G101" sqref="G101"/>
    </sheetView>
  </sheetViews>
  <sheetFormatPr defaultRowHeight="12.75"/>
  <cols>
    <col min="4" max="4" width="11.7109375" style="41" bestFit="1" customWidth="1"/>
    <col min="5" max="5" width="15.7109375" bestFit="1" customWidth="1"/>
    <col min="6" max="6" width="22" bestFit="1" customWidth="1"/>
    <col min="7" max="7" width="8.42578125" bestFit="1" customWidth="1"/>
    <col min="9" max="9" width="36.28515625" bestFit="1" customWidth="1"/>
    <col min="13" max="13" width="9.7109375" bestFit="1" customWidth="1"/>
  </cols>
  <sheetData>
    <row r="1" spans="1:17">
      <c r="A1" s="29" t="s">
        <v>150</v>
      </c>
      <c r="B1" s="10" t="s">
        <v>141</v>
      </c>
      <c r="C1" s="10" t="s">
        <v>121</v>
      </c>
      <c r="D1" s="50" t="s">
        <v>122</v>
      </c>
      <c r="E1" s="10" t="s">
        <v>132</v>
      </c>
      <c r="F1" s="10" t="s">
        <v>123</v>
      </c>
      <c r="G1" s="10" t="s">
        <v>140</v>
      </c>
      <c r="H1" s="51" t="s">
        <v>139</v>
      </c>
      <c r="I1" s="47" t="s">
        <v>187</v>
      </c>
      <c r="J1" s="47" t="s">
        <v>188</v>
      </c>
      <c r="K1" s="47" t="s">
        <v>223</v>
      </c>
      <c r="L1" s="10"/>
      <c r="M1" s="11"/>
      <c r="N1" s="11"/>
    </row>
    <row r="2" spans="1:17" s="26" customFormat="1">
      <c r="A2" s="30">
        <v>1</v>
      </c>
      <c r="B2" s="30">
        <v>2</v>
      </c>
      <c r="C2" s="30"/>
      <c r="D2" s="42">
        <v>44287</v>
      </c>
      <c r="E2" s="30" t="s">
        <v>243</v>
      </c>
      <c r="F2" s="30" t="s">
        <v>136</v>
      </c>
      <c r="G2" s="30"/>
      <c r="H2" s="30">
        <v>1349</v>
      </c>
      <c r="I2" s="34"/>
      <c r="J2" s="34"/>
      <c r="K2"/>
      <c r="L2"/>
      <c r="M2" s="43"/>
      <c r="N2"/>
      <c r="O2" s="12"/>
      <c r="P2" s="13"/>
    </row>
    <row r="3" spans="1:17">
      <c r="A3" s="30">
        <v>2</v>
      </c>
      <c r="B3" s="30">
        <v>1</v>
      </c>
      <c r="C3" s="30"/>
      <c r="D3" s="42">
        <v>44287</v>
      </c>
      <c r="E3" s="30" t="s">
        <v>80</v>
      </c>
      <c r="F3" s="30" t="s">
        <v>135</v>
      </c>
      <c r="G3" s="30"/>
      <c r="H3" s="30">
        <v>3552</v>
      </c>
      <c r="I3" s="34"/>
      <c r="J3" s="34"/>
      <c r="M3" s="43"/>
      <c r="N3" s="9"/>
      <c r="O3" s="2"/>
      <c r="P3" s="3"/>
    </row>
    <row r="4" spans="1:17">
      <c r="A4" s="30">
        <v>3</v>
      </c>
      <c r="B4" s="30">
        <v>3</v>
      </c>
      <c r="C4" s="30"/>
      <c r="D4" s="42">
        <v>44287</v>
      </c>
      <c r="E4" s="30" t="s">
        <v>243</v>
      </c>
      <c r="F4" s="30" t="s">
        <v>63</v>
      </c>
      <c r="G4" s="30"/>
      <c r="H4" s="30">
        <v>1442</v>
      </c>
      <c r="I4" s="34"/>
      <c r="J4" s="34"/>
      <c r="M4" s="43"/>
      <c r="N4" s="9"/>
      <c r="O4" s="2"/>
      <c r="P4" s="3"/>
    </row>
    <row r="5" spans="1:17">
      <c r="A5" s="30">
        <v>4</v>
      </c>
      <c r="B5" s="30"/>
      <c r="C5" s="30"/>
      <c r="D5" s="42">
        <v>44291</v>
      </c>
      <c r="E5" s="32" t="s">
        <v>244</v>
      </c>
      <c r="F5" s="32" t="s">
        <v>277</v>
      </c>
      <c r="G5" s="32"/>
      <c r="H5" s="33">
        <v>27753</v>
      </c>
      <c r="I5" s="34"/>
      <c r="J5" s="34"/>
      <c r="M5" s="43"/>
      <c r="O5" s="2"/>
      <c r="P5" s="3"/>
    </row>
    <row r="6" spans="1:17">
      <c r="A6" s="30">
        <v>5</v>
      </c>
      <c r="B6" s="30">
        <v>5</v>
      </c>
      <c r="C6" s="30"/>
      <c r="D6" s="42">
        <v>44310</v>
      </c>
      <c r="E6" s="31" t="s">
        <v>80</v>
      </c>
      <c r="F6" s="30" t="s">
        <v>183</v>
      </c>
      <c r="G6" s="30"/>
      <c r="H6" s="30">
        <v>1541</v>
      </c>
      <c r="I6" s="34"/>
      <c r="J6" s="34"/>
      <c r="M6" s="43"/>
    </row>
    <row r="7" spans="1:17">
      <c r="A7" s="30">
        <v>6</v>
      </c>
      <c r="B7" s="30">
        <v>4</v>
      </c>
      <c r="C7" s="30"/>
      <c r="D7" s="42">
        <v>44311</v>
      </c>
      <c r="E7" s="30" t="s">
        <v>243</v>
      </c>
      <c r="F7" s="30" t="s">
        <v>83</v>
      </c>
      <c r="G7" s="30"/>
      <c r="H7" s="30">
        <v>6277</v>
      </c>
      <c r="I7" s="34"/>
      <c r="J7" s="34"/>
      <c r="M7" s="43"/>
      <c r="N7" s="4"/>
    </row>
    <row r="8" spans="1:17">
      <c r="A8" s="30">
        <v>7</v>
      </c>
      <c r="B8" s="30">
        <v>9</v>
      </c>
      <c r="C8" s="30"/>
      <c r="D8" s="42">
        <v>44326</v>
      </c>
      <c r="E8" s="30" t="s">
        <v>243</v>
      </c>
      <c r="F8" s="30" t="s">
        <v>65</v>
      </c>
      <c r="G8" s="30"/>
      <c r="H8" s="30">
        <v>2193</v>
      </c>
      <c r="I8" s="34"/>
      <c r="J8" s="34"/>
      <c r="M8" s="43"/>
      <c r="N8" s="4"/>
      <c r="O8" s="2"/>
      <c r="P8" s="3"/>
    </row>
    <row r="9" spans="1:17">
      <c r="A9" s="30">
        <v>8</v>
      </c>
      <c r="B9" s="30"/>
      <c r="C9" s="30"/>
      <c r="D9" s="42">
        <v>44326</v>
      </c>
      <c r="E9" s="32" t="s">
        <v>17</v>
      </c>
      <c r="F9" s="32" t="s">
        <v>151</v>
      </c>
      <c r="G9" s="40"/>
      <c r="H9" s="33">
        <v>5000</v>
      </c>
      <c r="I9" s="34"/>
      <c r="J9" s="34"/>
      <c r="M9" s="43"/>
      <c r="N9" s="9"/>
      <c r="O9" s="2"/>
      <c r="P9" s="3"/>
    </row>
    <row r="10" spans="1:17">
      <c r="A10" s="30">
        <v>9</v>
      </c>
      <c r="B10" s="30"/>
      <c r="C10" s="30"/>
      <c r="D10" s="42">
        <v>44326</v>
      </c>
      <c r="E10" s="32" t="s">
        <v>157</v>
      </c>
      <c r="F10" s="32" t="s">
        <v>14</v>
      </c>
      <c r="G10" s="40">
        <v>21710</v>
      </c>
      <c r="H10" s="30"/>
      <c r="I10" s="34"/>
      <c r="J10" s="34"/>
      <c r="M10" s="43"/>
      <c r="N10" s="9"/>
      <c r="O10" s="2"/>
      <c r="P10" s="3"/>
    </row>
    <row r="11" spans="1:17">
      <c r="A11" s="30">
        <v>10</v>
      </c>
      <c r="B11" s="30"/>
      <c r="C11" s="30"/>
      <c r="D11" s="42">
        <v>44326</v>
      </c>
      <c r="E11" s="30" t="s">
        <v>49</v>
      </c>
      <c r="F11" s="32" t="s">
        <v>15</v>
      </c>
      <c r="G11" s="40">
        <v>695600</v>
      </c>
      <c r="H11" s="30"/>
      <c r="I11" s="34"/>
      <c r="J11" s="34"/>
      <c r="M11" s="43"/>
      <c r="N11" s="1"/>
      <c r="O11" s="2"/>
      <c r="P11" s="3"/>
    </row>
    <row r="12" spans="1:17">
      <c r="A12" s="30">
        <v>11</v>
      </c>
      <c r="B12" s="30"/>
      <c r="C12" s="30"/>
      <c r="D12" s="42">
        <v>44327</v>
      </c>
      <c r="E12" s="32" t="s">
        <v>244</v>
      </c>
      <c r="F12" s="32" t="s">
        <v>16</v>
      </c>
      <c r="G12" s="40"/>
      <c r="H12" s="33">
        <v>28380</v>
      </c>
      <c r="I12" s="34"/>
      <c r="J12" s="34"/>
      <c r="M12" s="43"/>
      <c r="N12" s="4"/>
      <c r="O12" s="2"/>
    </row>
    <row r="13" spans="1:17">
      <c r="A13" s="30">
        <v>12</v>
      </c>
      <c r="B13" s="30">
        <v>11</v>
      </c>
      <c r="C13" s="30"/>
      <c r="D13" s="42">
        <v>44336</v>
      </c>
      <c r="E13" s="30" t="s">
        <v>243</v>
      </c>
      <c r="F13" s="30" t="s">
        <v>85</v>
      </c>
      <c r="G13" s="30"/>
      <c r="H13" s="30">
        <v>1909</v>
      </c>
      <c r="I13" s="34"/>
      <c r="J13" s="34"/>
      <c r="M13" s="43"/>
      <c r="N13" s="1"/>
      <c r="O13" s="2"/>
      <c r="Q13" s="4" t="s">
        <v>185</v>
      </c>
    </row>
    <row r="14" spans="1:17">
      <c r="A14" s="30">
        <v>13</v>
      </c>
      <c r="B14" s="30"/>
      <c r="C14" s="30"/>
      <c r="D14" s="42">
        <v>44336</v>
      </c>
      <c r="E14" s="30" t="s">
        <v>48</v>
      </c>
      <c r="F14" s="32" t="s">
        <v>12</v>
      </c>
      <c r="G14" s="32"/>
      <c r="H14" s="33">
        <v>200000</v>
      </c>
      <c r="I14" s="34"/>
      <c r="J14" s="34"/>
      <c r="M14" s="43"/>
      <c r="N14" s="1"/>
      <c r="O14" s="2"/>
      <c r="P14" s="3"/>
      <c r="Q14" s="4" t="s">
        <v>186</v>
      </c>
    </row>
    <row r="15" spans="1:17">
      <c r="A15" s="30">
        <v>14</v>
      </c>
      <c r="B15" s="30">
        <v>6</v>
      </c>
      <c r="C15" s="30"/>
      <c r="D15" s="42">
        <v>44338</v>
      </c>
      <c r="E15" s="30" t="s">
        <v>243</v>
      </c>
      <c r="F15" s="30" t="s">
        <v>84</v>
      </c>
      <c r="G15" s="30"/>
      <c r="H15" s="30">
        <v>6903</v>
      </c>
      <c r="I15" s="34"/>
      <c r="J15" s="34"/>
      <c r="M15" s="43"/>
      <c r="N15" s="1"/>
      <c r="O15" s="2"/>
      <c r="P15" s="3"/>
      <c r="Q15">
        <v>13</v>
      </c>
    </row>
    <row r="16" spans="1:17">
      <c r="A16" s="30">
        <v>15</v>
      </c>
      <c r="B16" s="30">
        <v>7</v>
      </c>
      <c r="C16" s="30"/>
      <c r="D16" s="42">
        <v>44341</v>
      </c>
      <c r="E16" s="30" t="s">
        <v>243</v>
      </c>
      <c r="F16" s="30" t="s">
        <v>148</v>
      </c>
      <c r="G16" s="30"/>
      <c r="H16" s="30">
        <v>2499</v>
      </c>
      <c r="I16" s="34"/>
      <c r="J16" s="34"/>
      <c r="M16" s="43"/>
      <c r="N16" s="1"/>
      <c r="O16" s="2"/>
      <c r="P16" s="3"/>
    </row>
    <row r="17" spans="1:17">
      <c r="A17" s="30">
        <v>16</v>
      </c>
      <c r="B17" s="30">
        <v>8</v>
      </c>
      <c r="C17" s="30"/>
      <c r="D17" s="42">
        <v>44341</v>
      </c>
      <c r="E17" s="30" t="s">
        <v>243</v>
      </c>
      <c r="F17" s="30" t="s">
        <v>148</v>
      </c>
      <c r="G17" s="30"/>
      <c r="H17" s="30">
        <v>1880</v>
      </c>
      <c r="I17" s="34"/>
      <c r="J17" s="34"/>
      <c r="M17" s="43"/>
      <c r="N17" s="1"/>
      <c r="O17" s="2"/>
      <c r="P17" s="3"/>
      <c r="Q17">
        <v>11.5</v>
      </c>
    </row>
    <row r="18" spans="1:17">
      <c r="A18" s="30">
        <v>17</v>
      </c>
      <c r="B18" s="30"/>
      <c r="C18" s="36"/>
      <c r="D18" s="42">
        <v>44351</v>
      </c>
      <c r="E18" s="32" t="s">
        <v>244</v>
      </c>
      <c r="F18" s="32" t="s">
        <v>22</v>
      </c>
      <c r="G18" s="40"/>
      <c r="H18" s="33">
        <v>29683</v>
      </c>
      <c r="I18" s="34"/>
      <c r="J18" s="34"/>
      <c r="M18" s="43"/>
      <c r="N18" s="1"/>
      <c r="O18" s="2"/>
      <c r="P18" s="3"/>
    </row>
    <row r="19" spans="1:17">
      <c r="A19" s="30">
        <v>18</v>
      </c>
      <c r="B19" s="30">
        <v>12</v>
      </c>
      <c r="C19" s="36" t="s">
        <v>115</v>
      </c>
      <c r="D19" s="42">
        <v>44359</v>
      </c>
      <c r="E19" s="31" t="s">
        <v>143</v>
      </c>
      <c r="F19" s="30" t="s">
        <v>86</v>
      </c>
      <c r="G19" s="30"/>
      <c r="H19" s="30">
        <v>987</v>
      </c>
      <c r="I19" s="34"/>
      <c r="J19" s="34"/>
      <c r="M19" s="43"/>
      <c r="N19" s="1"/>
      <c r="O19" s="2"/>
      <c r="P19" s="3"/>
    </row>
    <row r="20" spans="1:17">
      <c r="A20" s="30">
        <v>19</v>
      </c>
      <c r="B20" s="30">
        <v>26</v>
      </c>
      <c r="C20" s="30"/>
      <c r="D20" s="42">
        <v>44360</v>
      </c>
      <c r="E20" s="30" t="s">
        <v>243</v>
      </c>
      <c r="F20" s="30" t="s">
        <v>90</v>
      </c>
      <c r="G20" s="30"/>
      <c r="H20" s="30">
        <v>1150</v>
      </c>
      <c r="I20" s="34"/>
      <c r="J20" s="34"/>
      <c r="M20" s="43"/>
      <c r="N20" s="1"/>
      <c r="O20" s="2"/>
      <c r="P20" s="3"/>
    </row>
    <row r="21" spans="1:17">
      <c r="A21" s="30">
        <v>20</v>
      </c>
      <c r="B21" s="30">
        <v>10</v>
      </c>
      <c r="C21" s="36" t="s">
        <v>117</v>
      </c>
      <c r="D21" s="42">
        <v>44360</v>
      </c>
      <c r="E21" s="31" t="s">
        <v>80</v>
      </c>
      <c r="F21" s="30" t="s">
        <v>152</v>
      </c>
      <c r="G21" s="30"/>
      <c r="H21" s="30">
        <v>2940</v>
      </c>
      <c r="I21" s="34"/>
      <c r="J21" s="34"/>
      <c r="M21" s="43"/>
      <c r="O21" s="2"/>
      <c r="P21" s="3"/>
    </row>
    <row r="22" spans="1:17">
      <c r="A22" s="30">
        <v>21</v>
      </c>
      <c r="B22" s="30"/>
      <c r="C22" s="36"/>
      <c r="D22" s="42">
        <v>44360</v>
      </c>
      <c r="E22" s="30" t="s">
        <v>46</v>
      </c>
      <c r="F22" s="32" t="s">
        <v>28</v>
      </c>
      <c r="G22" s="40"/>
      <c r="H22" s="33">
        <v>29400</v>
      </c>
      <c r="I22" s="34"/>
      <c r="J22" s="34"/>
      <c r="M22" s="43"/>
    </row>
    <row r="23" spans="1:17">
      <c r="A23" s="30">
        <v>22</v>
      </c>
      <c r="B23" s="30"/>
      <c r="C23" s="36"/>
      <c r="D23" s="42">
        <v>44360</v>
      </c>
      <c r="E23" s="32" t="s">
        <v>13</v>
      </c>
      <c r="F23" s="32" t="s">
        <v>29</v>
      </c>
      <c r="G23" s="40"/>
      <c r="H23" s="33">
        <v>44100</v>
      </c>
      <c r="I23" s="34"/>
      <c r="J23" s="34"/>
      <c r="M23" s="43"/>
      <c r="P23" s="3"/>
    </row>
    <row r="24" spans="1:17">
      <c r="A24" s="30">
        <v>23</v>
      </c>
      <c r="B24" s="30"/>
      <c r="C24" s="30"/>
      <c r="D24" s="42">
        <v>44360</v>
      </c>
      <c r="E24" s="32" t="s">
        <v>20</v>
      </c>
      <c r="F24" s="32" t="s">
        <v>21</v>
      </c>
      <c r="G24" s="40">
        <v>34735</v>
      </c>
      <c r="H24" s="33"/>
      <c r="I24" s="34"/>
      <c r="J24" s="34"/>
      <c r="M24" s="43"/>
      <c r="P24" s="3"/>
    </row>
    <row r="25" spans="1:17">
      <c r="A25" s="30">
        <v>24</v>
      </c>
      <c r="B25" s="30"/>
      <c r="C25" s="36"/>
      <c r="D25" s="42">
        <v>44361</v>
      </c>
      <c r="E25" s="32" t="s">
        <v>26</v>
      </c>
      <c r="F25" s="32" t="s">
        <v>149</v>
      </c>
      <c r="G25" s="40"/>
      <c r="H25" s="33">
        <v>330</v>
      </c>
      <c r="I25" s="34"/>
      <c r="J25" s="34"/>
      <c r="M25" s="43"/>
      <c r="P25" s="3"/>
    </row>
    <row r="26" spans="1:17">
      <c r="A26" s="30">
        <v>25</v>
      </c>
      <c r="B26" s="30"/>
      <c r="C26" s="30"/>
      <c r="D26" s="42">
        <v>44361</v>
      </c>
      <c r="E26" s="32" t="s">
        <v>157</v>
      </c>
      <c r="F26" s="32" t="s">
        <v>14</v>
      </c>
      <c r="G26" s="40">
        <v>26000</v>
      </c>
      <c r="H26" s="33"/>
      <c r="I26" s="34"/>
      <c r="J26" s="34"/>
      <c r="M26" s="43"/>
      <c r="N26" s="9"/>
      <c r="O26" s="2"/>
      <c r="P26" s="2"/>
    </row>
    <row r="27" spans="1:17">
      <c r="A27" s="30">
        <v>26</v>
      </c>
      <c r="B27" s="30"/>
      <c r="C27" s="36"/>
      <c r="D27" s="42">
        <v>44361</v>
      </c>
      <c r="E27" s="32" t="s">
        <v>26</v>
      </c>
      <c r="F27" s="32" t="s">
        <v>27</v>
      </c>
      <c r="G27" s="40"/>
      <c r="H27" s="33">
        <v>67122</v>
      </c>
      <c r="I27" s="34"/>
      <c r="J27" s="34"/>
      <c r="M27" s="43"/>
      <c r="N27" s="9"/>
    </row>
    <row r="28" spans="1:17">
      <c r="A28" s="30">
        <v>27</v>
      </c>
      <c r="B28" s="30"/>
      <c r="C28" s="30"/>
      <c r="D28" s="42">
        <v>44361</v>
      </c>
      <c r="E28" s="32" t="s">
        <v>15</v>
      </c>
      <c r="F28" s="32" t="s">
        <v>15</v>
      </c>
      <c r="G28" s="40">
        <v>552000</v>
      </c>
      <c r="H28" s="33"/>
      <c r="I28" s="34"/>
      <c r="J28" s="34"/>
      <c r="M28" s="43"/>
      <c r="N28" s="1"/>
      <c r="O28" s="2"/>
      <c r="P28" s="3"/>
    </row>
    <row r="29" spans="1:17">
      <c r="A29" s="30">
        <v>28</v>
      </c>
      <c r="B29" s="30">
        <v>14</v>
      </c>
      <c r="C29" s="30"/>
      <c r="D29" s="42">
        <v>44363</v>
      </c>
      <c r="E29" s="31" t="s">
        <v>143</v>
      </c>
      <c r="F29" s="30" t="s">
        <v>88</v>
      </c>
      <c r="G29" s="30"/>
      <c r="H29" s="30">
        <v>40248</v>
      </c>
      <c r="I29" s="34"/>
      <c r="J29" s="34"/>
      <c r="M29" s="43"/>
      <c r="N29" s="1"/>
      <c r="O29" s="2"/>
      <c r="P29" s="3"/>
    </row>
    <row r="30" spans="1:17">
      <c r="A30" s="30">
        <v>29</v>
      </c>
      <c r="B30" s="30">
        <v>13</v>
      </c>
      <c r="C30" s="36" t="s">
        <v>116</v>
      </c>
      <c r="D30" s="42">
        <v>44368</v>
      </c>
      <c r="E30" s="30" t="s">
        <v>243</v>
      </c>
      <c r="F30" s="30" t="s">
        <v>87</v>
      </c>
      <c r="G30" s="30"/>
      <c r="H30" s="30">
        <v>962</v>
      </c>
      <c r="I30" s="34"/>
      <c r="J30" s="34"/>
      <c r="M30" s="43"/>
      <c r="N30" s="1"/>
      <c r="O30" s="2"/>
      <c r="P30" s="3"/>
    </row>
    <row r="31" spans="1:17">
      <c r="A31" s="30">
        <v>30</v>
      </c>
      <c r="B31" s="30">
        <v>15</v>
      </c>
      <c r="C31" s="30"/>
      <c r="D31" s="42">
        <v>44369</v>
      </c>
      <c r="E31" s="31" t="s">
        <v>143</v>
      </c>
      <c r="F31" s="30" t="s">
        <v>137</v>
      </c>
      <c r="G31" s="30"/>
      <c r="H31" s="30">
        <v>5190</v>
      </c>
      <c r="I31" s="34"/>
      <c r="J31" s="34"/>
      <c r="M31" s="43"/>
      <c r="N31" s="1"/>
      <c r="O31" s="2"/>
      <c r="P31" s="3"/>
    </row>
    <row r="32" spans="1:17">
      <c r="A32" s="30">
        <v>31</v>
      </c>
      <c r="B32" s="30">
        <v>16</v>
      </c>
      <c r="C32" s="36" t="s">
        <v>118</v>
      </c>
      <c r="D32" s="42">
        <v>44374</v>
      </c>
      <c r="E32" s="30" t="s">
        <v>243</v>
      </c>
      <c r="F32" s="30" t="s">
        <v>89</v>
      </c>
      <c r="G32" s="30"/>
      <c r="H32" s="30">
        <v>740</v>
      </c>
      <c r="I32" s="34"/>
      <c r="J32" s="34"/>
      <c r="M32" s="43"/>
      <c r="N32" s="1"/>
      <c r="O32" s="2"/>
      <c r="P32" s="3"/>
    </row>
    <row r="33" spans="1:16">
      <c r="A33" s="30">
        <v>32</v>
      </c>
      <c r="B33" s="30">
        <v>17</v>
      </c>
      <c r="C33" s="36" t="s">
        <v>119</v>
      </c>
      <c r="D33" s="42">
        <v>44374</v>
      </c>
      <c r="E33" s="30" t="s">
        <v>243</v>
      </c>
      <c r="F33" s="30" t="s">
        <v>90</v>
      </c>
      <c r="G33" s="30"/>
      <c r="H33" s="30">
        <v>100</v>
      </c>
      <c r="I33" s="34"/>
      <c r="J33" s="34"/>
      <c r="M33" s="43"/>
      <c r="N33" s="1"/>
      <c r="O33" s="2"/>
      <c r="P33" s="3"/>
    </row>
    <row r="34" spans="1:16">
      <c r="A34" s="30">
        <v>33</v>
      </c>
      <c r="B34" s="30">
        <v>28</v>
      </c>
      <c r="C34" s="36" t="s">
        <v>112</v>
      </c>
      <c r="D34" s="42">
        <v>44380</v>
      </c>
      <c r="E34" s="35" t="s">
        <v>194</v>
      </c>
      <c r="F34" s="30" t="s">
        <v>85</v>
      </c>
      <c r="G34" s="30"/>
      <c r="H34" s="37">
        <v>10230</v>
      </c>
      <c r="I34" s="30" t="s">
        <v>176</v>
      </c>
      <c r="J34" s="30" t="s">
        <v>189</v>
      </c>
      <c r="K34" s="4" t="s">
        <v>189</v>
      </c>
      <c r="M34" s="43"/>
      <c r="N34" s="1"/>
      <c r="O34" s="2"/>
      <c r="P34" s="3"/>
    </row>
    <row r="35" spans="1:16">
      <c r="A35" s="30">
        <v>34</v>
      </c>
      <c r="B35" s="30">
        <v>18</v>
      </c>
      <c r="C35" s="36" t="s">
        <v>108</v>
      </c>
      <c r="D35" s="42">
        <v>44381</v>
      </c>
      <c r="E35" s="35" t="s">
        <v>194</v>
      </c>
      <c r="F35" s="30" t="s">
        <v>85</v>
      </c>
      <c r="G35" s="30"/>
      <c r="H35" s="37">
        <v>6445</v>
      </c>
      <c r="I35" s="30" t="s">
        <v>176</v>
      </c>
      <c r="J35" s="30" t="s">
        <v>189</v>
      </c>
      <c r="K35" s="4" t="s">
        <v>189</v>
      </c>
      <c r="M35" s="43"/>
      <c r="N35" s="1"/>
      <c r="O35" s="2"/>
      <c r="P35" s="3"/>
    </row>
    <row r="36" spans="1:16">
      <c r="A36" s="30">
        <v>35</v>
      </c>
      <c r="B36" s="30">
        <v>19</v>
      </c>
      <c r="C36" s="36" t="s">
        <v>109</v>
      </c>
      <c r="D36" s="42">
        <v>44381</v>
      </c>
      <c r="E36" s="35" t="s">
        <v>194</v>
      </c>
      <c r="F36" s="30" t="s">
        <v>85</v>
      </c>
      <c r="G36" s="30"/>
      <c r="H36" s="37">
        <v>7817</v>
      </c>
      <c r="I36" s="30" t="s">
        <v>176</v>
      </c>
      <c r="J36" s="30" t="s">
        <v>189</v>
      </c>
      <c r="K36" s="4" t="s">
        <v>189</v>
      </c>
      <c r="M36" s="43"/>
      <c r="O36" s="2"/>
      <c r="P36" s="3"/>
    </row>
    <row r="37" spans="1:16">
      <c r="A37" s="30">
        <v>36</v>
      </c>
      <c r="B37" s="30">
        <v>20</v>
      </c>
      <c r="C37" s="36" t="s">
        <v>110</v>
      </c>
      <c r="D37" s="42">
        <v>44381</v>
      </c>
      <c r="E37" s="35" t="s">
        <v>194</v>
      </c>
      <c r="F37" s="30" t="s">
        <v>85</v>
      </c>
      <c r="G37" s="30"/>
      <c r="H37" s="30">
        <v>3999</v>
      </c>
      <c r="I37" s="30" t="s">
        <v>176</v>
      </c>
      <c r="J37" s="30" t="s">
        <v>189</v>
      </c>
      <c r="K37" s="4" t="s">
        <v>189</v>
      </c>
      <c r="M37" s="43"/>
    </row>
    <row r="38" spans="1:16">
      <c r="A38" s="30">
        <v>37</v>
      </c>
      <c r="B38" s="30">
        <v>27</v>
      </c>
      <c r="C38" s="36" t="s">
        <v>111</v>
      </c>
      <c r="D38" s="42">
        <v>44381</v>
      </c>
      <c r="E38" s="35" t="s">
        <v>194</v>
      </c>
      <c r="F38" s="30" t="s">
        <v>85</v>
      </c>
      <c r="G38" s="30"/>
      <c r="H38" s="30">
        <v>3410</v>
      </c>
      <c r="I38" s="30" t="s">
        <v>176</v>
      </c>
      <c r="J38" s="30" t="s">
        <v>189</v>
      </c>
      <c r="K38" s="4" t="s">
        <v>189</v>
      </c>
      <c r="M38" s="43"/>
    </row>
    <row r="39" spans="1:16">
      <c r="A39" s="30">
        <v>38</v>
      </c>
      <c r="B39" s="30"/>
      <c r="C39" s="36"/>
      <c r="D39" s="42">
        <v>44382</v>
      </c>
      <c r="E39" s="32" t="s">
        <v>244</v>
      </c>
      <c r="F39" s="32" t="s">
        <v>31</v>
      </c>
      <c r="G39" s="40"/>
      <c r="H39" s="33">
        <v>30121</v>
      </c>
      <c r="I39" s="34"/>
      <c r="J39" s="34"/>
      <c r="M39" s="43"/>
    </row>
    <row r="40" spans="1:16">
      <c r="A40" s="30">
        <v>39</v>
      </c>
      <c r="B40" s="30">
        <v>25</v>
      </c>
      <c r="C40" s="30"/>
      <c r="D40" s="42">
        <v>44388</v>
      </c>
      <c r="E40" s="30" t="s">
        <v>243</v>
      </c>
      <c r="F40" s="30" t="s">
        <v>92</v>
      </c>
      <c r="G40" s="30"/>
      <c r="H40" s="30">
        <v>10000</v>
      </c>
      <c r="I40" s="34"/>
      <c r="J40" s="34"/>
      <c r="M40" s="43"/>
      <c r="N40" s="9"/>
    </row>
    <row r="41" spans="1:16">
      <c r="A41" s="30">
        <v>40</v>
      </c>
      <c r="B41" s="30">
        <v>22</v>
      </c>
      <c r="C41" s="36" t="s">
        <v>114</v>
      </c>
      <c r="D41" s="42">
        <v>44388</v>
      </c>
      <c r="E41" s="31" t="s">
        <v>80</v>
      </c>
      <c r="F41" s="30" t="s">
        <v>126</v>
      </c>
      <c r="G41" s="30"/>
      <c r="H41" s="30">
        <v>2168</v>
      </c>
      <c r="I41" s="34"/>
      <c r="J41" s="34"/>
      <c r="M41" s="43"/>
      <c r="N41" s="9"/>
      <c r="O41" s="2"/>
      <c r="P41" s="3"/>
    </row>
    <row r="42" spans="1:16">
      <c r="A42" s="30">
        <v>41</v>
      </c>
      <c r="B42" s="30">
        <v>21</v>
      </c>
      <c r="C42" s="36" t="s">
        <v>113</v>
      </c>
      <c r="D42" s="42">
        <v>44388</v>
      </c>
      <c r="E42" s="31" t="s">
        <v>80</v>
      </c>
      <c r="F42" s="30" t="s">
        <v>179</v>
      </c>
      <c r="G42" s="30"/>
      <c r="H42" s="30">
        <v>10000</v>
      </c>
      <c r="I42" s="30" t="s">
        <v>184</v>
      </c>
      <c r="J42" s="34"/>
      <c r="M42" s="43"/>
      <c r="N42" s="1"/>
      <c r="O42" s="2"/>
      <c r="P42" s="3"/>
    </row>
    <row r="43" spans="1:16">
      <c r="A43" s="30">
        <v>42</v>
      </c>
      <c r="B43" s="30">
        <v>24</v>
      </c>
      <c r="C43" s="30"/>
      <c r="D43" s="42">
        <v>44409</v>
      </c>
      <c r="E43" s="31" t="s">
        <v>80</v>
      </c>
      <c r="F43" s="30" t="s">
        <v>138</v>
      </c>
      <c r="G43" s="30"/>
      <c r="H43" s="30">
        <v>1709</v>
      </c>
      <c r="I43" s="34"/>
      <c r="J43" s="34"/>
      <c r="M43" s="43"/>
      <c r="O43" s="2"/>
      <c r="P43" s="3"/>
    </row>
    <row r="44" spans="1:16">
      <c r="A44" s="30">
        <v>43</v>
      </c>
      <c r="B44" s="30"/>
      <c r="C44" s="30"/>
      <c r="D44" s="42">
        <v>44413</v>
      </c>
      <c r="E44" s="32" t="s">
        <v>244</v>
      </c>
      <c r="F44" s="32" t="s">
        <v>36</v>
      </c>
      <c r="G44" s="40"/>
      <c r="H44" s="33">
        <v>30321</v>
      </c>
      <c r="I44" s="34"/>
      <c r="J44" s="34"/>
      <c r="M44" s="43"/>
    </row>
    <row r="45" spans="1:16">
      <c r="A45" s="30">
        <v>44</v>
      </c>
      <c r="B45" s="30">
        <v>23</v>
      </c>
      <c r="C45" s="30">
        <v>31</v>
      </c>
      <c r="D45" s="42">
        <v>44415</v>
      </c>
      <c r="E45" s="31" t="s">
        <v>143</v>
      </c>
      <c r="F45" s="30" t="s">
        <v>69</v>
      </c>
      <c r="G45" s="30"/>
      <c r="H45" s="30">
        <v>2395</v>
      </c>
      <c r="I45" s="34"/>
      <c r="J45" s="34"/>
      <c r="M45" s="43"/>
    </row>
    <row r="46" spans="1:16">
      <c r="A46" s="30">
        <v>45</v>
      </c>
      <c r="B46" s="30"/>
      <c r="C46" s="30"/>
      <c r="D46" s="42">
        <v>44418</v>
      </c>
      <c r="E46" s="32" t="s">
        <v>37</v>
      </c>
      <c r="F46" s="32" t="s">
        <v>38</v>
      </c>
      <c r="G46" s="33">
        <v>364100</v>
      </c>
      <c r="H46" s="30"/>
      <c r="I46" s="34">
        <f>G46/32800</f>
        <v>11.100609756097562</v>
      </c>
      <c r="J46" s="34"/>
      <c r="M46" s="43"/>
      <c r="N46" s="1"/>
    </row>
    <row r="47" spans="1:16">
      <c r="A47" s="30">
        <v>89</v>
      </c>
      <c r="B47" s="34"/>
      <c r="C47" s="34"/>
      <c r="D47" s="42">
        <v>44424</v>
      </c>
      <c r="E47" s="30" t="s">
        <v>214</v>
      </c>
      <c r="F47" s="30" t="s">
        <v>195</v>
      </c>
      <c r="G47" s="34">
        <v>11</v>
      </c>
      <c r="H47" s="34"/>
      <c r="I47" s="34"/>
      <c r="J47" s="34"/>
      <c r="M47" s="43"/>
      <c r="N47" s="1"/>
      <c r="O47" s="3"/>
    </row>
    <row r="48" spans="1:16">
      <c r="A48" s="30">
        <v>46</v>
      </c>
      <c r="B48" s="30"/>
      <c r="C48" s="30"/>
      <c r="D48" s="42">
        <v>44442</v>
      </c>
      <c r="E48" s="32" t="s">
        <v>244</v>
      </c>
      <c r="F48" s="32" t="s">
        <v>153</v>
      </c>
      <c r="G48" s="30"/>
      <c r="H48" s="33">
        <v>30310</v>
      </c>
      <c r="I48" s="34"/>
      <c r="J48" s="34"/>
      <c r="M48" s="43"/>
      <c r="O48" s="3"/>
    </row>
    <row r="49" spans="1:16">
      <c r="A49" s="30">
        <v>47</v>
      </c>
      <c r="B49" s="30">
        <v>29</v>
      </c>
      <c r="C49" s="30"/>
      <c r="D49" s="42">
        <v>44443</v>
      </c>
      <c r="E49" s="30" t="s">
        <v>243</v>
      </c>
      <c r="F49" s="30" t="s">
        <v>93</v>
      </c>
      <c r="G49" s="30"/>
      <c r="H49" s="30">
        <v>1210</v>
      </c>
      <c r="I49" s="34"/>
      <c r="J49" s="34"/>
      <c r="M49" s="43"/>
      <c r="N49" s="4"/>
    </row>
    <row r="50" spans="1:16">
      <c r="A50" s="30">
        <v>48</v>
      </c>
      <c r="B50" s="30"/>
      <c r="C50" s="30"/>
      <c r="D50" s="42">
        <v>44445</v>
      </c>
      <c r="E50" s="32" t="s">
        <v>39</v>
      </c>
      <c r="F50" s="32" t="s">
        <v>40</v>
      </c>
      <c r="G50" s="40"/>
      <c r="H50" s="33">
        <v>393600</v>
      </c>
      <c r="I50" s="45" t="s">
        <v>215</v>
      </c>
      <c r="J50" s="34"/>
      <c r="M50" s="44">
        <v>393600</v>
      </c>
      <c r="N50" s="44">
        <f>M50-H50</f>
        <v>0</v>
      </c>
      <c r="O50" s="2"/>
      <c r="P50" s="3"/>
    </row>
    <row r="51" spans="1:16">
      <c r="A51" s="30">
        <v>49</v>
      </c>
      <c r="B51" s="30">
        <v>33</v>
      </c>
      <c r="C51" s="30"/>
      <c r="D51" s="42">
        <v>44449</v>
      </c>
      <c r="E51" s="30" t="s">
        <v>243</v>
      </c>
      <c r="F51" s="30" t="s">
        <v>95</v>
      </c>
      <c r="G51" s="30"/>
      <c r="H51" s="30">
        <v>120</v>
      </c>
      <c r="I51" s="34"/>
      <c r="J51" s="34"/>
      <c r="M51" s="43"/>
      <c r="O51" s="2"/>
      <c r="P51" s="3"/>
    </row>
    <row r="52" spans="1:16">
      <c r="A52" s="30">
        <v>50</v>
      </c>
      <c r="B52" s="30">
        <v>34</v>
      </c>
      <c r="C52" s="30"/>
      <c r="D52" s="42">
        <v>44449</v>
      </c>
      <c r="E52" s="31" t="s">
        <v>143</v>
      </c>
      <c r="F52" s="30" t="s">
        <v>96</v>
      </c>
      <c r="G52" s="30"/>
      <c r="H52" s="30">
        <v>3000</v>
      </c>
      <c r="I52" s="34"/>
      <c r="J52" s="34"/>
      <c r="M52" s="43"/>
    </row>
    <row r="53" spans="1:16">
      <c r="A53" s="30">
        <v>51</v>
      </c>
      <c r="B53" s="30">
        <v>32</v>
      </c>
      <c r="C53" s="30"/>
      <c r="D53" s="42">
        <v>44451</v>
      </c>
      <c r="E53" s="35" t="s">
        <v>194</v>
      </c>
      <c r="F53" s="30" t="s">
        <v>125</v>
      </c>
      <c r="G53" s="30"/>
      <c r="H53" s="37">
        <v>4540</v>
      </c>
      <c r="I53" s="30" t="s">
        <v>175</v>
      </c>
      <c r="J53" s="30" t="s">
        <v>189</v>
      </c>
      <c r="K53" s="4" t="s">
        <v>189</v>
      </c>
      <c r="M53" s="43"/>
      <c r="N53" s="1"/>
    </row>
    <row r="54" spans="1:16">
      <c r="A54" s="30">
        <v>52</v>
      </c>
      <c r="B54" s="30">
        <v>35</v>
      </c>
      <c r="C54" s="30"/>
      <c r="D54" s="42">
        <v>44451</v>
      </c>
      <c r="E54" s="35" t="s">
        <v>194</v>
      </c>
      <c r="F54" s="30" t="s">
        <v>125</v>
      </c>
      <c r="G54" s="30"/>
      <c r="H54" s="37">
        <v>7000</v>
      </c>
      <c r="I54" s="30" t="s">
        <v>175</v>
      </c>
      <c r="J54" s="30" t="s">
        <v>189</v>
      </c>
      <c r="K54" s="4" t="s">
        <v>189</v>
      </c>
      <c r="M54" s="43"/>
      <c r="N54" s="1"/>
      <c r="O54" s="2"/>
      <c r="P54" s="3"/>
    </row>
    <row r="55" spans="1:16">
      <c r="A55" s="30">
        <v>53</v>
      </c>
      <c r="B55" s="30">
        <v>30</v>
      </c>
      <c r="C55" s="30"/>
      <c r="D55" s="42">
        <v>44451</v>
      </c>
      <c r="E55" s="31" t="s">
        <v>80</v>
      </c>
      <c r="F55" s="30" t="s">
        <v>221</v>
      </c>
      <c r="G55" s="30"/>
      <c r="H55" s="30">
        <v>910</v>
      </c>
      <c r="I55" s="30" t="s">
        <v>175</v>
      </c>
      <c r="J55" s="30"/>
      <c r="M55" s="43"/>
      <c r="N55" s="1"/>
      <c r="O55" s="2"/>
      <c r="P55" s="3"/>
    </row>
    <row r="56" spans="1:16">
      <c r="A56" s="30">
        <v>54</v>
      </c>
      <c r="B56" s="30">
        <v>31</v>
      </c>
      <c r="C56" s="30"/>
      <c r="D56" s="42">
        <v>44451</v>
      </c>
      <c r="E56" s="31" t="s">
        <v>80</v>
      </c>
      <c r="F56" s="30" t="s">
        <v>210</v>
      </c>
      <c r="G56" s="30"/>
      <c r="H56" s="30">
        <v>1821</v>
      </c>
      <c r="I56" s="30" t="s">
        <v>175</v>
      </c>
      <c r="J56" s="30"/>
      <c r="M56" s="43"/>
      <c r="N56" s="1"/>
      <c r="O56" s="2"/>
      <c r="P56" s="3"/>
    </row>
    <row r="57" spans="1:16">
      <c r="A57" s="30">
        <v>55</v>
      </c>
      <c r="B57" s="30"/>
      <c r="C57" s="30"/>
      <c r="D57" s="42">
        <v>44453</v>
      </c>
      <c r="E57" s="32" t="s">
        <v>58</v>
      </c>
      <c r="F57" s="32" t="s">
        <v>58</v>
      </c>
      <c r="G57" s="40"/>
      <c r="H57" s="33">
        <v>190000</v>
      </c>
      <c r="I57" s="34"/>
      <c r="J57" s="34"/>
      <c r="M57" s="43"/>
      <c r="N57" s="1"/>
      <c r="O57" s="2"/>
      <c r="P57" s="3"/>
    </row>
    <row r="58" spans="1:16">
      <c r="A58" s="30">
        <v>56</v>
      </c>
      <c r="B58" s="30">
        <v>36</v>
      </c>
      <c r="C58" s="30"/>
      <c r="D58" s="42">
        <v>44465</v>
      </c>
      <c r="E58" s="35" t="s">
        <v>194</v>
      </c>
      <c r="F58" s="30" t="s">
        <v>198</v>
      </c>
      <c r="G58" s="30"/>
      <c r="H58" s="37">
        <v>6240</v>
      </c>
      <c r="I58" s="30" t="s">
        <v>192</v>
      </c>
      <c r="J58" s="30" t="s">
        <v>189</v>
      </c>
      <c r="K58" s="4" t="s">
        <v>189</v>
      </c>
      <c r="M58" s="43"/>
      <c r="O58" s="2"/>
      <c r="P58" s="3"/>
    </row>
    <row r="59" spans="1:16">
      <c r="A59" s="30">
        <v>57</v>
      </c>
      <c r="B59" s="30">
        <v>37</v>
      </c>
      <c r="C59" s="38" t="s">
        <v>105</v>
      </c>
      <c r="D59" s="42">
        <v>44472</v>
      </c>
      <c r="E59" s="35" t="s">
        <v>194</v>
      </c>
      <c r="F59" s="30" t="s">
        <v>199</v>
      </c>
      <c r="G59" s="30"/>
      <c r="H59" s="37">
        <v>11139</v>
      </c>
      <c r="I59" s="30" t="s">
        <v>192</v>
      </c>
      <c r="J59" s="30" t="s">
        <v>189</v>
      </c>
      <c r="K59" s="4" t="s">
        <v>189</v>
      </c>
      <c r="L59" s="4" t="s">
        <v>232</v>
      </c>
      <c r="M59" s="43"/>
    </row>
    <row r="60" spans="1:16">
      <c r="A60" s="30">
        <v>58</v>
      </c>
      <c r="B60" s="30">
        <v>39</v>
      </c>
      <c r="C60" s="36" t="s">
        <v>106</v>
      </c>
      <c r="D60" s="42">
        <v>44472</v>
      </c>
      <c r="E60" s="35" t="s">
        <v>194</v>
      </c>
      <c r="F60" s="30" t="s">
        <v>231</v>
      </c>
      <c r="G60" s="30"/>
      <c r="H60" s="37">
        <v>9072</v>
      </c>
      <c r="I60" s="30" t="s">
        <v>192</v>
      </c>
      <c r="J60" s="30" t="s">
        <v>189</v>
      </c>
      <c r="K60" s="4" t="s">
        <v>189</v>
      </c>
      <c r="M60" s="43"/>
      <c r="N60" s="9"/>
    </row>
    <row r="61" spans="1:16">
      <c r="A61" s="30">
        <v>59</v>
      </c>
      <c r="B61" s="30">
        <v>38</v>
      </c>
      <c r="C61" s="30"/>
      <c r="D61" s="42">
        <v>44472</v>
      </c>
      <c r="E61" s="31" t="s">
        <v>143</v>
      </c>
      <c r="F61" s="30" t="s">
        <v>93</v>
      </c>
      <c r="G61" s="30"/>
      <c r="H61" s="30">
        <v>2995</v>
      </c>
      <c r="I61" s="34"/>
      <c r="J61" s="34"/>
      <c r="M61" s="43"/>
      <c r="N61" s="9"/>
      <c r="O61" s="2"/>
      <c r="P61" s="3"/>
    </row>
    <row r="62" spans="1:16">
      <c r="A62" s="30">
        <v>60</v>
      </c>
      <c r="B62" s="30"/>
      <c r="C62" s="36">
        <v>42</v>
      </c>
      <c r="D62" s="42">
        <v>44472</v>
      </c>
      <c r="E62" s="32" t="s">
        <v>15</v>
      </c>
      <c r="F62" s="30" t="s">
        <v>49</v>
      </c>
      <c r="G62" s="40">
        <v>5000</v>
      </c>
      <c r="H62" s="33"/>
      <c r="I62" s="34"/>
      <c r="J62" s="34"/>
      <c r="M62" s="43"/>
      <c r="N62" s="1"/>
      <c r="O62" s="2"/>
      <c r="P62" s="3"/>
    </row>
    <row r="63" spans="1:16">
      <c r="A63" s="30">
        <v>61</v>
      </c>
      <c r="B63" s="30"/>
      <c r="C63" s="36"/>
      <c r="D63" s="42">
        <v>44475</v>
      </c>
      <c r="E63" s="32" t="s">
        <v>244</v>
      </c>
      <c r="F63" s="32" t="s">
        <v>154</v>
      </c>
      <c r="G63" s="40"/>
      <c r="H63" s="33">
        <v>30932</v>
      </c>
      <c r="I63" s="34"/>
      <c r="J63" s="34"/>
      <c r="M63" s="43"/>
      <c r="N63" s="1"/>
      <c r="O63" s="2"/>
      <c r="P63" s="3"/>
    </row>
    <row r="64" spans="1:16" ht="16.5">
      <c r="A64" s="30">
        <v>90</v>
      </c>
      <c r="B64" s="34"/>
      <c r="C64" s="34"/>
      <c r="D64" s="42">
        <v>44477</v>
      </c>
      <c r="E64" s="32" t="s">
        <v>20</v>
      </c>
      <c r="F64" s="30" t="s">
        <v>213</v>
      </c>
      <c r="G64" s="34">
        <v>99960</v>
      </c>
      <c r="H64" s="34"/>
      <c r="I64" s="46" t="s">
        <v>222</v>
      </c>
      <c r="J64" s="34"/>
      <c r="K64">
        <f>108780-G64</f>
        <v>8820</v>
      </c>
      <c r="L64">
        <f>K64/294</f>
        <v>30</v>
      </c>
      <c r="M64" s="43"/>
      <c r="N64" s="1"/>
      <c r="O64" s="2"/>
      <c r="P64" s="3"/>
    </row>
    <row r="65" spans="1:16">
      <c r="A65" s="30">
        <v>62</v>
      </c>
      <c r="B65" s="30">
        <v>40</v>
      </c>
      <c r="C65" s="30">
        <v>39</v>
      </c>
      <c r="D65" s="42">
        <v>44486</v>
      </c>
      <c r="E65" s="35" t="s">
        <v>194</v>
      </c>
      <c r="F65" s="30" t="s">
        <v>229</v>
      </c>
      <c r="G65" s="30"/>
      <c r="H65" s="37">
        <v>6780</v>
      </c>
      <c r="I65" s="30" t="s">
        <v>178</v>
      </c>
      <c r="J65" s="30" t="s">
        <v>189</v>
      </c>
      <c r="K65" s="4" t="s">
        <v>189</v>
      </c>
      <c r="M65" s="43"/>
      <c r="O65" s="2"/>
      <c r="P65" s="3"/>
    </row>
    <row r="66" spans="1:16">
      <c r="A66" s="30">
        <v>91</v>
      </c>
      <c r="B66" s="34"/>
      <c r="C66" s="34"/>
      <c r="D66" s="42">
        <v>44489</v>
      </c>
      <c r="E66" s="32" t="s">
        <v>20</v>
      </c>
      <c r="F66" s="30" t="s">
        <v>212</v>
      </c>
      <c r="G66" s="34">
        <v>151740</v>
      </c>
      <c r="H66" s="34"/>
      <c r="I66" s="34"/>
      <c r="J66" s="34"/>
      <c r="M66" s="43"/>
      <c r="P66" s="3"/>
    </row>
    <row r="67" spans="1:16">
      <c r="A67" s="30">
        <v>63</v>
      </c>
      <c r="B67" s="30"/>
      <c r="C67" s="30"/>
      <c r="D67" s="42">
        <v>44491</v>
      </c>
      <c r="E67" s="30" t="s">
        <v>46</v>
      </c>
      <c r="F67" s="30" t="s">
        <v>53</v>
      </c>
      <c r="G67" s="40"/>
      <c r="H67" s="33">
        <v>15900</v>
      </c>
      <c r="I67" s="34"/>
      <c r="J67" s="34"/>
      <c r="M67" s="43"/>
    </row>
    <row r="68" spans="1:16">
      <c r="A68" s="30">
        <v>64</v>
      </c>
      <c r="B68" s="30"/>
      <c r="C68" s="30"/>
      <c r="D68" s="42">
        <v>44491</v>
      </c>
      <c r="E68" s="30" t="s">
        <v>46</v>
      </c>
      <c r="F68" s="30" t="s">
        <v>53</v>
      </c>
      <c r="G68" s="40"/>
      <c r="H68" s="33">
        <v>15900</v>
      </c>
      <c r="I68" s="34"/>
      <c r="J68" s="34"/>
      <c r="M68" s="43"/>
    </row>
    <row r="69" spans="1:16">
      <c r="A69" s="30">
        <v>65</v>
      </c>
      <c r="B69" s="30"/>
      <c r="C69" s="30"/>
      <c r="D69" s="42">
        <v>44491</v>
      </c>
      <c r="E69" s="30" t="s">
        <v>46</v>
      </c>
      <c r="F69" s="30" t="s">
        <v>54</v>
      </c>
      <c r="G69" s="40"/>
      <c r="H69" s="33">
        <v>88200</v>
      </c>
      <c r="I69" s="34"/>
      <c r="J69" s="34"/>
      <c r="M69" s="43"/>
    </row>
    <row r="70" spans="1:16">
      <c r="A70" s="30">
        <v>66</v>
      </c>
      <c r="B70" s="30">
        <v>41</v>
      </c>
      <c r="C70" s="36" t="s">
        <v>107</v>
      </c>
      <c r="D70" s="42">
        <v>44493</v>
      </c>
      <c r="E70" s="35" t="s">
        <v>194</v>
      </c>
      <c r="F70" s="30" t="s">
        <v>227</v>
      </c>
      <c r="G70" s="30"/>
      <c r="H70" s="37">
        <v>6250</v>
      </c>
      <c r="I70" s="30" t="s">
        <v>219</v>
      </c>
      <c r="J70" s="34"/>
      <c r="L70" s="4" t="s">
        <v>224</v>
      </c>
      <c r="M70" s="43"/>
    </row>
    <row r="71" spans="1:16">
      <c r="A71" s="30">
        <v>67</v>
      </c>
      <c r="B71" s="30"/>
      <c r="C71" s="30"/>
      <c r="D71" s="42">
        <v>44493</v>
      </c>
      <c r="E71" s="32" t="s">
        <v>17</v>
      </c>
      <c r="F71" s="30" t="s">
        <v>55</v>
      </c>
      <c r="G71" s="40"/>
      <c r="H71" s="33">
        <v>5000</v>
      </c>
      <c r="I71" s="34"/>
      <c r="J71" s="34"/>
      <c r="M71" s="43"/>
    </row>
    <row r="72" spans="1:16">
      <c r="A72" s="30">
        <v>68</v>
      </c>
      <c r="B72" s="30"/>
      <c r="C72" s="30"/>
      <c r="D72" s="42">
        <v>44493</v>
      </c>
      <c r="E72" s="32" t="s">
        <v>17</v>
      </c>
      <c r="F72" s="30" t="s">
        <v>56</v>
      </c>
      <c r="G72" s="40"/>
      <c r="H72" s="33">
        <v>5000</v>
      </c>
      <c r="I72" s="34"/>
      <c r="J72" s="34"/>
      <c r="M72" s="43"/>
      <c r="N72" s="1"/>
    </row>
    <row r="73" spans="1:16">
      <c r="A73" s="30">
        <v>69</v>
      </c>
      <c r="B73" s="30">
        <v>42</v>
      </c>
      <c r="C73" s="30">
        <v>51</v>
      </c>
      <c r="D73" s="42">
        <v>44501</v>
      </c>
      <c r="E73" s="35" t="s">
        <v>194</v>
      </c>
      <c r="F73" s="30" t="s">
        <v>228</v>
      </c>
      <c r="G73" s="30"/>
      <c r="H73" s="37">
        <v>30480</v>
      </c>
      <c r="I73" s="39" t="s">
        <v>193</v>
      </c>
      <c r="J73" s="34"/>
      <c r="K73" s="4" t="s">
        <v>189</v>
      </c>
      <c r="L73" s="4" t="s">
        <v>225</v>
      </c>
      <c r="M73" s="43"/>
      <c r="N73" s="1"/>
      <c r="O73" s="2"/>
      <c r="P73" s="3"/>
    </row>
    <row r="74" spans="1:16">
      <c r="A74" s="30">
        <v>70</v>
      </c>
      <c r="B74" s="30"/>
      <c r="C74" s="30"/>
      <c r="D74" s="42">
        <v>44504</v>
      </c>
      <c r="E74" s="32" t="s">
        <v>244</v>
      </c>
      <c r="F74" s="32" t="s">
        <v>155</v>
      </c>
      <c r="G74" s="40"/>
      <c r="H74" s="33">
        <v>31434</v>
      </c>
      <c r="I74" s="34"/>
      <c r="J74" s="34"/>
      <c r="M74" s="43"/>
      <c r="N74" s="1"/>
      <c r="O74" s="2"/>
      <c r="P74" s="3"/>
    </row>
    <row r="75" spans="1:16">
      <c r="A75" s="30">
        <v>71</v>
      </c>
      <c r="B75" s="30"/>
      <c r="C75" s="30"/>
      <c r="D75" s="42">
        <v>44509</v>
      </c>
      <c r="E75" s="32" t="s">
        <v>17</v>
      </c>
      <c r="F75" s="30" t="s">
        <v>61</v>
      </c>
      <c r="G75" s="40"/>
      <c r="H75" s="33">
        <v>5000</v>
      </c>
      <c r="I75" s="34"/>
      <c r="J75" s="34"/>
      <c r="M75" s="43"/>
      <c r="N75" s="1"/>
      <c r="O75" s="2"/>
      <c r="P75" s="3"/>
    </row>
    <row r="76" spans="1:16">
      <c r="A76" s="30">
        <v>72</v>
      </c>
      <c r="B76" s="30"/>
      <c r="C76" s="30"/>
      <c r="D76" s="42">
        <v>44509</v>
      </c>
      <c r="E76" s="32" t="s">
        <v>17</v>
      </c>
      <c r="F76" s="30" t="s">
        <v>60</v>
      </c>
      <c r="G76" s="40"/>
      <c r="H76" s="33">
        <v>5000</v>
      </c>
      <c r="I76" s="34"/>
      <c r="J76" s="34"/>
      <c r="M76" s="43"/>
      <c r="N76" s="1"/>
      <c r="O76" s="2"/>
      <c r="P76" s="3"/>
    </row>
    <row r="77" spans="1:16">
      <c r="A77" s="30">
        <v>92</v>
      </c>
      <c r="B77" s="34"/>
      <c r="C77" s="34"/>
      <c r="D77" s="42">
        <v>44510</v>
      </c>
      <c r="E77" s="30" t="s">
        <v>214</v>
      </c>
      <c r="F77" s="30" t="s">
        <v>196</v>
      </c>
      <c r="G77" s="34">
        <v>196800</v>
      </c>
      <c r="H77" s="34"/>
      <c r="I77" s="34">
        <f>G77/6</f>
        <v>32800</v>
      </c>
      <c r="J77" s="34"/>
      <c r="M77" s="43"/>
      <c r="N77" s="1"/>
      <c r="O77" s="2"/>
      <c r="P77" s="3"/>
    </row>
    <row r="78" spans="1:16">
      <c r="A78" s="30">
        <v>73</v>
      </c>
      <c r="B78" s="30">
        <v>44</v>
      </c>
      <c r="C78" s="30">
        <v>53</v>
      </c>
      <c r="D78" s="42">
        <v>44511</v>
      </c>
      <c r="E78" s="30" t="s">
        <v>243</v>
      </c>
      <c r="F78" s="30" t="s">
        <v>64</v>
      </c>
      <c r="G78" s="30"/>
      <c r="H78" s="30">
        <v>704</v>
      </c>
      <c r="I78" s="34"/>
      <c r="J78" s="34"/>
      <c r="M78" s="43"/>
      <c r="N78" s="1"/>
      <c r="O78" s="2"/>
      <c r="P78" s="3"/>
    </row>
    <row r="79" spans="1:16">
      <c r="A79" s="30">
        <v>74</v>
      </c>
      <c r="B79" s="30">
        <v>43</v>
      </c>
      <c r="C79" s="30">
        <v>52</v>
      </c>
      <c r="D79" s="42">
        <v>44511</v>
      </c>
      <c r="E79" s="30" t="s">
        <v>243</v>
      </c>
      <c r="F79" s="30" t="s">
        <v>63</v>
      </c>
      <c r="G79" s="30"/>
      <c r="H79" s="30">
        <v>1116</v>
      </c>
      <c r="I79" s="34"/>
      <c r="J79" s="34"/>
      <c r="M79" s="44">
        <f>H79-G72</f>
        <v>1116</v>
      </c>
      <c r="N79" s="1"/>
      <c r="O79" s="2"/>
      <c r="P79" s="3"/>
    </row>
    <row r="80" spans="1:16">
      <c r="A80" s="30">
        <v>75</v>
      </c>
      <c r="B80" s="30">
        <v>48</v>
      </c>
      <c r="C80" s="30">
        <v>57</v>
      </c>
      <c r="D80" s="42">
        <v>44512</v>
      </c>
      <c r="E80" s="35" t="s">
        <v>194</v>
      </c>
      <c r="F80" s="30" t="s">
        <v>181</v>
      </c>
      <c r="G80" s="30"/>
      <c r="H80" s="37">
        <v>12391</v>
      </c>
      <c r="I80" s="30" t="s">
        <v>220</v>
      </c>
      <c r="J80" s="34"/>
      <c r="K80" s="4" t="s">
        <v>189</v>
      </c>
      <c r="L80" s="4" t="s">
        <v>226</v>
      </c>
      <c r="M80" s="43"/>
      <c r="N80" s="1"/>
      <c r="O80" s="2"/>
      <c r="P80" s="3"/>
    </row>
    <row r="81" spans="1:16">
      <c r="A81" s="30">
        <v>76</v>
      </c>
      <c r="B81" s="30">
        <v>46</v>
      </c>
      <c r="C81" s="30">
        <v>55</v>
      </c>
      <c r="D81" s="42">
        <v>44514</v>
      </c>
      <c r="E81" s="31" t="s">
        <v>80</v>
      </c>
      <c r="F81" s="30" t="s">
        <v>182</v>
      </c>
      <c r="G81" s="30"/>
      <c r="H81" s="30">
        <v>4219</v>
      </c>
      <c r="I81" s="34"/>
      <c r="J81" s="34"/>
      <c r="M81" s="43"/>
      <c r="O81" s="2"/>
      <c r="P81" s="3"/>
    </row>
    <row r="82" spans="1:16">
      <c r="A82" s="30">
        <v>77</v>
      </c>
      <c r="B82" s="30">
        <v>47</v>
      </c>
      <c r="C82" s="30">
        <v>56</v>
      </c>
      <c r="D82" s="42">
        <v>44519</v>
      </c>
      <c r="E82" s="31" t="s">
        <v>143</v>
      </c>
      <c r="F82" s="30" t="s">
        <v>65</v>
      </c>
      <c r="G82" s="30"/>
      <c r="H82" s="30">
        <v>3960</v>
      </c>
      <c r="I82" s="34"/>
      <c r="J82" s="34"/>
      <c r="M82" s="43"/>
    </row>
    <row r="83" spans="1:16">
      <c r="A83" s="30">
        <v>78</v>
      </c>
      <c r="B83" s="30">
        <v>45</v>
      </c>
      <c r="C83" s="30">
        <v>54</v>
      </c>
      <c r="D83" s="42">
        <v>44523</v>
      </c>
      <c r="E83" s="31" t="s">
        <v>143</v>
      </c>
      <c r="F83" s="30" t="s">
        <v>65</v>
      </c>
      <c r="G83" s="30"/>
      <c r="H83" s="30">
        <v>1200</v>
      </c>
      <c r="I83" s="34"/>
      <c r="J83" s="34"/>
      <c r="M83" s="43"/>
      <c r="N83" s="9"/>
    </row>
    <row r="84" spans="1:16">
      <c r="A84" s="30">
        <v>79</v>
      </c>
      <c r="B84" s="30">
        <v>57</v>
      </c>
      <c r="C84" s="30">
        <v>66</v>
      </c>
      <c r="D84" s="42">
        <v>44532</v>
      </c>
      <c r="E84" s="31" t="s">
        <v>143</v>
      </c>
      <c r="F84" s="30" t="s">
        <v>103</v>
      </c>
      <c r="G84" s="30"/>
      <c r="H84" s="30">
        <v>44708</v>
      </c>
      <c r="I84" s="34"/>
      <c r="J84" s="34"/>
      <c r="M84" s="43"/>
      <c r="N84" s="4"/>
      <c r="O84" s="2"/>
      <c r="P84" s="3"/>
    </row>
    <row r="85" spans="1:16">
      <c r="A85" s="30">
        <v>80</v>
      </c>
      <c r="B85" s="30">
        <v>55</v>
      </c>
      <c r="C85" s="30">
        <v>64</v>
      </c>
      <c r="D85" s="42">
        <v>44534</v>
      </c>
      <c r="E85" s="31" t="s">
        <v>46</v>
      </c>
      <c r="F85" s="30" t="s">
        <v>180</v>
      </c>
      <c r="G85" s="30"/>
      <c r="H85" s="37">
        <v>26780</v>
      </c>
      <c r="I85" s="30" t="s">
        <v>190</v>
      </c>
      <c r="J85" s="34"/>
      <c r="M85" s="43"/>
      <c r="N85" s="4"/>
      <c r="O85" s="2"/>
      <c r="P85" s="3"/>
    </row>
    <row r="86" spans="1:16">
      <c r="A86" s="30">
        <v>82</v>
      </c>
      <c r="B86" s="30"/>
      <c r="C86" s="30"/>
      <c r="D86" s="42">
        <v>44536</v>
      </c>
      <c r="E86" s="32" t="s">
        <v>244</v>
      </c>
      <c r="F86" s="32" t="s">
        <v>156</v>
      </c>
      <c r="G86" s="40"/>
      <c r="H86" s="33">
        <v>32209</v>
      </c>
      <c r="I86" s="34"/>
      <c r="J86" s="34"/>
      <c r="M86" s="43"/>
      <c r="N86" s="9"/>
      <c r="O86" s="2"/>
      <c r="P86" s="3"/>
    </row>
    <row r="87" spans="1:16">
      <c r="A87" s="30">
        <v>83</v>
      </c>
      <c r="B87" s="30">
        <v>51</v>
      </c>
      <c r="C87" s="30">
        <v>60</v>
      </c>
      <c r="D87" s="42">
        <v>44542</v>
      </c>
      <c r="E87" s="31" t="s">
        <v>143</v>
      </c>
      <c r="F87" s="30" t="s">
        <v>103</v>
      </c>
      <c r="G87" s="30"/>
      <c r="H87" s="30">
        <v>5637</v>
      </c>
      <c r="I87" s="34"/>
      <c r="J87" s="34"/>
      <c r="M87" s="43"/>
      <c r="N87" s="1"/>
      <c r="O87" s="2"/>
      <c r="P87" s="3"/>
    </row>
    <row r="88" spans="1:16">
      <c r="A88" s="30">
        <v>84</v>
      </c>
      <c r="B88" s="30">
        <v>52</v>
      </c>
      <c r="C88" s="30">
        <v>61</v>
      </c>
      <c r="D88" s="42">
        <v>44546</v>
      </c>
      <c r="E88" s="31" t="s">
        <v>143</v>
      </c>
      <c r="F88" s="30" t="s">
        <v>191</v>
      </c>
      <c r="G88" s="30"/>
      <c r="H88" s="30">
        <v>7288</v>
      </c>
      <c r="I88" s="30"/>
      <c r="J88" s="34"/>
      <c r="M88" s="43"/>
      <c r="N88" s="9"/>
      <c r="O88" s="2"/>
      <c r="P88" s="3"/>
    </row>
    <row r="89" spans="1:16">
      <c r="A89" s="30">
        <v>85</v>
      </c>
      <c r="B89" s="30">
        <v>49</v>
      </c>
      <c r="C89" s="30">
        <v>58</v>
      </c>
      <c r="D89" s="42">
        <v>44547</v>
      </c>
      <c r="E89" s="31" t="s">
        <v>143</v>
      </c>
      <c r="F89" s="30" t="s">
        <v>233</v>
      </c>
      <c r="G89" s="30"/>
      <c r="H89" s="30">
        <v>4169</v>
      </c>
      <c r="I89" s="34"/>
      <c r="J89" s="34"/>
      <c r="M89" s="43"/>
      <c r="N89" s="9"/>
      <c r="O89" s="2"/>
      <c r="P89" s="3"/>
    </row>
    <row r="90" spans="1:16">
      <c r="A90" s="30">
        <v>86</v>
      </c>
      <c r="B90" s="30">
        <v>50</v>
      </c>
      <c r="C90" s="30">
        <v>59</v>
      </c>
      <c r="D90" s="42">
        <v>44547</v>
      </c>
      <c r="E90" s="31" t="s">
        <v>143</v>
      </c>
      <c r="F90" s="30" t="s">
        <v>233</v>
      </c>
      <c r="G90" s="30"/>
      <c r="H90" s="30">
        <v>12508</v>
      </c>
      <c r="I90" s="34"/>
      <c r="J90" s="34"/>
      <c r="N90" s="9"/>
      <c r="O90" s="2"/>
      <c r="P90" s="3"/>
    </row>
    <row r="91" spans="1:16">
      <c r="A91" s="30">
        <v>87</v>
      </c>
      <c r="B91" s="34"/>
      <c r="C91" s="34"/>
      <c r="D91" s="42">
        <v>44551</v>
      </c>
      <c r="E91" s="30" t="s">
        <v>200</v>
      </c>
      <c r="F91" s="30" t="s">
        <v>201</v>
      </c>
      <c r="G91" s="34"/>
      <c r="H91" s="30">
        <v>5000</v>
      </c>
      <c r="I91" s="34"/>
      <c r="J91" s="34"/>
      <c r="N91" s="9"/>
      <c r="O91" s="2"/>
      <c r="P91" s="3"/>
    </row>
    <row r="92" spans="1:16">
      <c r="A92" s="30">
        <v>88</v>
      </c>
      <c r="B92" s="34"/>
      <c r="C92" s="34"/>
      <c r="D92" s="42">
        <v>44551</v>
      </c>
      <c r="E92" s="30" t="s">
        <v>200</v>
      </c>
      <c r="F92" s="30" t="s">
        <v>202</v>
      </c>
      <c r="G92" s="34"/>
      <c r="H92" s="30">
        <v>5000</v>
      </c>
      <c r="I92" s="34"/>
      <c r="J92" s="34"/>
      <c r="N92" s="9"/>
      <c r="O92" s="2"/>
      <c r="P92" s="3"/>
    </row>
    <row r="93" spans="1:16">
      <c r="A93" s="30">
        <v>89</v>
      </c>
      <c r="B93" s="34"/>
      <c r="C93" s="34"/>
      <c r="D93" s="42">
        <v>44551</v>
      </c>
      <c r="E93" s="30" t="s">
        <v>200</v>
      </c>
      <c r="F93" s="30" t="s">
        <v>203</v>
      </c>
      <c r="G93" s="34"/>
      <c r="H93" s="30">
        <v>5000</v>
      </c>
      <c r="I93" s="34"/>
      <c r="J93" s="34"/>
      <c r="N93" s="9"/>
      <c r="O93" s="2"/>
      <c r="P93" s="3"/>
    </row>
    <row r="94" spans="1:16">
      <c r="A94" s="30">
        <v>90</v>
      </c>
      <c r="B94" s="34"/>
      <c r="C94" s="34"/>
      <c r="D94" s="42">
        <v>44551</v>
      </c>
      <c r="E94" s="30" t="s">
        <v>200</v>
      </c>
      <c r="F94" s="30" t="s">
        <v>205</v>
      </c>
      <c r="G94" s="34"/>
      <c r="H94" s="30">
        <v>5000</v>
      </c>
      <c r="I94" s="34"/>
      <c r="J94" s="34"/>
      <c r="N94" s="9"/>
      <c r="O94" s="2"/>
      <c r="P94" s="3"/>
    </row>
    <row r="95" spans="1:16">
      <c r="A95" s="30">
        <v>91</v>
      </c>
      <c r="B95" s="34"/>
      <c r="C95" s="34"/>
      <c r="D95" s="42">
        <v>44551</v>
      </c>
      <c r="E95" s="30" t="s">
        <v>200</v>
      </c>
      <c r="F95" s="30" t="s">
        <v>204</v>
      </c>
      <c r="G95" s="34"/>
      <c r="H95" s="30">
        <v>5000</v>
      </c>
      <c r="I95" s="34"/>
      <c r="J95" s="34"/>
      <c r="N95" s="9"/>
      <c r="O95" s="2"/>
      <c r="P95" s="3"/>
    </row>
    <row r="96" spans="1:16">
      <c r="A96" s="30">
        <v>92</v>
      </c>
      <c r="B96" s="34"/>
      <c r="C96" s="34"/>
      <c r="D96" s="42">
        <v>44551</v>
      </c>
      <c r="E96" s="30" t="s">
        <v>200</v>
      </c>
      <c r="F96" s="30" t="s">
        <v>206</v>
      </c>
      <c r="G96" s="34"/>
      <c r="H96" s="30">
        <v>5000</v>
      </c>
      <c r="I96" s="34"/>
      <c r="J96" s="34"/>
      <c r="N96" s="9"/>
      <c r="O96" s="2"/>
      <c r="P96" s="3"/>
    </row>
    <row r="97" spans="1:16">
      <c r="A97" s="30">
        <v>93</v>
      </c>
      <c r="B97" s="34"/>
      <c r="C97" s="34"/>
      <c r="D97" s="42">
        <v>44554</v>
      </c>
      <c r="E97" s="32" t="s">
        <v>20</v>
      </c>
      <c r="F97" s="30" t="s">
        <v>211</v>
      </c>
      <c r="G97" s="34">
        <v>2576</v>
      </c>
      <c r="H97" s="34"/>
      <c r="I97" s="34"/>
      <c r="J97" s="34"/>
      <c r="N97" s="1"/>
      <c r="O97" s="2"/>
      <c r="P97" s="3"/>
    </row>
    <row r="98" spans="1:16">
      <c r="A98" s="30">
        <v>94</v>
      </c>
      <c r="B98" s="30">
        <v>53</v>
      </c>
      <c r="C98" s="30"/>
      <c r="D98" s="42">
        <v>44560</v>
      </c>
      <c r="E98" s="35" t="s">
        <v>216</v>
      </c>
      <c r="F98" s="30" t="s">
        <v>197</v>
      </c>
      <c r="G98" s="30"/>
      <c r="H98" s="37">
        <v>6056</v>
      </c>
      <c r="I98" s="30" t="s">
        <v>217</v>
      </c>
      <c r="J98" s="34"/>
      <c r="O98" s="2"/>
      <c r="P98" s="3"/>
    </row>
    <row r="99" spans="1:16">
      <c r="A99" s="30">
        <v>95</v>
      </c>
      <c r="B99" s="30">
        <v>54</v>
      </c>
      <c r="C99" s="30"/>
      <c r="D99" s="42">
        <v>44560</v>
      </c>
      <c r="E99" s="35" t="s">
        <v>194</v>
      </c>
      <c r="F99" s="30" t="s">
        <v>230</v>
      </c>
      <c r="G99" s="30"/>
      <c r="H99" s="37">
        <v>12025</v>
      </c>
      <c r="I99" s="30" t="s">
        <v>218</v>
      </c>
      <c r="J99" s="30" t="s">
        <v>189</v>
      </c>
      <c r="K99" s="4" t="s">
        <v>189</v>
      </c>
    </row>
    <row r="100" spans="1:16">
      <c r="A100" s="30">
        <v>96</v>
      </c>
      <c r="B100" s="34"/>
      <c r="C100" s="34"/>
      <c r="D100" s="42">
        <v>44568</v>
      </c>
      <c r="E100" s="32" t="s">
        <v>244</v>
      </c>
      <c r="F100" s="32" t="s">
        <v>209</v>
      </c>
      <c r="G100" s="34"/>
      <c r="H100" s="30">
        <v>32882</v>
      </c>
      <c r="I100" s="34"/>
      <c r="J100" s="34"/>
    </row>
    <row r="101" spans="1:16">
      <c r="A101" s="30">
        <v>97</v>
      </c>
      <c r="B101" s="34"/>
      <c r="C101" s="34"/>
      <c r="D101" s="42">
        <v>44595</v>
      </c>
      <c r="E101" s="32" t="s">
        <v>244</v>
      </c>
      <c r="F101" s="32" t="s">
        <v>209</v>
      </c>
      <c r="G101" s="34"/>
      <c r="H101" s="30">
        <v>33512</v>
      </c>
      <c r="I101" s="34"/>
      <c r="J101" s="34"/>
    </row>
    <row r="102" spans="1:16">
      <c r="A102" s="30">
        <v>98</v>
      </c>
      <c r="B102" s="34"/>
      <c r="C102" s="34"/>
      <c r="D102" s="42">
        <v>44605</v>
      </c>
      <c r="E102" s="30" t="s">
        <v>200</v>
      </c>
      <c r="F102" s="30" t="s">
        <v>207</v>
      </c>
      <c r="G102" s="34"/>
      <c r="H102" s="30">
        <v>5000</v>
      </c>
      <c r="I102" s="34"/>
      <c r="J102" s="34"/>
    </row>
    <row r="103" spans="1:16">
      <c r="A103" s="30">
        <v>99</v>
      </c>
      <c r="B103" s="34"/>
      <c r="C103" s="34"/>
      <c r="D103" s="42">
        <v>44605</v>
      </c>
      <c r="E103" s="30" t="s">
        <v>200</v>
      </c>
      <c r="F103" s="30" t="s">
        <v>208</v>
      </c>
      <c r="G103" s="34"/>
      <c r="H103" s="30">
        <v>5000</v>
      </c>
      <c r="I103" s="34"/>
      <c r="J103" s="34"/>
    </row>
    <row r="104" spans="1:16">
      <c r="A104" s="30">
        <v>100</v>
      </c>
      <c r="B104" s="34"/>
      <c r="C104" s="34"/>
      <c r="D104" s="42">
        <v>44620</v>
      </c>
      <c r="E104" s="30" t="s">
        <v>58</v>
      </c>
      <c r="F104" s="30" t="s">
        <v>234</v>
      </c>
      <c r="G104" s="34"/>
      <c r="H104" s="30">
        <v>51000</v>
      </c>
      <c r="I104" s="34"/>
      <c r="J104" s="34"/>
    </row>
    <row r="105" spans="1:16">
      <c r="A105" s="30">
        <v>101</v>
      </c>
      <c r="D105" s="49">
        <v>44624</v>
      </c>
      <c r="E105" s="30" t="s">
        <v>200</v>
      </c>
      <c r="F105" s="4" t="s">
        <v>235</v>
      </c>
      <c r="H105" s="48">
        <v>5000</v>
      </c>
    </row>
    <row r="106" spans="1:16">
      <c r="A106" s="30">
        <v>102</v>
      </c>
      <c r="D106" s="41">
        <v>44633</v>
      </c>
      <c r="E106" s="30" t="s">
        <v>241</v>
      </c>
      <c r="F106" s="30" t="s">
        <v>236</v>
      </c>
      <c r="H106" s="48">
        <v>40000</v>
      </c>
    </row>
    <row r="107" spans="1:16">
      <c r="A107" s="30">
        <v>103</v>
      </c>
      <c r="D107" s="41">
        <v>44633</v>
      </c>
      <c r="E107" s="30" t="s">
        <v>241</v>
      </c>
      <c r="F107" s="4" t="s">
        <v>237</v>
      </c>
      <c r="H107" s="48">
        <v>20000</v>
      </c>
    </row>
    <row r="108" spans="1:16">
      <c r="A108" s="30">
        <v>104</v>
      </c>
      <c r="D108" s="41">
        <v>44633</v>
      </c>
      <c r="E108" s="30" t="s">
        <v>241</v>
      </c>
      <c r="F108" s="4" t="s">
        <v>237</v>
      </c>
      <c r="H108" s="48">
        <v>20000</v>
      </c>
    </row>
    <row r="109" spans="1:16">
      <c r="A109" s="30">
        <v>105</v>
      </c>
      <c r="D109" s="41">
        <v>44633</v>
      </c>
      <c r="E109" s="30" t="s">
        <v>239</v>
      </c>
      <c r="F109" s="4" t="s">
        <v>236</v>
      </c>
      <c r="H109" s="48">
        <v>20000</v>
      </c>
    </row>
    <row r="110" spans="1:16">
      <c r="A110" s="30">
        <v>106</v>
      </c>
      <c r="D110" s="41">
        <v>44633</v>
      </c>
      <c r="E110" s="4" t="s">
        <v>239</v>
      </c>
      <c r="F110" s="4" t="s">
        <v>237</v>
      </c>
      <c r="H110" s="48">
        <v>15000</v>
      </c>
    </row>
    <row r="111" spans="1:16">
      <c r="A111" s="30">
        <v>107</v>
      </c>
      <c r="D111" s="41">
        <v>44633</v>
      </c>
      <c r="E111" s="4" t="s">
        <v>239</v>
      </c>
      <c r="F111" s="4" t="s">
        <v>237</v>
      </c>
      <c r="H111" s="48">
        <v>15000</v>
      </c>
    </row>
    <row r="112" spans="1:16">
      <c r="A112" s="30">
        <v>108</v>
      </c>
      <c r="D112" s="41">
        <v>44633</v>
      </c>
      <c r="E112" s="30" t="s">
        <v>241</v>
      </c>
      <c r="F112" s="4" t="s">
        <v>242</v>
      </c>
      <c r="H112" s="48">
        <v>65000</v>
      </c>
    </row>
  </sheetData>
  <sortState xmlns:xlrd2="http://schemas.microsoft.com/office/spreadsheetml/2017/richdata2" ref="A2:N112">
    <sortCondition ref="D2:D112"/>
  </sortState>
  <phoneticPr fontId="2"/>
  <pageMargins left="0.7" right="0.7" top="0.75" bottom="0.75" header="0.3" footer="0.3"/>
  <pageSetup paperSize="9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B352-C720-47F8-9D33-396E04FB1B99}">
  <dimension ref="A4:D92"/>
  <sheetViews>
    <sheetView topLeftCell="A10" workbookViewId="0">
      <selection activeCell="G25" sqref="G25"/>
    </sheetView>
  </sheetViews>
  <sheetFormatPr defaultRowHeight="12.75"/>
  <cols>
    <col min="1" max="1" width="32.42578125" customWidth="1"/>
    <col min="2" max="2" width="16.42578125" bestFit="1" customWidth="1"/>
    <col min="3" max="4" width="11" bestFit="1" customWidth="1"/>
    <col min="5" max="5" width="9.42578125" bestFit="1" customWidth="1"/>
    <col min="6" max="8" width="12.28515625" bestFit="1" customWidth="1"/>
  </cols>
  <sheetData>
    <row r="4" spans="1:4">
      <c r="A4" s="27" t="s">
        <v>379</v>
      </c>
      <c r="B4" s="27" t="s">
        <v>1</v>
      </c>
      <c r="C4" t="s">
        <v>532</v>
      </c>
      <c r="D4" t="s">
        <v>531</v>
      </c>
    </row>
    <row r="5" spans="1:4">
      <c r="A5" t="s">
        <v>292</v>
      </c>
      <c r="B5" t="s">
        <v>142</v>
      </c>
      <c r="C5" s="55">
        <v>0</v>
      </c>
      <c r="D5" s="55">
        <v>40248</v>
      </c>
    </row>
    <row r="6" spans="1:4">
      <c r="A6" t="s">
        <v>293</v>
      </c>
      <c r="B6" t="s">
        <v>142</v>
      </c>
      <c r="C6" s="55">
        <v>0</v>
      </c>
      <c r="D6" s="55">
        <v>5190</v>
      </c>
    </row>
    <row r="7" spans="1:4">
      <c r="A7" t="s">
        <v>260</v>
      </c>
      <c r="B7" t="s">
        <v>33</v>
      </c>
      <c r="C7" s="55">
        <v>0</v>
      </c>
      <c r="D7" s="55">
        <v>2558</v>
      </c>
    </row>
    <row r="8" spans="1:4">
      <c r="A8" t="s">
        <v>261</v>
      </c>
      <c r="B8" t="s">
        <v>33</v>
      </c>
      <c r="C8" s="55">
        <v>0</v>
      </c>
      <c r="D8" s="55">
        <v>6277</v>
      </c>
    </row>
    <row r="9" spans="1:4">
      <c r="A9" t="s">
        <v>291</v>
      </c>
      <c r="B9" t="s">
        <v>26</v>
      </c>
      <c r="C9" s="55">
        <v>0</v>
      </c>
      <c r="D9" s="55">
        <v>330</v>
      </c>
    </row>
    <row r="10" spans="1:4">
      <c r="A10" t="s">
        <v>263</v>
      </c>
      <c r="B10" t="s">
        <v>142</v>
      </c>
      <c r="C10" s="55">
        <v>0</v>
      </c>
      <c r="D10" s="55">
        <v>2995</v>
      </c>
    </row>
    <row r="11" spans="1:4">
      <c r="A11" t="s">
        <v>280</v>
      </c>
      <c r="B11" t="s">
        <v>13</v>
      </c>
      <c r="C11" s="55">
        <v>0</v>
      </c>
      <c r="D11" s="55">
        <v>31800</v>
      </c>
    </row>
    <row r="12" spans="1:4">
      <c r="A12" t="s">
        <v>264</v>
      </c>
      <c r="B12" t="s">
        <v>33</v>
      </c>
      <c r="C12" s="55">
        <v>0</v>
      </c>
      <c r="D12" s="55">
        <v>962</v>
      </c>
    </row>
    <row r="13" spans="1:4">
      <c r="A13" t="s">
        <v>28</v>
      </c>
      <c r="B13" t="s">
        <v>13</v>
      </c>
      <c r="C13" s="55">
        <v>0</v>
      </c>
      <c r="D13" s="55">
        <v>29400</v>
      </c>
    </row>
    <row r="14" spans="1:4">
      <c r="A14" t="s">
        <v>266</v>
      </c>
      <c r="B14" t="s">
        <v>33</v>
      </c>
      <c r="C14" s="55">
        <v>0</v>
      </c>
      <c r="D14" s="55">
        <v>4379</v>
      </c>
    </row>
    <row r="15" spans="1:4">
      <c r="A15" t="s">
        <v>281</v>
      </c>
      <c r="B15" t="s">
        <v>13</v>
      </c>
      <c r="C15" s="55">
        <v>0</v>
      </c>
      <c r="D15" s="55">
        <v>88200</v>
      </c>
    </row>
    <row r="16" spans="1:4">
      <c r="A16" t="s">
        <v>29</v>
      </c>
      <c r="B16" t="s">
        <v>13</v>
      </c>
      <c r="C16" s="55">
        <v>0</v>
      </c>
      <c r="D16" s="55">
        <v>44100</v>
      </c>
    </row>
    <row r="17" spans="1:4">
      <c r="A17" t="s">
        <v>14</v>
      </c>
      <c r="B17" t="s">
        <v>37</v>
      </c>
      <c r="C17" s="55">
        <v>47710</v>
      </c>
      <c r="D17" s="55">
        <v>0</v>
      </c>
    </row>
    <row r="18" spans="1:4">
      <c r="A18" t="s">
        <v>282</v>
      </c>
      <c r="B18" t="s">
        <v>37</v>
      </c>
      <c r="C18" s="55">
        <v>196800</v>
      </c>
      <c r="D18" s="55">
        <v>0</v>
      </c>
    </row>
    <row r="19" spans="1:4">
      <c r="A19" t="s">
        <v>284</v>
      </c>
      <c r="B19" t="s">
        <v>39</v>
      </c>
      <c r="C19" s="55">
        <v>0</v>
      </c>
      <c r="D19" s="55">
        <v>1541</v>
      </c>
    </row>
    <row r="20" spans="1:4">
      <c r="A20" t="s">
        <v>285</v>
      </c>
      <c r="B20" t="s">
        <v>39</v>
      </c>
      <c r="C20" s="55">
        <v>0</v>
      </c>
      <c r="D20" s="55">
        <v>2940</v>
      </c>
    </row>
    <row r="21" spans="1:4">
      <c r="A21" t="s">
        <v>286</v>
      </c>
      <c r="B21" t="s">
        <v>39</v>
      </c>
      <c r="C21" s="55">
        <v>0</v>
      </c>
      <c r="D21" s="55">
        <v>2168</v>
      </c>
    </row>
    <row r="22" spans="1:4">
      <c r="A22" t="s">
        <v>287</v>
      </c>
      <c r="B22" t="s">
        <v>39</v>
      </c>
      <c r="C22" s="55">
        <v>0</v>
      </c>
      <c r="D22" s="55">
        <v>910</v>
      </c>
    </row>
    <row r="23" spans="1:4">
      <c r="A23" t="s">
        <v>288</v>
      </c>
      <c r="B23" t="s">
        <v>39</v>
      </c>
      <c r="C23" s="55">
        <v>0</v>
      </c>
      <c r="D23" s="55">
        <v>1821</v>
      </c>
    </row>
    <row r="24" spans="1:4">
      <c r="A24" t="s">
        <v>289</v>
      </c>
      <c r="B24" t="s">
        <v>39</v>
      </c>
      <c r="C24" s="55">
        <v>0</v>
      </c>
      <c r="D24" s="55">
        <v>4219</v>
      </c>
    </row>
    <row r="25" spans="1:4">
      <c r="A25" t="s">
        <v>27</v>
      </c>
      <c r="B25" t="s">
        <v>26</v>
      </c>
      <c r="C25" s="55">
        <v>0</v>
      </c>
      <c r="D25" s="55">
        <v>67122</v>
      </c>
    </row>
    <row r="26" spans="1:4">
      <c r="A26" t="s">
        <v>15</v>
      </c>
      <c r="B26" t="s">
        <v>15</v>
      </c>
      <c r="C26" s="55">
        <v>1252600</v>
      </c>
      <c r="D26" s="55">
        <v>0</v>
      </c>
    </row>
    <row r="27" spans="1:4">
      <c r="A27" t="s">
        <v>269</v>
      </c>
      <c r="B27" t="s">
        <v>268</v>
      </c>
      <c r="C27" s="55">
        <v>0</v>
      </c>
      <c r="D27" s="55">
        <v>31434</v>
      </c>
    </row>
    <row r="28" spans="1:4">
      <c r="A28" t="s">
        <v>270</v>
      </c>
      <c r="B28" t="s">
        <v>268</v>
      </c>
      <c r="C28" s="55">
        <v>0</v>
      </c>
      <c r="D28" s="55">
        <v>32209</v>
      </c>
    </row>
    <row r="29" spans="1:4">
      <c r="A29" t="s">
        <v>276</v>
      </c>
      <c r="B29" t="s">
        <v>268</v>
      </c>
      <c r="C29" s="55">
        <v>0</v>
      </c>
      <c r="D29" s="55">
        <v>27753</v>
      </c>
    </row>
    <row r="30" spans="1:4">
      <c r="A30" t="s">
        <v>16</v>
      </c>
      <c r="B30" t="s">
        <v>268</v>
      </c>
      <c r="C30" s="55">
        <v>0</v>
      </c>
      <c r="D30" s="55">
        <v>28380</v>
      </c>
    </row>
    <row r="31" spans="1:4">
      <c r="A31" t="s">
        <v>22</v>
      </c>
      <c r="B31" t="s">
        <v>268</v>
      </c>
      <c r="C31" s="55">
        <v>0</v>
      </c>
      <c r="D31" s="55">
        <v>29683</v>
      </c>
    </row>
    <row r="32" spans="1:4">
      <c r="A32" t="s">
        <v>31</v>
      </c>
      <c r="B32" t="s">
        <v>268</v>
      </c>
      <c r="C32" s="55">
        <v>0</v>
      </c>
      <c r="D32" s="55">
        <v>30121</v>
      </c>
    </row>
    <row r="33" spans="1:4">
      <c r="A33" t="s">
        <v>36</v>
      </c>
      <c r="B33" t="s">
        <v>268</v>
      </c>
      <c r="C33" s="55">
        <v>0</v>
      </c>
      <c r="D33" s="55">
        <v>30321</v>
      </c>
    </row>
    <row r="34" spans="1:4">
      <c r="A34" t="s">
        <v>271</v>
      </c>
      <c r="B34" t="s">
        <v>268</v>
      </c>
      <c r="C34" s="55">
        <v>0</v>
      </c>
      <c r="D34" s="55">
        <v>30310</v>
      </c>
    </row>
    <row r="35" spans="1:4">
      <c r="A35" t="s">
        <v>272</v>
      </c>
      <c r="B35" t="s">
        <v>268</v>
      </c>
      <c r="C35" s="55">
        <v>0</v>
      </c>
      <c r="D35" s="55">
        <v>30932</v>
      </c>
    </row>
    <row r="36" spans="1:4">
      <c r="A36" t="s">
        <v>294</v>
      </c>
      <c r="B36" t="s">
        <v>142</v>
      </c>
      <c r="C36" s="55">
        <v>0</v>
      </c>
      <c r="D36" s="55">
        <v>16677</v>
      </c>
    </row>
    <row r="37" spans="1:4">
      <c r="A37" t="s">
        <v>290</v>
      </c>
      <c r="B37" t="s">
        <v>39</v>
      </c>
      <c r="C37" s="55">
        <v>0</v>
      </c>
      <c r="D37" s="55">
        <v>10000</v>
      </c>
    </row>
    <row r="38" spans="1:4">
      <c r="A38" t="s">
        <v>283</v>
      </c>
      <c r="B38" t="s">
        <v>37</v>
      </c>
      <c r="C38" s="55">
        <v>11</v>
      </c>
      <c r="D38" s="55">
        <v>0</v>
      </c>
    </row>
    <row r="39" spans="1:4">
      <c r="A39" t="s">
        <v>295</v>
      </c>
      <c r="B39" t="s">
        <v>57</v>
      </c>
      <c r="C39" s="55">
        <v>0</v>
      </c>
      <c r="D39" s="55">
        <v>51000</v>
      </c>
    </row>
    <row r="40" spans="1:4">
      <c r="A40" t="s">
        <v>21</v>
      </c>
      <c r="B40" t="s">
        <v>20</v>
      </c>
      <c r="C40" s="55">
        <v>67622</v>
      </c>
      <c r="D40" s="55">
        <v>0</v>
      </c>
    </row>
    <row r="41" spans="1:4">
      <c r="A41" t="s">
        <v>544</v>
      </c>
      <c r="B41" t="s">
        <v>544</v>
      </c>
      <c r="C41" s="55">
        <v>0</v>
      </c>
      <c r="D41" s="55">
        <v>0</v>
      </c>
    </row>
    <row r="42" spans="1:4">
      <c r="A42" t="s">
        <v>296</v>
      </c>
      <c r="B42" t="s">
        <v>268</v>
      </c>
      <c r="C42" s="55">
        <v>0</v>
      </c>
      <c r="D42" s="55">
        <v>32882</v>
      </c>
    </row>
    <row r="43" spans="1:4">
      <c r="A43" t="s">
        <v>298</v>
      </c>
      <c r="B43" t="s">
        <v>268</v>
      </c>
      <c r="C43" s="55">
        <v>0</v>
      </c>
      <c r="D43" s="55">
        <v>33512</v>
      </c>
    </row>
    <row r="44" spans="1:4">
      <c r="A44" t="s">
        <v>301</v>
      </c>
      <c r="B44" t="s">
        <v>37</v>
      </c>
      <c r="C44" s="55">
        <v>13</v>
      </c>
      <c r="D44" s="55">
        <v>0</v>
      </c>
    </row>
    <row r="45" spans="1:4">
      <c r="A45" t="s">
        <v>307</v>
      </c>
      <c r="B45" t="s">
        <v>268</v>
      </c>
      <c r="C45" s="55">
        <v>0</v>
      </c>
      <c r="D45" s="55">
        <v>35067</v>
      </c>
    </row>
    <row r="46" spans="1:4">
      <c r="A46" t="s">
        <v>375</v>
      </c>
      <c r="B46" t="s">
        <v>33</v>
      </c>
      <c r="C46" s="55">
        <v>0</v>
      </c>
      <c r="D46" s="55">
        <v>7512</v>
      </c>
    </row>
    <row r="47" spans="1:4">
      <c r="A47" t="s">
        <v>377</v>
      </c>
      <c r="B47" t="s">
        <v>33</v>
      </c>
      <c r="C47" s="55">
        <v>0</v>
      </c>
      <c r="D47" s="55">
        <v>740</v>
      </c>
    </row>
    <row r="48" spans="1:4">
      <c r="A48" t="s">
        <v>387</v>
      </c>
      <c r="B48" t="s">
        <v>39</v>
      </c>
      <c r="C48" s="55">
        <v>0</v>
      </c>
      <c r="D48" s="55">
        <v>1909</v>
      </c>
    </row>
    <row r="49" spans="1:4">
      <c r="A49" t="s">
        <v>395</v>
      </c>
      <c r="B49" t="s">
        <v>33</v>
      </c>
      <c r="C49" s="55">
        <v>0</v>
      </c>
      <c r="D49" s="55">
        <v>1349</v>
      </c>
    </row>
    <row r="50" spans="1:4">
      <c r="A50" t="s">
        <v>397</v>
      </c>
      <c r="B50" t="s">
        <v>33</v>
      </c>
      <c r="C50" s="55">
        <v>0</v>
      </c>
      <c r="D50" s="55">
        <v>2193</v>
      </c>
    </row>
    <row r="51" spans="1:4">
      <c r="A51" t="s">
        <v>393</v>
      </c>
      <c r="B51" t="s">
        <v>33</v>
      </c>
      <c r="C51" s="55">
        <v>0</v>
      </c>
      <c r="D51" s="55">
        <v>6903</v>
      </c>
    </row>
    <row r="52" spans="1:4" ht="25.5">
      <c r="A52" s="66" t="s">
        <v>399</v>
      </c>
      <c r="B52" t="s">
        <v>142</v>
      </c>
      <c r="C52" s="55">
        <v>0</v>
      </c>
      <c r="D52" s="55">
        <v>987</v>
      </c>
    </row>
    <row r="53" spans="1:4">
      <c r="A53" t="s">
        <v>401</v>
      </c>
      <c r="B53" t="s">
        <v>33</v>
      </c>
      <c r="C53" s="55">
        <v>0</v>
      </c>
      <c r="D53" s="55">
        <v>1250</v>
      </c>
    </row>
    <row r="54" spans="1:4">
      <c r="A54" t="s">
        <v>403</v>
      </c>
      <c r="B54" t="s">
        <v>39</v>
      </c>
      <c r="C54" s="55">
        <v>0</v>
      </c>
      <c r="D54" s="55">
        <v>1660</v>
      </c>
    </row>
    <row r="55" spans="1:4">
      <c r="A55" t="s">
        <v>405</v>
      </c>
      <c r="B55" t="s">
        <v>39</v>
      </c>
      <c r="C55" s="55">
        <v>0</v>
      </c>
      <c r="D55" s="55">
        <v>1709</v>
      </c>
    </row>
    <row r="56" spans="1:4">
      <c r="A56" t="s">
        <v>407</v>
      </c>
      <c r="B56" t="s">
        <v>142</v>
      </c>
      <c r="C56" s="55">
        <v>0</v>
      </c>
      <c r="D56" s="55">
        <v>2395</v>
      </c>
    </row>
    <row r="57" spans="1:4">
      <c r="A57" t="s">
        <v>409</v>
      </c>
      <c r="B57" t="s">
        <v>33</v>
      </c>
      <c r="C57" s="55">
        <v>0</v>
      </c>
      <c r="D57" s="55">
        <v>1210</v>
      </c>
    </row>
    <row r="58" spans="1:4">
      <c r="A58" t="s">
        <v>411</v>
      </c>
      <c r="B58" t="s">
        <v>39</v>
      </c>
      <c r="C58" s="55">
        <v>0</v>
      </c>
      <c r="D58" s="55">
        <v>393600</v>
      </c>
    </row>
    <row r="59" spans="1:4">
      <c r="A59" t="s">
        <v>417</v>
      </c>
      <c r="B59" t="s">
        <v>33</v>
      </c>
      <c r="C59" s="55">
        <v>0</v>
      </c>
      <c r="D59" s="55">
        <v>120</v>
      </c>
    </row>
    <row r="60" spans="1:4">
      <c r="A60" t="s">
        <v>413</v>
      </c>
      <c r="B60" t="s">
        <v>142</v>
      </c>
      <c r="C60" s="55">
        <v>0</v>
      </c>
      <c r="D60" s="55">
        <v>3000</v>
      </c>
    </row>
    <row r="61" spans="1:4">
      <c r="A61" t="s">
        <v>415</v>
      </c>
      <c r="B61" t="s">
        <v>39</v>
      </c>
      <c r="C61" s="55">
        <v>0</v>
      </c>
      <c r="D61" s="55">
        <v>440</v>
      </c>
    </row>
    <row r="62" spans="1:4">
      <c r="A62" t="s">
        <v>419</v>
      </c>
      <c r="B62" t="s">
        <v>33</v>
      </c>
      <c r="C62" s="55">
        <v>0</v>
      </c>
      <c r="D62" s="55">
        <v>84</v>
      </c>
    </row>
    <row r="63" spans="1:4">
      <c r="A63" t="s">
        <v>421</v>
      </c>
      <c r="B63" t="s">
        <v>57</v>
      </c>
      <c r="C63" s="55">
        <v>0</v>
      </c>
      <c r="D63" s="55">
        <v>190000</v>
      </c>
    </row>
    <row r="64" spans="1:4">
      <c r="A64" t="s">
        <v>423</v>
      </c>
      <c r="B64" t="s">
        <v>33</v>
      </c>
      <c r="C64" s="55">
        <v>0</v>
      </c>
      <c r="D64" s="55">
        <v>304</v>
      </c>
    </row>
    <row r="65" spans="1:4">
      <c r="A65" t="s">
        <v>425</v>
      </c>
      <c r="B65" t="s">
        <v>33</v>
      </c>
      <c r="C65" s="55">
        <v>0</v>
      </c>
      <c r="D65" s="55">
        <v>704</v>
      </c>
    </row>
    <row r="66" spans="1:4">
      <c r="A66" t="s">
        <v>427</v>
      </c>
      <c r="B66" t="s">
        <v>142</v>
      </c>
      <c r="C66" s="55">
        <v>0</v>
      </c>
      <c r="D66" s="55">
        <v>5160</v>
      </c>
    </row>
    <row r="67" spans="1:4">
      <c r="A67" t="s">
        <v>430</v>
      </c>
      <c r="B67" t="s">
        <v>142</v>
      </c>
      <c r="C67" s="55">
        <v>0</v>
      </c>
      <c r="D67" s="55">
        <v>50345</v>
      </c>
    </row>
    <row r="68" spans="1:4">
      <c r="A68" t="s">
        <v>432</v>
      </c>
      <c r="B68" t="s">
        <v>13</v>
      </c>
      <c r="C68" s="55">
        <v>0</v>
      </c>
      <c r="D68" s="55">
        <v>26780</v>
      </c>
    </row>
    <row r="69" spans="1:4">
      <c r="A69" t="s">
        <v>434</v>
      </c>
      <c r="B69" t="s">
        <v>17</v>
      </c>
      <c r="C69" s="55">
        <v>0</v>
      </c>
      <c r="D69" s="55">
        <v>5000</v>
      </c>
    </row>
    <row r="70" spans="1:4">
      <c r="A70" t="s">
        <v>436</v>
      </c>
      <c r="B70" t="s">
        <v>17</v>
      </c>
      <c r="C70" s="55">
        <v>0</v>
      </c>
      <c r="D70" s="55">
        <v>5000</v>
      </c>
    </row>
    <row r="71" spans="1:4">
      <c r="A71" t="s">
        <v>438</v>
      </c>
      <c r="B71" t="s">
        <v>17</v>
      </c>
      <c r="C71" s="55">
        <v>0</v>
      </c>
      <c r="D71" s="55">
        <v>5000</v>
      </c>
    </row>
    <row r="72" spans="1:4">
      <c r="A72" t="s">
        <v>440</v>
      </c>
      <c r="B72" t="s">
        <v>17</v>
      </c>
      <c r="C72" s="55">
        <v>0</v>
      </c>
      <c r="D72" s="55">
        <v>5000</v>
      </c>
    </row>
    <row r="73" spans="1:4">
      <c r="A73" t="s">
        <v>442</v>
      </c>
      <c r="B73" t="s">
        <v>17</v>
      </c>
      <c r="C73" s="55">
        <v>0</v>
      </c>
      <c r="D73" s="55">
        <v>5000</v>
      </c>
    </row>
    <row r="74" spans="1:4">
      <c r="A74" t="s">
        <v>444</v>
      </c>
      <c r="B74" t="s">
        <v>17</v>
      </c>
      <c r="C74" s="55">
        <v>0</v>
      </c>
      <c r="D74" s="55">
        <v>5000</v>
      </c>
    </row>
    <row r="75" spans="1:4">
      <c r="A75" t="s">
        <v>446</v>
      </c>
      <c r="B75" t="s">
        <v>26</v>
      </c>
      <c r="C75" s="55">
        <v>0</v>
      </c>
      <c r="D75" s="55">
        <v>6056</v>
      </c>
    </row>
    <row r="76" spans="1:4">
      <c r="A76" t="s">
        <v>448</v>
      </c>
      <c r="B76" t="s">
        <v>17</v>
      </c>
      <c r="C76" s="55">
        <v>0</v>
      </c>
      <c r="D76" s="55">
        <v>5000</v>
      </c>
    </row>
    <row r="77" spans="1:4">
      <c r="A77" t="s">
        <v>450</v>
      </c>
      <c r="B77" t="s">
        <v>17</v>
      </c>
      <c r="C77" s="55">
        <v>0</v>
      </c>
      <c r="D77" s="55">
        <v>5000</v>
      </c>
    </row>
    <row r="78" spans="1:4">
      <c r="A78" t="s">
        <v>452</v>
      </c>
      <c r="B78" t="s">
        <v>238</v>
      </c>
      <c r="C78" s="55">
        <v>0</v>
      </c>
      <c r="D78" s="55">
        <v>20000</v>
      </c>
    </row>
    <row r="79" spans="1:4">
      <c r="A79" t="s">
        <v>454</v>
      </c>
      <c r="B79" t="s">
        <v>238</v>
      </c>
      <c r="C79" s="55">
        <v>0</v>
      </c>
      <c r="D79" s="55">
        <v>30000</v>
      </c>
    </row>
    <row r="80" spans="1:4">
      <c r="A80" t="s">
        <v>464</v>
      </c>
      <c r="B80" t="s">
        <v>20</v>
      </c>
      <c r="C80" s="55">
        <v>563416</v>
      </c>
      <c r="D80" s="55">
        <v>0</v>
      </c>
    </row>
    <row r="81" spans="1:4">
      <c r="A81" t="s">
        <v>533</v>
      </c>
      <c r="B81" t="s">
        <v>39</v>
      </c>
      <c r="C81" s="55">
        <v>0</v>
      </c>
      <c r="D81" s="55">
        <v>3552</v>
      </c>
    </row>
    <row r="82" spans="1:4">
      <c r="A82" t="s">
        <v>535</v>
      </c>
      <c r="B82" t="s">
        <v>47</v>
      </c>
      <c r="C82" s="55">
        <v>0</v>
      </c>
      <c r="D82" s="55">
        <v>200000</v>
      </c>
    </row>
    <row r="83" spans="1:4">
      <c r="A83" t="s">
        <v>537</v>
      </c>
      <c r="B83" t="s">
        <v>142</v>
      </c>
      <c r="C83" s="55">
        <v>0</v>
      </c>
      <c r="D83" s="55">
        <v>7288</v>
      </c>
    </row>
    <row r="84" spans="1:4">
      <c r="A84" t="s">
        <v>543</v>
      </c>
      <c r="B84" t="s">
        <v>20</v>
      </c>
      <c r="C84" s="55">
        <v>108780</v>
      </c>
      <c r="D84" s="55">
        <v>0</v>
      </c>
    </row>
    <row r="85" spans="1:4">
      <c r="A85" t="s">
        <v>542</v>
      </c>
      <c r="B85" t="s">
        <v>13</v>
      </c>
      <c r="C85" s="55">
        <v>0</v>
      </c>
      <c r="D85" s="55">
        <v>8820</v>
      </c>
    </row>
    <row r="86" spans="1:4">
      <c r="A86" t="s">
        <v>548</v>
      </c>
      <c r="B86" t="s">
        <v>17</v>
      </c>
      <c r="C86" s="55">
        <v>0</v>
      </c>
      <c r="D86" s="55">
        <v>5000</v>
      </c>
    </row>
    <row r="87" spans="1:4">
      <c r="A87" t="s">
        <v>550</v>
      </c>
      <c r="B87" t="s">
        <v>17</v>
      </c>
      <c r="C87" s="55">
        <v>0</v>
      </c>
      <c r="D87" s="55">
        <v>5000</v>
      </c>
    </row>
    <row r="88" spans="1:4">
      <c r="A88" t="s">
        <v>552</v>
      </c>
      <c r="B88" t="s">
        <v>17</v>
      </c>
      <c r="C88" s="55">
        <v>0</v>
      </c>
      <c r="D88" s="55">
        <v>5000</v>
      </c>
    </row>
    <row r="89" spans="1:4">
      <c r="A89" t="s">
        <v>546</v>
      </c>
      <c r="B89" t="s">
        <v>17</v>
      </c>
      <c r="C89" s="55">
        <v>0</v>
      </c>
      <c r="D89" s="55">
        <v>5000</v>
      </c>
    </row>
    <row r="90" spans="1:4">
      <c r="A90" t="s">
        <v>554</v>
      </c>
      <c r="B90" t="s">
        <v>17</v>
      </c>
      <c r="C90" s="55">
        <v>0</v>
      </c>
      <c r="D90" s="55">
        <v>5000</v>
      </c>
    </row>
    <row r="91" spans="1:4">
      <c r="A91" t="s">
        <v>556</v>
      </c>
      <c r="B91" t="s">
        <v>17</v>
      </c>
      <c r="C91" s="55">
        <v>0</v>
      </c>
      <c r="D91" s="55">
        <v>5000</v>
      </c>
    </row>
    <row r="92" spans="1:4">
      <c r="A92" t="s">
        <v>145</v>
      </c>
      <c r="C92" s="55">
        <v>2236952</v>
      </c>
      <c r="D92" s="55">
        <v>1833511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2"/>
  <headerFooter>
    <oddHeader>&amp;C&amp;"ＭＳ Ｐゴシック,標準"令和３年度４半期別帳簿資料</oddHeader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7F2F-9F73-4568-893B-71A4A9C97161}">
  <dimension ref="A4:D92"/>
  <sheetViews>
    <sheetView workbookViewId="0">
      <selection activeCell="G25" sqref="G25"/>
    </sheetView>
  </sheetViews>
  <sheetFormatPr defaultRowHeight="12.75"/>
  <cols>
    <col min="1" max="1" width="32.42578125" customWidth="1"/>
    <col min="2" max="2" width="16.42578125" bestFit="1" customWidth="1"/>
    <col min="3" max="4" width="11" bestFit="1" customWidth="1"/>
    <col min="5" max="6" width="9.42578125" bestFit="1" customWidth="1"/>
    <col min="7" max="8" width="12.28515625" bestFit="1" customWidth="1"/>
  </cols>
  <sheetData>
    <row r="4" spans="1:4">
      <c r="A4" s="27" t="s">
        <v>379</v>
      </c>
      <c r="B4" s="27" t="s">
        <v>1</v>
      </c>
      <c r="C4" t="s">
        <v>532</v>
      </c>
      <c r="D4" t="s">
        <v>531</v>
      </c>
    </row>
    <row r="5" spans="1:4">
      <c r="A5" t="s">
        <v>292</v>
      </c>
      <c r="B5" t="s">
        <v>142</v>
      </c>
      <c r="C5" s="55">
        <v>0</v>
      </c>
      <c r="D5" s="55">
        <v>40248</v>
      </c>
    </row>
    <row r="6" spans="1:4">
      <c r="A6" t="s">
        <v>293</v>
      </c>
      <c r="B6" t="s">
        <v>142</v>
      </c>
      <c r="C6" s="55">
        <v>0</v>
      </c>
      <c r="D6" s="55">
        <v>5190</v>
      </c>
    </row>
    <row r="7" spans="1:4">
      <c r="A7" t="s">
        <v>260</v>
      </c>
      <c r="B7" t="s">
        <v>33</v>
      </c>
      <c r="C7" s="55">
        <v>0</v>
      </c>
      <c r="D7" s="55">
        <v>2558</v>
      </c>
    </row>
    <row r="8" spans="1:4">
      <c r="A8" t="s">
        <v>261</v>
      </c>
      <c r="B8" t="s">
        <v>33</v>
      </c>
      <c r="C8" s="55">
        <v>0</v>
      </c>
      <c r="D8" s="55">
        <v>6277</v>
      </c>
    </row>
    <row r="9" spans="1:4">
      <c r="A9" t="s">
        <v>291</v>
      </c>
      <c r="B9" t="s">
        <v>26</v>
      </c>
      <c r="C9" s="55">
        <v>0</v>
      </c>
      <c r="D9" s="55">
        <v>330</v>
      </c>
    </row>
    <row r="10" spans="1:4">
      <c r="A10" t="s">
        <v>263</v>
      </c>
      <c r="B10" t="s">
        <v>142</v>
      </c>
      <c r="C10" s="55">
        <v>0</v>
      </c>
      <c r="D10" s="55">
        <v>2995</v>
      </c>
    </row>
    <row r="11" spans="1:4">
      <c r="A11" t="s">
        <v>280</v>
      </c>
      <c r="B11" t="s">
        <v>13</v>
      </c>
      <c r="C11" s="55">
        <v>0</v>
      </c>
      <c r="D11" s="55">
        <v>31800</v>
      </c>
    </row>
    <row r="12" spans="1:4">
      <c r="A12" t="s">
        <v>264</v>
      </c>
      <c r="B12" t="s">
        <v>33</v>
      </c>
      <c r="C12" s="55">
        <v>0</v>
      </c>
      <c r="D12" s="55">
        <v>962</v>
      </c>
    </row>
    <row r="13" spans="1:4">
      <c r="A13" t="s">
        <v>28</v>
      </c>
      <c r="B13" t="s">
        <v>13</v>
      </c>
      <c r="C13" s="55">
        <v>0</v>
      </c>
      <c r="D13" s="55">
        <v>29400</v>
      </c>
    </row>
    <row r="14" spans="1:4">
      <c r="A14" t="s">
        <v>266</v>
      </c>
      <c r="B14" t="s">
        <v>33</v>
      </c>
      <c r="C14" s="55">
        <v>0</v>
      </c>
      <c r="D14" s="55">
        <v>4379</v>
      </c>
    </row>
    <row r="15" spans="1:4">
      <c r="A15" t="s">
        <v>281</v>
      </c>
      <c r="B15" t="s">
        <v>13</v>
      </c>
      <c r="C15" s="55">
        <v>0</v>
      </c>
      <c r="D15" s="55">
        <v>88200</v>
      </c>
    </row>
    <row r="16" spans="1:4">
      <c r="A16" t="s">
        <v>29</v>
      </c>
      <c r="B16" t="s">
        <v>13</v>
      </c>
      <c r="C16" s="55">
        <v>0</v>
      </c>
      <c r="D16" s="55">
        <v>44100</v>
      </c>
    </row>
    <row r="17" spans="1:4">
      <c r="A17" t="s">
        <v>14</v>
      </c>
      <c r="B17" t="s">
        <v>37</v>
      </c>
      <c r="C17" s="55">
        <v>47710</v>
      </c>
      <c r="D17" s="55">
        <v>0</v>
      </c>
    </row>
    <row r="18" spans="1:4">
      <c r="A18" t="s">
        <v>282</v>
      </c>
      <c r="B18" t="s">
        <v>37</v>
      </c>
      <c r="C18" s="55">
        <v>196800</v>
      </c>
      <c r="D18" s="55">
        <v>0</v>
      </c>
    </row>
    <row r="19" spans="1:4">
      <c r="A19" t="s">
        <v>284</v>
      </c>
      <c r="B19" t="s">
        <v>39</v>
      </c>
      <c r="C19" s="55">
        <v>0</v>
      </c>
      <c r="D19" s="55">
        <v>1541</v>
      </c>
    </row>
    <row r="20" spans="1:4">
      <c r="A20" t="s">
        <v>285</v>
      </c>
      <c r="B20" t="s">
        <v>39</v>
      </c>
      <c r="C20" s="55">
        <v>0</v>
      </c>
      <c r="D20" s="55">
        <v>2940</v>
      </c>
    </row>
    <row r="21" spans="1:4">
      <c r="A21" t="s">
        <v>286</v>
      </c>
      <c r="B21" t="s">
        <v>39</v>
      </c>
      <c r="C21" s="55">
        <v>0</v>
      </c>
      <c r="D21" s="55">
        <v>2168</v>
      </c>
    </row>
    <row r="22" spans="1:4">
      <c r="A22" t="s">
        <v>287</v>
      </c>
      <c r="B22" t="s">
        <v>39</v>
      </c>
      <c r="C22" s="55">
        <v>0</v>
      </c>
      <c r="D22" s="55">
        <v>910</v>
      </c>
    </row>
    <row r="23" spans="1:4">
      <c r="A23" t="s">
        <v>288</v>
      </c>
      <c r="B23" t="s">
        <v>39</v>
      </c>
      <c r="C23" s="55">
        <v>0</v>
      </c>
      <c r="D23" s="55">
        <v>1821</v>
      </c>
    </row>
    <row r="24" spans="1:4">
      <c r="A24" t="s">
        <v>289</v>
      </c>
      <c r="B24" t="s">
        <v>39</v>
      </c>
      <c r="C24" s="55">
        <v>0</v>
      </c>
      <c r="D24" s="55">
        <v>4219</v>
      </c>
    </row>
    <row r="25" spans="1:4">
      <c r="A25" t="s">
        <v>27</v>
      </c>
      <c r="B25" t="s">
        <v>26</v>
      </c>
      <c r="C25" s="55">
        <v>0</v>
      </c>
      <c r="D25" s="55">
        <v>67122</v>
      </c>
    </row>
    <row r="26" spans="1:4">
      <c r="A26" t="s">
        <v>15</v>
      </c>
      <c r="B26" t="s">
        <v>15</v>
      </c>
      <c r="C26" s="55">
        <v>1252600</v>
      </c>
      <c r="D26" s="55">
        <v>0</v>
      </c>
    </row>
    <row r="27" spans="1:4">
      <c r="A27" t="s">
        <v>269</v>
      </c>
      <c r="B27" t="s">
        <v>268</v>
      </c>
      <c r="C27" s="55">
        <v>0</v>
      </c>
      <c r="D27" s="55">
        <v>31434</v>
      </c>
    </row>
    <row r="28" spans="1:4">
      <c r="A28" t="s">
        <v>270</v>
      </c>
      <c r="B28" t="s">
        <v>268</v>
      </c>
      <c r="C28" s="55">
        <v>0</v>
      </c>
      <c r="D28" s="55">
        <v>32209</v>
      </c>
    </row>
    <row r="29" spans="1:4">
      <c r="A29" t="s">
        <v>276</v>
      </c>
      <c r="B29" t="s">
        <v>268</v>
      </c>
      <c r="C29" s="55">
        <v>0</v>
      </c>
      <c r="D29" s="55">
        <v>27753</v>
      </c>
    </row>
    <row r="30" spans="1:4">
      <c r="A30" t="s">
        <v>16</v>
      </c>
      <c r="B30" t="s">
        <v>268</v>
      </c>
      <c r="C30" s="55">
        <v>0</v>
      </c>
      <c r="D30" s="55">
        <v>28380</v>
      </c>
    </row>
    <row r="31" spans="1:4">
      <c r="A31" t="s">
        <v>22</v>
      </c>
      <c r="B31" t="s">
        <v>268</v>
      </c>
      <c r="C31" s="55">
        <v>0</v>
      </c>
      <c r="D31" s="55">
        <v>29683</v>
      </c>
    </row>
    <row r="32" spans="1:4">
      <c r="A32" t="s">
        <v>31</v>
      </c>
      <c r="B32" t="s">
        <v>268</v>
      </c>
      <c r="C32" s="55">
        <v>0</v>
      </c>
      <c r="D32" s="55">
        <v>30121</v>
      </c>
    </row>
    <row r="33" spans="1:4">
      <c r="A33" t="s">
        <v>36</v>
      </c>
      <c r="B33" t="s">
        <v>268</v>
      </c>
      <c r="C33" s="55">
        <v>0</v>
      </c>
      <c r="D33" s="55">
        <v>30321</v>
      </c>
    </row>
    <row r="34" spans="1:4">
      <c r="A34" t="s">
        <v>271</v>
      </c>
      <c r="B34" t="s">
        <v>268</v>
      </c>
      <c r="C34" s="55">
        <v>0</v>
      </c>
      <c r="D34" s="55">
        <v>30310</v>
      </c>
    </row>
    <row r="35" spans="1:4">
      <c r="A35" t="s">
        <v>272</v>
      </c>
      <c r="B35" t="s">
        <v>268</v>
      </c>
      <c r="C35" s="55">
        <v>0</v>
      </c>
      <c r="D35" s="55">
        <v>30932</v>
      </c>
    </row>
    <row r="36" spans="1:4">
      <c r="A36" t="s">
        <v>294</v>
      </c>
      <c r="B36" t="s">
        <v>142</v>
      </c>
      <c r="C36" s="55">
        <v>0</v>
      </c>
      <c r="D36" s="55">
        <v>16677</v>
      </c>
    </row>
    <row r="37" spans="1:4">
      <c r="A37" t="s">
        <v>290</v>
      </c>
      <c r="B37" t="s">
        <v>39</v>
      </c>
      <c r="C37" s="55">
        <v>0</v>
      </c>
      <c r="D37" s="55">
        <v>10000</v>
      </c>
    </row>
    <row r="38" spans="1:4">
      <c r="A38" t="s">
        <v>283</v>
      </c>
      <c r="B38" t="s">
        <v>37</v>
      </c>
      <c r="C38" s="55">
        <v>11</v>
      </c>
      <c r="D38" s="55">
        <v>0</v>
      </c>
    </row>
    <row r="39" spans="1:4">
      <c r="A39" t="s">
        <v>295</v>
      </c>
      <c r="B39" t="s">
        <v>57</v>
      </c>
      <c r="C39" s="55">
        <v>0</v>
      </c>
      <c r="D39" s="55">
        <v>51000</v>
      </c>
    </row>
    <row r="40" spans="1:4">
      <c r="A40" t="s">
        <v>21</v>
      </c>
      <c r="B40" t="s">
        <v>20</v>
      </c>
      <c r="C40" s="55">
        <v>67622</v>
      </c>
      <c r="D40" s="55">
        <v>0</v>
      </c>
    </row>
    <row r="41" spans="1:4">
      <c r="A41" t="s">
        <v>544</v>
      </c>
      <c r="B41" t="s">
        <v>544</v>
      </c>
      <c r="C41" s="55">
        <v>0</v>
      </c>
      <c r="D41" s="55">
        <v>0</v>
      </c>
    </row>
    <row r="42" spans="1:4">
      <c r="A42" t="s">
        <v>296</v>
      </c>
      <c r="B42" t="s">
        <v>268</v>
      </c>
      <c r="C42" s="55">
        <v>0</v>
      </c>
      <c r="D42" s="55">
        <v>32882</v>
      </c>
    </row>
    <row r="43" spans="1:4">
      <c r="A43" t="s">
        <v>298</v>
      </c>
      <c r="B43" t="s">
        <v>268</v>
      </c>
      <c r="C43" s="55">
        <v>0</v>
      </c>
      <c r="D43" s="55">
        <v>33512</v>
      </c>
    </row>
    <row r="44" spans="1:4">
      <c r="A44" t="s">
        <v>301</v>
      </c>
      <c r="B44" t="s">
        <v>37</v>
      </c>
      <c r="C44" s="55">
        <v>13</v>
      </c>
      <c r="D44" s="55">
        <v>0</v>
      </c>
    </row>
    <row r="45" spans="1:4">
      <c r="A45" t="s">
        <v>307</v>
      </c>
      <c r="B45" t="s">
        <v>268</v>
      </c>
      <c r="C45" s="55">
        <v>0</v>
      </c>
      <c r="D45" s="55">
        <v>35067</v>
      </c>
    </row>
    <row r="46" spans="1:4">
      <c r="A46" t="s">
        <v>375</v>
      </c>
      <c r="B46" t="s">
        <v>33</v>
      </c>
      <c r="C46" s="55">
        <v>0</v>
      </c>
      <c r="D46" s="55">
        <v>7512</v>
      </c>
    </row>
    <row r="47" spans="1:4">
      <c r="A47" t="s">
        <v>377</v>
      </c>
      <c r="B47" t="s">
        <v>33</v>
      </c>
      <c r="C47" s="55">
        <v>0</v>
      </c>
      <c r="D47" s="55">
        <v>740</v>
      </c>
    </row>
    <row r="48" spans="1:4">
      <c r="A48" t="s">
        <v>387</v>
      </c>
      <c r="B48" t="s">
        <v>39</v>
      </c>
      <c r="C48" s="55">
        <v>0</v>
      </c>
      <c r="D48" s="55">
        <v>1909</v>
      </c>
    </row>
    <row r="49" spans="1:4">
      <c r="A49" t="s">
        <v>395</v>
      </c>
      <c r="B49" t="s">
        <v>33</v>
      </c>
      <c r="C49" s="55">
        <v>0</v>
      </c>
      <c r="D49" s="55">
        <v>1349</v>
      </c>
    </row>
    <row r="50" spans="1:4">
      <c r="A50" t="s">
        <v>397</v>
      </c>
      <c r="B50" t="s">
        <v>33</v>
      </c>
      <c r="C50" s="55">
        <v>0</v>
      </c>
      <c r="D50" s="55">
        <v>2193</v>
      </c>
    </row>
    <row r="51" spans="1:4">
      <c r="A51" t="s">
        <v>393</v>
      </c>
      <c r="B51" t="s">
        <v>33</v>
      </c>
      <c r="C51" s="55">
        <v>0</v>
      </c>
      <c r="D51" s="55">
        <v>6903</v>
      </c>
    </row>
    <row r="52" spans="1:4" ht="25.5">
      <c r="A52" s="66" t="s">
        <v>399</v>
      </c>
      <c r="B52" t="s">
        <v>142</v>
      </c>
      <c r="C52" s="55">
        <v>0</v>
      </c>
      <c r="D52" s="55">
        <v>987</v>
      </c>
    </row>
    <row r="53" spans="1:4">
      <c r="A53" t="s">
        <v>401</v>
      </c>
      <c r="B53" t="s">
        <v>33</v>
      </c>
      <c r="C53" s="55">
        <v>0</v>
      </c>
      <c r="D53" s="55">
        <v>1250</v>
      </c>
    </row>
    <row r="54" spans="1:4">
      <c r="A54" t="s">
        <v>403</v>
      </c>
      <c r="B54" t="s">
        <v>39</v>
      </c>
      <c r="C54" s="55">
        <v>0</v>
      </c>
      <c r="D54" s="55">
        <v>1660</v>
      </c>
    </row>
    <row r="55" spans="1:4">
      <c r="A55" t="s">
        <v>405</v>
      </c>
      <c r="B55" t="s">
        <v>39</v>
      </c>
      <c r="C55" s="55">
        <v>0</v>
      </c>
      <c r="D55" s="55">
        <v>1709</v>
      </c>
    </row>
    <row r="56" spans="1:4">
      <c r="A56" t="s">
        <v>407</v>
      </c>
      <c r="B56" t="s">
        <v>142</v>
      </c>
      <c r="C56" s="55">
        <v>0</v>
      </c>
      <c r="D56" s="55">
        <v>2395</v>
      </c>
    </row>
    <row r="57" spans="1:4">
      <c r="A57" t="s">
        <v>409</v>
      </c>
      <c r="B57" t="s">
        <v>33</v>
      </c>
      <c r="C57" s="55">
        <v>0</v>
      </c>
      <c r="D57" s="55">
        <v>1210</v>
      </c>
    </row>
    <row r="58" spans="1:4">
      <c r="A58" t="s">
        <v>411</v>
      </c>
      <c r="B58" t="s">
        <v>39</v>
      </c>
      <c r="C58" s="55">
        <v>0</v>
      </c>
      <c r="D58" s="55">
        <v>393600</v>
      </c>
    </row>
    <row r="59" spans="1:4">
      <c r="A59" t="s">
        <v>417</v>
      </c>
      <c r="B59" t="s">
        <v>33</v>
      </c>
      <c r="C59" s="55">
        <v>0</v>
      </c>
      <c r="D59" s="55">
        <v>120</v>
      </c>
    </row>
    <row r="60" spans="1:4">
      <c r="A60" t="s">
        <v>413</v>
      </c>
      <c r="B60" t="s">
        <v>142</v>
      </c>
      <c r="C60" s="55">
        <v>0</v>
      </c>
      <c r="D60" s="55">
        <v>3000</v>
      </c>
    </row>
    <row r="61" spans="1:4">
      <c r="A61" t="s">
        <v>415</v>
      </c>
      <c r="B61" t="s">
        <v>39</v>
      </c>
      <c r="C61" s="55">
        <v>0</v>
      </c>
      <c r="D61" s="55">
        <v>440</v>
      </c>
    </row>
    <row r="62" spans="1:4">
      <c r="A62" t="s">
        <v>419</v>
      </c>
      <c r="B62" t="s">
        <v>33</v>
      </c>
      <c r="C62" s="55">
        <v>0</v>
      </c>
      <c r="D62" s="55">
        <v>84</v>
      </c>
    </row>
    <row r="63" spans="1:4">
      <c r="A63" t="s">
        <v>421</v>
      </c>
      <c r="B63" t="s">
        <v>57</v>
      </c>
      <c r="C63" s="55">
        <v>0</v>
      </c>
      <c r="D63" s="55">
        <v>190000</v>
      </c>
    </row>
    <row r="64" spans="1:4">
      <c r="A64" t="s">
        <v>423</v>
      </c>
      <c r="B64" t="s">
        <v>33</v>
      </c>
      <c r="C64" s="55">
        <v>0</v>
      </c>
      <c r="D64" s="55">
        <v>304</v>
      </c>
    </row>
    <row r="65" spans="1:4">
      <c r="A65" t="s">
        <v>425</v>
      </c>
      <c r="B65" t="s">
        <v>33</v>
      </c>
      <c r="C65" s="55">
        <v>0</v>
      </c>
      <c r="D65" s="55">
        <v>704</v>
      </c>
    </row>
    <row r="66" spans="1:4">
      <c r="A66" t="s">
        <v>427</v>
      </c>
      <c r="B66" t="s">
        <v>142</v>
      </c>
      <c r="C66" s="55">
        <v>0</v>
      </c>
      <c r="D66" s="55">
        <v>5160</v>
      </c>
    </row>
    <row r="67" spans="1:4">
      <c r="A67" t="s">
        <v>430</v>
      </c>
      <c r="B67" t="s">
        <v>142</v>
      </c>
      <c r="C67" s="55">
        <v>0</v>
      </c>
      <c r="D67" s="55">
        <v>50345</v>
      </c>
    </row>
    <row r="68" spans="1:4">
      <c r="A68" t="s">
        <v>432</v>
      </c>
      <c r="B68" t="s">
        <v>13</v>
      </c>
      <c r="C68" s="55">
        <v>0</v>
      </c>
      <c r="D68" s="55">
        <v>26780</v>
      </c>
    </row>
    <row r="69" spans="1:4">
      <c r="A69" t="s">
        <v>434</v>
      </c>
      <c r="B69" t="s">
        <v>17</v>
      </c>
      <c r="C69" s="55">
        <v>0</v>
      </c>
      <c r="D69" s="55">
        <v>5000</v>
      </c>
    </row>
    <row r="70" spans="1:4">
      <c r="A70" t="s">
        <v>436</v>
      </c>
      <c r="B70" t="s">
        <v>17</v>
      </c>
      <c r="C70" s="55">
        <v>0</v>
      </c>
      <c r="D70" s="55">
        <v>5000</v>
      </c>
    </row>
    <row r="71" spans="1:4">
      <c r="A71" t="s">
        <v>438</v>
      </c>
      <c r="B71" t="s">
        <v>17</v>
      </c>
      <c r="C71" s="55">
        <v>0</v>
      </c>
      <c r="D71" s="55">
        <v>5000</v>
      </c>
    </row>
    <row r="72" spans="1:4">
      <c r="A72" t="s">
        <v>440</v>
      </c>
      <c r="B72" t="s">
        <v>17</v>
      </c>
      <c r="C72" s="55">
        <v>0</v>
      </c>
      <c r="D72" s="55">
        <v>5000</v>
      </c>
    </row>
    <row r="73" spans="1:4">
      <c r="A73" t="s">
        <v>442</v>
      </c>
      <c r="B73" t="s">
        <v>17</v>
      </c>
      <c r="C73" s="55">
        <v>0</v>
      </c>
      <c r="D73" s="55">
        <v>5000</v>
      </c>
    </row>
    <row r="74" spans="1:4">
      <c r="A74" t="s">
        <v>444</v>
      </c>
      <c r="B74" t="s">
        <v>17</v>
      </c>
      <c r="C74" s="55">
        <v>0</v>
      </c>
      <c r="D74" s="55">
        <v>5000</v>
      </c>
    </row>
    <row r="75" spans="1:4">
      <c r="A75" t="s">
        <v>446</v>
      </c>
      <c r="B75" t="s">
        <v>26</v>
      </c>
      <c r="C75" s="55">
        <v>0</v>
      </c>
      <c r="D75" s="55">
        <v>6056</v>
      </c>
    </row>
    <row r="76" spans="1:4">
      <c r="A76" t="s">
        <v>448</v>
      </c>
      <c r="B76" t="s">
        <v>17</v>
      </c>
      <c r="C76" s="55">
        <v>0</v>
      </c>
      <c r="D76" s="55">
        <v>5000</v>
      </c>
    </row>
    <row r="77" spans="1:4">
      <c r="A77" t="s">
        <v>450</v>
      </c>
      <c r="B77" t="s">
        <v>17</v>
      </c>
      <c r="C77" s="55">
        <v>0</v>
      </c>
      <c r="D77" s="55">
        <v>5000</v>
      </c>
    </row>
    <row r="78" spans="1:4">
      <c r="A78" t="s">
        <v>452</v>
      </c>
      <c r="B78" t="s">
        <v>238</v>
      </c>
      <c r="C78" s="55">
        <v>0</v>
      </c>
      <c r="D78" s="55">
        <v>20000</v>
      </c>
    </row>
    <row r="79" spans="1:4">
      <c r="A79" t="s">
        <v>454</v>
      </c>
      <c r="B79" t="s">
        <v>238</v>
      </c>
      <c r="C79" s="55">
        <v>0</v>
      </c>
      <c r="D79" s="55">
        <v>30000</v>
      </c>
    </row>
    <row r="80" spans="1:4">
      <c r="A80" t="s">
        <v>464</v>
      </c>
      <c r="B80" t="s">
        <v>20</v>
      </c>
      <c r="C80" s="55">
        <v>563416</v>
      </c>
      <c r="D80" s="55">
        <v>0</v>
      </c>
    </row>
    <row r="81" spans="1:4">
      <c r="A81" t="s">
        <v>533</v>
      </c>
      <c r="B81" t="s">
        <v>39</v>
      </c>
      <c r="C81" s="55">
        <v>0</v>
      </c>
      <c r="D81" s="55">
        <v>3552</v>
      </c>
    </row>
    <row r="82" spans="1:4">
      <c r="A82" t="s">
        <v>535</v>
      </c>
      <c r="B82" t="s">
        <v>47</v>
      </c>
      <c r="C82" s="55">
        <v>0</v>
      </c>
      <c r="D82" s="55">
        <v>200000</v>
      </c>
    </row>
    <row r="83" spans="1:4">
      <c r="A83" t="s">
        <v>537</v>
      </c>
      <c r="B83" t="s">
        <v>142</v>
      </c>
      <c r="C83" s="55">
        <v>0</v>
      </c>
      <c r="D83" s="55">
        <v>7288</v>
      </c>
    </row>
    <row r="84" spans="1:4">
      <c r="A84" t="s">
        <v>543</v>
      </c>
      <c r="B84" t="s">
        <v>20</v>
      </c>
      <c r="C84" s="55">
        <v>108780</v>
      </c>
      <c r="D84" s="55">
        <v>0</v>
      </c>
    </row>
    <row r="85" spans="1:4">
      <c r="A85" t="s">
        <v>542</v>
      </c>
      <c r="B85" t="s">
        <v>13</v>
      </c>
      <c r="C85" s="55">
        <v>0</v>
      </c>
      <c r="D85" s="55">
        <v>8820</v>
      </c>
    </row>
    <row r="86" spans="1:4">
      <c r="A86" t="s">
        <v>548</v>
      </c>
      <c r="B86" t="s">
        <v>17</v>
      </c>
      <c r="C86" s="55">
        <v>0</v>
      </c>
      <c r="D86" s="55">
        <v>5000</v>
      </c>
    </row>
    <row r="87" spans="1:4">
      <c r="A87" t="s">
        <v>550</v>
      </c>
      <c r="B87" t="s">
        <v>17</v>
      </c>
      <c r="C87" s="55">
        <v>0</v>
      </c>
      <c r="D87" s="55">
        <v>5000</v>
      </c>
    </row>
    <row r="88" spans="1:4">
      <c r="A88" t="s">
        <v>552</v>
      </c>
      <c r="B88" t="s">
        <v>17</v>
      </c>
      <c r="C88" s="55">
        <v>0</v>
      </c>
      <c r="D88" s="55">
        <v>5000</v>
      </c>
    </row>
    <row r="89" spans="1:4">
      <c r="A89" t="s">
        <v>546</v>
      </c>
      <c r="B89" t="s">
        <v>17</v>
      </c>
      <c r="C89" s="55">
        <v>0</v>
      </c>
      <c r="D89" s="55">
        <v>5000</v>
      </c>
    </row>
    <row r="90" spans="1:4">
      <c r="A90" t="s">
        <v>554</v>
      </c>
      <c r="B90" t="s">
        <v>17</v>
      </c>
      <c r="C90" s="55">
        <v>0</v>
      </c>
      <c r="D90" s="55">
        <v>5000</v>
      </c>
    </row>
    <row r="91" spans="1:4">
      <c r="A91" t="s">
        <v>556</v>
      </c>
      <c r="B91" t="s">
        <v>17</v>
      </c>
      <c r="C91" s="55">
        <v>0</v>
      </c>
      <c r="D91" s="55">
        <v>5000</v>
      </c>
    </row>
    <row r="92" spans="1:4">
      <c r="A92" t="s">
        <v>145</v>
      </c>
      <c r="C92" s="55">
        <v>2236952</v>
      </c>
      <c r="D92" s="55">
        <v>1833511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2"/>
  <headerFooter>
    <oddHeader>&amp;C&amp;"ＭＳ Ｐゴシック,標準"令和３年度４半期別帳簿資料</oddHeader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5284-83DD-447D-B9B4-96998793233C}">
  <dimension ref="A1:L49"/>
  <sheetViews>
    <sheetView topLeftCell="A10" zoomScale="120" zoomScaleNormal="120" workbookViewId="0">
      <selection activeCell="E19" sqref="E19"/>
    </sheetView>
  </sheetViews>
  <sheetFormatPr defaultRowHeight="12.75"/>
  <cols>
    <col min="1" max="1" width="11.85546875" style="41" bestFit="1" customWidth="1"/>
    <col min="2" max="2" width="8.5703125" style="62" bestFit="1" customWidth="1"/>
    <col min="3" max="3" width="11" style="65" customWidth="1"/>
    <col min="4" max="4" width="11" customWidth="1"/>
    <col min="5" max="5" width="46.28515625" bestFit="1" customWidth="1"/>
  </cols>
  <sheetData>
    <row r="1" spans="1:12">
      <c r="A1" s="50" t="s">
        <v>170</v>
      </c>
      <c r="B1" s="60" t="s">
        <v>523</v>
      </c>
      <c r="C1" s="63" t="s">
        <v>524</v>
      </c>
      <c r="D1" s="10" t="s">
        <v>525</v>
      </c>
      <c r="E1" s="10" t="s">
        <v>171</v>
      </c>
      <c r="F1" s="10" t="s">
        <v>173</v>
      </c>
      <c r="G1" s="10" t="s">
        <v>172</v>
      </c>
    </row>
    <row r="2" spans="1:12" ht="24.75">
      <c r="A2" s="49">
        <v>44311</v>
      </c>
      <c r="B2" s="61">
        <v>44311</v>
      </c>
      <c r="C2" s="64">
        <v>44311</v>
      </c>
      <c r="D2" s="15" t="s">
        <v>526</v>
      </c>
      <c r="E2" s="59" t="s">
        <v>522</v>
      </c>
      <c r="F2" s="58">
        <v>0.45833333333333331</v>
      </c>
      <c r="G2" s="4" t="s">
        <v>517</v>
      </c>
      <c r="I2">
        <f>WEEKDAY(A2)</f>
        <v>1</v>
      </c>
    </row>
    <row r="3" spans="1:12">
      <c r="A3" s="49">
        <v>44325</v>
      </c>
      <c r="B3" s="61">
        <v>44325</v>
      </c>
      <c r="C3" s="64">
        <v>44325</v>
      </c>
      <c r="D3" s="15" t="s">
        <v>526</v>
      </c>
      <c r="E3" s="4" t="s">
        <v>515</v>
      </c>
      <c r="F3" s="58">
        <v>0.41666666666666669</v>
      </c>
      <c r="G3" s="4" t="s">
        <v>517</v>
      </c>
      <c r="I3">
        <f t="shared" ref="I3:I29" si="0">WEEKDAY(A3)</f>
        <v>1</v>
      </c>
    </row>
    <row r="4" spans="1:12">
      <c r="A4" s="49">
        <v>44331</v>
      </c>
      <c r="B4" s="61">
        <v>44331</v>
      </c>
      <c r="C4" s="64">
        <v>44331</v>
      </c>
      <c r="D4" s="15" t="s">
        <v>527</v>
      </c>
      <c r="E4" s="4" t="s">
        <v>160</v>
      </c>
      <c r="F4" s="58">
        <v>0.625</v>
      </c>
      <c r="G4" s="4" t="s">
        <v>517</v>
      </c>
      <c r="I4">
        <f t="shared" si="0"/>
        <v>7</v>
      </c>
    </row>
    <row r="5" spans="1:12">
      <c r="A5" s="49">
        <v>44346</v>
      </c>
      <c r="B5" s="61">
        <v>44346</v>
      </c>
      <c r="C5" s="64">
        <v>44346</v>
      </c>
      <c r="D5" s="15" t="s">
        <v>526</v>
      </c>
      <c r="E5" s="4" t="s">
        <v>508</v>
      </c>
      <c r="F5" s="58">
        <v>0.375</v>
      </c>
      <c r="G5" s="4" t="s">
        <v>518</v>
      </c>
      <c r="I5">
        <f t="shared" si="0"/>
        <v>1</v>
      </c>
    </row>
    <row r="6" spans="1:12">
      <c r="A6" s="49">
        <v>44360</v>
      </c>
      <c r="B6" s="61">
        <v>44360</v>
      </c>
      <c r="C6" s="64">
        <v>44360</v>
      </c>
      <c r="D6" s="15" t="s">
        <v>526</v>
      </c>
      <c r="E6" s="4" t="s">
        <v>152</v>
      </c>
      <c r="F6" s="58">
        <v>0.41666666666666669</v>
      </c>
      <c r="G6" s="4" t="s">
        <v>517</v>
      </c>
      <c r="I6">
        <f t="shared" si="0"/>
        <v>1</v>
      </c>
    </row>
    <row r="7" spans="1:12">
      <c r="A7" s="49">
        <v>44360</v>
      </c>
      <c r="B7" s="61">
        <v>44360</v>
      </c>
      <c r="C7" s="64">
        <v>44360</v>
      </c>
      <c r="D7" s="15" t="s">
        <v>526</v>
      </c>
      <c r="E7" s="4" t="s">
        <v>162</v>
      </c>
      <c r="F7" s="58">
        <v>0.41666666666666669</v>
      </c>
      <c r="G7" s="4" t="s">
        <v>161</v>
      </c>
      <c r="I7">
        <f t="shared" si="0"/>
        <v>1</v>
      </c>
    </row>
    <row r="8" spans="1:12">
      <c r="A8" s="49">
        <v>44367</v>
      </c>
      <c r="B8" s="61">
        <v>44367</v>
      </c>
      <c r="C8" s="64">
        <v>44367</v>
      </c>
      <c r="D8" s="15" t="s">
        <v>526</v>
      </c>
      <c r="E8" s="4" t="s">
        <v>163</v>
      </c>
      <c r="F8" s="58">
        <v>0.25</v>
      </c>
      <c r="G8" s="4" t="s">
        <v>519</v>
      </c>
      <c r="I8">
        <f t="shared" si="0"/>
        <v>1</v>
      </c>
    </row>
    <row r="9" spans="1:12">
      <c r="A9" s="49">
        <v>44381</v>
      </c>
      <c r="B9" s="61">
        <v>44381</v>
      </c>
      <c r="C9" s="64">
        <v>44381</v>
      </c>
      <c r="D9" s="15" t="s">
        <v>526</v>
      </c>
      <c r="E9" s="4" t="s">
        <v>165</v>
      </c>
      <c r="F9" s="58">
        <v>0.375</v>
      </c>
      <c r="G9" s="4" t="s">
        <v>518</v>
      </c>
      <c r="I9">
        <f t="shared" si="0"/>
        <v>1</v>
      </c>
    </row>
    <row r="10" spans="1:12">
      <c r="A10" s="49">
        <v>44382</v>
      </c>
      <c r="B10" s="61">
        <v>44382</v>
      </c>
      <c r="C10" s="64">
        <v>44382</v>
      </c>
      <c r="D10" s="15" t="s">
        <v>528</v>
      </c>
      <c r="E10" s="4" t="s">
        <v>245</v>
      </c>
      <c r="F10" s="58">
        <v>0.54166666666666663</v>
      </c>
      <c r="G10" s="4" t="s">
        <v>517</v>
      </c>
      <c r="I10">
        <f t="shared" si="0"/>
        <v>2</v>
      </c>
    </row>
    <row r="11" spans="1:12">
      <c r="A11" s="49">
        <v>44388</v>
      </c>
      <c r="B11" s="61">
        <v>44388</v>
      </c>
      <c r="C11" s="64">
        <v>44388</v>
      </c>
      <c r="D11" s="15" t="s">
        <v>526</v>
      </c>
      <c r="E11" s="4" t="s">
        <v>166</v>
      </c>
      <c r="F11" s="58">
        <v>0.375</v>
      </c>
      <c r="G11" s="4" t="s">
        <v>518</v>
      </c>
      <c r="I11">
        <f t="shared" si="0"/>
        <v>1</v>
      </c>
    </row>
    <row r="12" spans="1:12">
      <c r="A12" s="49">
        <v>44388</v>
      </c>
      <c r="B12" s="61">
        <v>44388</v>
      </c>
      <c r="C12" s="64">
        <v>44388</v>
      </c>
      <c r="D12" s="15" t="s">
        <v>526</v>
      </c>
      <c r="E12" s="4" t="s">
        <v>158</v>
      </c>
      <c r="F12" s="58">
        <v>0.4375</v>
      </c>
      <c r="G12" s="4" t="s">
        <v>517</v>
      </c>
      <c r="I12">
        <f t="shared" si="0"/>
        <v>1</v>
      </c>
    </row>
    <row r="13" spans="1:12">
      <c r="A13" s="49">
        <v>44409</v>
      </c>
      <c r="B13" s="61">
        <v>44409</v>
      </c>
      <c r="C13" s="64">
        <v>44409</v>
      </c>
      <c r="D13" s="15" t="s">
        <v>526</v>
      </c>
      <c r="E13" s="4" t="s">
        <v>168</v>
      </c>
      <c r="F13" s="58">
        <v>0.54166666666666663</v>
      </c>
      <c r="G13" s="4" t="s">
        <v>517</v>
      </c>
      <c r="I13">
        <f t="shared" si="0"/>
        <v>1</v>
      </c>
    </row>
    <row r="14" spans="1:12">
      <c r="A14" s="49">
        <v>44409</v>
      </c>
      <c r="B14" s="61">
        <v>44409</v>
      </c>
      <c r="C14" s="64">
        <v>44409</v>
      </c>
      <c r="D14" s="15" t="s">
        <v>526</v>
      </c>
      <c r="E14" s="4" t="s">
        <v>509</v>
      </c>
      <c r="F14" s="58">
        <v>0.41666666666666669</v>
      </c>
      <c r="G14" s="4" t="s">
        <v>517</v>
      </c>
      <c r="I14">
        <f t="shared" si="0"/>
        <v>1</v>
      </c>
    </row>
    <row r="15" spans="1:12">
      <c r="A15" s="49">
        <v>44415</v>
      </c>
      <c r="B15" s="61">
        <v>44415</v>
      </c>
      <c r="C15" s="64">
        <v>44415</v>
      </c>
      <c r="D15" s="15" t="s">
        <v>527</v>
      </c>
      <c r="E15" s="4" t="s">
        <v>168</v>
      </c>
      <c r="F15" s="58">
        <v>0.66666666666666663</v>
      </c>
      <c r="G15" s="4" t="s">
        <v>517</v>
      </c>
      <c r="I15">
        <f t="shared" si="0"/>
        <v>7</v>
      </c>
      <c r="K15" s="4" t="s">
        <v>374</v>
      </c>
    </row>
    <row r="16" spans="1:12">
      <c r="A16" s="49">
        <v>44451</v>
      </c>
      <c r="B16" s="61">
        <v>44451</v>
      </c>
      <c r="C16" s="64">
        <v>44451</v>
      </c>
      <c r="D16" s="15" t="s">
        <v>526</v>
      </c>
      <c r="E16" s="4" t="s">
        <v>514</v>
      </c>
      <c r="F16" s="58">
        <v>0.41666666666666669</v>
      </c>
      <c r="G16" s="4" t="s">
        <v>520</v>
      </c>
      <c r="I16">
        <f t="shared" si="0"/>
        <v>1</v>
      </c>
      <c r="K16" s="16">
        <v>44767</v>
      </c>
      <c r="L16" s="16">
        <v>44769</v>
      </c>
    </row>
    <row r="17" spans="1:9">
      <c r="A17" s="49">
        <v>44472</v>
      </c>
      <c r="B17" s="61">
        <v>44472</v>
      </c>
      <c r="C17" s="64">
        <v>44472</v>
      </c>
      <c r="D17" s="15" t="s">
        <v>526</v>
      </c>
      <c r="E17" s="4" t="s">
        <v>167</v>
      </c>
      <c r="F17" s="58">
        <v>0.45833333333333331</v>
      </c>
      <c r="G17" s="4" t="s">
        <v>517</v>
      </c>
      <c r="I17">
        <f t="shared" si="0"/>
        <v>1</v>
      </c>
    </row>
    <row r="18" spans="1:9">
      <c r="A18" s="49">
        <v>44472</v>
      </c>
      <c r="B18" s="61">
        <v>44472</v>
      </c>
      <c r="C18" s="64">
        <v>44472</v>
      </c>
      <c r="D18" s="15" t="s">
        <v>526</v>
      </c>
      <c r="E18" s="4" t="s">
        <v>512</v>
      </c>
      <c r="F18" s="58">
        <v>0.41666666666666669</v>
      </c>
      <c r="G18" s="4" t="s">
        <v>517</v>
      </c>
      <c r="I18">
        <f t="shared" si="0"/>
        <v>1</v>
      </c>
    </row>
    <row r="19" spans="1:9">
      <c r="A19" s="49">
        <v>44486</v>
      </c>
      <c r="B19" s="61">
        <v>44486</v>
      </c>
      <c r="C19" s="64">
        <v>44486</v>
      </c>
      <c r="D19" s="15" t="s">
        <v>526</v>
      </c>
      <c r="E19" s="4" t="s">
        <v>177</v>
      </c>
      <c r="F19" s="58">
        <v>0.41666666666666669</v>
      </c>
      <c r="G19" s="4" t="s">
        <v>517</v>
      </c>
      <c r="I19">
        <f t="shared" si="0"/>
        <v>1</v>
      </c>
    </row>
    <row r="20" spans="1:9">
      <c r="A20" s="49">
        <v>44500</v>
      </c>
      <c r="B20" s="61">
        <v>44500</v>
      </c>
      <c r="C20" s="64">
        <v>44500</v>
      </c>
      <c r="D20" s="15" t="s">
        <v>526</v>
      </c>
      <c r="E20" s="4" t="s">
        <v>164</v>
      </c>
      <c r="F20" s="58">
        <v>0.25</v>
      </c>
      <c r="G20" s="4" t="s">
        <v>519</v>
      </c>
      <c r="I20">
        <f t="shared" si="0"/>
        <v>1</v>
      </c>
    </row>
    <row r="21" spans="1:9">
      <c r="A21" s="49">
        <v>44514</v>
      </c>
      <c r="B21" s="61">
        <v>44514</v>
      </c>
      <c r="C21" s="64">
        <v>44514</v>
      </c>
      <c r="D21" s="15" t="s">
        <v>526</v>
      </c>
      <c r="E21" s="4" t="s">
        <v>516</v>
      </c>
      <c r="F21" s="58">
        <v>0.41666666666666669</v>
      </c>
      <c r="G21" s="4" t="s">
        <v>517</v>
      </c>
      <c r="I21">
        <f t="shared" si="0"/>
        <v>1</v>
      </c>
    </row>
    <row r="22" spans="1:9">
      <c r="A22" s="49">
        <v>44542</v>
      </c>
      <c r="B22" s="61">
        <v>44542</v>
      </c>
      <c r="C22" s="64">
        <v>44542</v>
      </c>
      <c r="D22" s="15" t="s">
        <v>526</v>
      </c>
      <c r="E22" s="4" t="s">
        <v>513</v>
      </c>
      <c r="F22" s="58">
        <v>0.41666666666666669</v>
      </c>
      <c r="G22" s="4" t="s">
        <v>517</v>
      </c>
      <c r="I22">
        <f t="shared" si="0"/>
        <v>1</v>
      </c>
    </row>
    <row r="23" spans="1:9">
      <c r="A23" s="49">
        <v>44548</v>
      </c>
      <c r="B23" s="61">
        <v>44551</v>
      </c>
      <c r="C23" s="64">
        <v>44548</v>
      </c>
      <c r="D23" s="15" t="s">
        <v>527</v>
      </c>
      <c r="E23" s="4" t="s">
        <v>169</v>
      </c>
      <c r="F23" s="58">
        <v>0.39583333333333331</v>
      </c>
      <c r="G23" s="4" t="s">
        <v>517</v>
      </c>
      <c r="I23">
        <f>WEEKDAY(A23)</f>
        <v>7</v>
      </c>
    </row>
    <row r="24" spans="1:9">
      <c r="A24" s="49">
        <v>44549</v>
      </c>
      <c r="B24" s="61">
        <v>44549</v>
      </c>
      <c r="C24" s="64">
        <v>44549</v>
      </c>
      <c r="D24" s="15" t="s">
        <v>526</v>
      </c>
      <c r="E24" s="4" t="s">
        <v>174</v>
      </c>
      <c r="F24" s="58">
        <v>0.375</v>
      </c>
      <c r="G24" s="4" t="s">
        <v>518</v>
      </c>
      <c r="I24">
        <f t="shared" si="0"/>
        <v>1</v>
      </c>
    </row>
    <row r="25" spans="1:9">
      <c r="A25" s="49">
        <v>44577</v>
      </c>
      <c r="B25" s="61">
        <v>44577</v>
      </c>
      <c r="C25" s="64">
        <v>44577</v>
      </c>
      <c r="D25" s="15" t="s">
        <v>526</v>
      </c>
      <c r="E25" s="4" t="s">
        <v>168</v>
      </c>
      <c r="F25" s="58">
        <v>0.54166666666666663</v>
      </c>
      <c r="G25" s="4" t="s">
        <v>517</v>
      </c>
      <c r="I25">
        <f t="shared" si="0"/>
        <v>1</v>
      </c>
    </row>
    <row r="26" spans="1:9">
      <c r="A26" s="49">
        <v>44577</v>
      </c>
      <c r="B26" s="61">
        <v>44577</v>
      </c>
      <c r="C26" s="64">
        <v>44577</v>
      </c>
      <c r="D26" s="15" t="s">
        <v>526</v>
      </c>
      <c r="E26" s="4" t="s">
        <v>159</v>
      </c>
      <c r="F26" s="58">
        <v>0.41666666666666669</v>
      </c>
      <c r="G26" s="4" t="s">
        <v>517</v>
      </c>
      <c r="I26">
        <f t="shared" si="0"/>
        <v>1</v>
      </c>
    </row>
    <row r="27" spans="1:9">
      <c r="A27" s="49">
        <v>44584</v>
      </c>
      <c r="B27" s="61">
        <v>44584</v>
      </c>
      <c r="C27" s="64">
        <v>44584</v>
      </c>
      <c r="D27" s="15" t="s">
        <v>526</v>
      </c>
      <c r="E27" s="4" t="s">
        <v>521</v>
      </c>
      <c r="F27" s="58">
        <v>0.41666666666666669</v>
      </c>
      <c r="G27" s="4" t="s">
        <v>517</v>
      </c>
      <c r="I27">
        <f t="shared" si="0"/>
        <v>1</v>
      </c>
    </row>
    <row r="28" spans="1:9">
      <c r="A28" s="49">
        <v>44591</v>
      </c>
      <c r="B28" s="61">
        <v>44591</v>
      </c>
      <c r="C28" s="64">
        <v>44591</v>
      </c>
      <c r="D28" s="15" t="s">
        <v>526</v>
      </c>
      <c r="E28" s="4" t="s">
        <v>168</v>
      </c>
      <c r="F28" s="58">
        <v>0.625</v>
      </c>
      <c r="G28" s="4" t="s">
        <v>517</v>
      </c>
      <c r="I28">
        <f t="shared" si="0"/>
        <v>1</v>
      </c>
    </row>
    <row r="29" spans="1:9">
      <c r="A29" s="49">
        <v>44605</v>
      </c>
      <c r="B29" s="61">
        <v>44605</v>
      </c>
      <c r="C29" s="64">
        <v>44605</v>
      </c>
      <c r="D29" s="15" t="s">
        <v>526</v>
      </c>
      <c r="E29" s="4" t="s">
        <v>510</v>
      </c>
      <c r="F29" s="58">
        <v>0.41666666666666669</v>
      </c>
      <c r="G29" s="4" t="s">
        <v>517</v>
      </c>
      <c r="I29">
        <f t="shared" si="0"/>
        <v>1</v>
      </c>
    </row>
    <row r="30" spans="1:9">
      <c r="A30" s="49">
        <v>44633</v>
      </c>
      <c r="B30" s="61">
        <v>44633</v>
      </c>
      <c r="C30" s="64">
        <v>44633</v>
      </c>
      <c r="D30" s="15" t="s">
        <v>526</v>
      </c>
      <c r="E30" s="4" t="s">
        <v>511</v>
      </c>
      <c r="F30" s="58">
        <v>0.41666666666666669</v>
      </c>
      <c r="G30" s="4" t="s">
        <v>517</v>
      </c>
    </row>
    <row r="31" spans="1:9">
      <c r="A31" s="49">
        <v>44654</v>
      </c>
      <c r="D31" s="4" t="s">
        <v>526</v>
      </c>
      <c r="E31" s="4" t="s">
        <v>529</v>
      </c>
      <c r="F31" s="58">
        <v>0.41666666666666669</v>
      </c>
      <c r="G31" s="4" t="s">
        <v>517</v>
      </c>
    </row>
    <row r="32" spans="1:9">
      <c r="A32" s="49">
        <v>44675</v>
      </c>
      <c r="D32" s="4" t="s">
        <v>526</v>
      </c>
      <c r="E32" s="4" t="s">
        <v>530</v>
      </c>
      <c r="F32" s="58">
        <v>0.41666666666666669</v>
      </c>
      <c r="G32" s="4" t="s">
        <v>517</v>
      </c>
    </row>
    <row r="35" spans="2:7">
      <c r="B35" s="62">
        <v>44311</v>
      </c>
      <c r="C35" s="65">
        <v>44311</v>
      </c>
      <c r="D35" t="s">
        <v>526</v>
      </c>
      <c r="E35" t="s">
        <v>522</v>
      </c>
      <c r="F35" s="58">
        <v>0.45833333333333331</v>
      </c>
      <c r="G35" t="s">
        <v>517</v>
      </c>
    </row>
    <row r="36" spans="2:7">
      <c r="B36" s="62">
        <v>44325</v>
      </c>
      <c r="C36" s="65">
        <v>44325</v>
      </c>
      <c r="D36" t="s">
        <v>526</v>
      </c>
      <c r="E36" t="s">
        <v>515</v>
      </c>
      <c r="F36" s="58">
        <v>0.41666666666666669</v>
      </c>
      <c r="G36" t="s">
        <v>517</v>
      </c>
    </row>
    <row r="37" spans="2:7">
      <c r="B37" s="62">
        <v>44331</v>
      </c>
      <c r="C37" s="65">
        <v>44331</v>
      </c>
      <c r="D37" t="s">
        <v>527</v>
      </c>
      <c r="E37" t="s">
        <v>160</v>
      </c>
      <c r="F37" s="58">
        <v>0.625</v>
      </c>
      <c r="G37" t="s">
        <v>517</v>
      </c>
    </row>
    <row r="38" spans="2:7">
      <c r="B38" s="62">
        <v>44346</v>
      </c>
      <c r="C38" s="65">
        <v>44346</v>
      </c>
      <c r="D38" t="s">
        <v>526</v>
      </c>
      <c r="E38" t="s">
        <v>508</v>
      </c>
      <c r="F38" s="58">
        <v>0.375</v>
      </c>
      <c r="G38" t="s">
        <v>518</v>
      </c>
    </row>
    <row r="39" spans="2:7">
      <c r="B39" s="62">
        <v>44360</v>
      </c>
      <c r="C39" s="65">
        <v>44360</v>
      </c>
      <c r="D39" t="s">
        <v>526</v>
      </c>
      <c r="E39" t="s">
        <v>152</v>
      </c>
      <c r="F39" s="58">
        <v>0.41666666666666669</v>
      </c>
      <c r="G39" t="s">
        <v>517</v>
      </c>
    </row>
    <row r="40" spans="2:7">
      <c r="B40" s="62">
        <v>44360</v>
      </c>
      <c r="C40" s="65">
        <v>44360</v>
      </c>
      <c r="D40" t="s">
        <v>526</v>
      </c>
      <c r="E40" t="s">
        <v>162</v>
      </c>
      <c r="F40" s="58">
        <v>0.41666666666666669</v>
      </c>
      <c r="G40" t="s">
        <v>161</v>
      </c>
    </row>
    <row r="41" spans="2:7">
      <c r="B41" s="62">
        <v>44367</v>
      </c>
      <c r="C41" s="65">
        <v>44367</v>
      </c>
      <c r="D41" t="s">
        <v>526</v>
      </c>
      <c r="E41" t="s">
        <v>163</v>
      </c>
      <c r="F41" s="58">
        <v>0.25</v>
      </c>
      <c r="G41" t="s">
        <v>519</v>
      </c>
    </row>
    <row r="42" spans="2:7">
      <c r="B42" s="62">
        <v>44381</v>
      </c>
      <c r="C42" s="65">
        <v>44381</v>
      </c>
      <c r="D42" t="s">
        <v>526</v>
      </c>
      <c r="E42" t="s">
        <v>165</v>
      </c>
      <c r="F42" s="58">
        <v>0.375</v>
      </c>
      <c r="G42" t="s">
        <v>518</v>
      </c>
    </row>
    <row r="43" spans="2:7">
      <c r="B43" s="62">
        <v>44382</v>
      </c>
      <c r="C43" s="65">
        <v>44382</v>
      </c>
      <c r="D43" t="s">
        <v>528</v>
      </c>
      <c r="E43" t="s">
        <v>245</v>
      </c>
      <c r="F43" s="58">
        <v>0.54166666666666663</v>
      </c>
      <c r="G43" t="s">
        <v>517</v>
      </c>
    </row>
    <row r="44" spans="2:7">
      <c r="B44" s="62">
        <v>44388</v>
      </c>
      <c r="C44" s="65">
        <v>44388</v>
      </c>
      <c r="D44" t="s">
        <v>526</v>
      </c>
      <c r="E44" t="s">
        <v>166</v>
      </c>
      <c r="F44" s="58">
        <v>0.375</v>
      </c>
      <c r="G44" t="s">
        <v>518</v>
      </c>
    </row>
    <row r="45" spans="2:7">
      <c r="B45" s="62">
        <v>44388</v>
      </c>
      <c r="C45" s="65">
        <v>44388</v>
      </c>
      <c r="D45" t="s">
        <v>526</v>
      </c>
      <c r="E45" t="s">
        <v>158</v>
      </c>
      <c r="F45" s="58">
        <v>0.4375</v>
      </c>
      <c r="G45" t="s">
        <v>517</v>
      </c>
    </row>
    <row r="46" spans="2:7">
      <c r="B46" s="62">
        <v>44409</v>
      </c>
      <c r="C46" s="65">
        <v>44409</v>
      </c>
      <c r="D46" t="s">
        <v>526</v>
      </c>
      <c r="E46" t="s">
        <v>168</v>
      </c>
      <c r="F46" s="58">
        <v>0.54166666666666663</v>
      </c>
      <c r="G46" t="s">
        <v>517</v>
      </c>
    </row>
    <row r="47" spans="2:7">
      <c r="B47" s="62">
        <v>44409</v>
      </c>
      <c r="C47" s="65">
        <v>44409</v>
      </c>
      <c r="D47" t="s">
        <v>526</v>
      </c>
      <c r="E47" t="s">
        <v>509</v>
      </c>
      <c r="F47" s="58">
        <v>0.41666666666666669</v>
      </c>
      <c r="G47" t="s">
        <v>517</v>
      </c>
    </row>
    <row r="48" spans="2:7">
      <c r="B48" s="62">
        <v>44415</v>
      </c>
      <c r="C48" s="65">
        <v>44415</v>
      </c>
      <c r="D48" t="s">
        <v>527</v>
      </c>
      <c r="E48" t="s">
        <v>168</v>
      </c>
      <c r="F48" s="58">
        <v>0.66666666666666663</v>
      </c>
      <c r="G48" t="s">
        <v>517</v>
      </c>
    </row>
    <row r="49" spans="2:7">
      <c r="B49" s="62">
        <v>44451</v>
      </c>
      <c r="C49" s="65">
        <v>44451</v>
      </c>
      <c r="D49" t="s">
        <v>526</v>
      </c>
      <c r="E49" t="s">
        <v>514</v>
      </c>
      <c r="F49" s="58">
        <v>0.41666666666666669</v>
      </c>
      <c r="G49" t="s">
        <v>520</v>
      </c>
    </row>
  </sheetData>
  <sortState xmlns:xlrd2="http://schemas.microsoft.com/office/spreadsheetml/2017/richdata2" ref="A2:G30">
    <sortCondition ref="A24:A30"/>
  </sortState>
  <phoneticPr fontId="2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DC05-8332-4AAC-B8C4-384C8E7B80C6}">
  <dimension ref="A1"/>
  <sheetViews>
    <sheetView workbookViewId="0">
      <selection activeCell="N28" sqref="N28"/>
    </sheetView>
  </sheetViews>
  <sheetFormatPr defaultRowHeight="12.75"/>
  <sheetData/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446E-6EDA-4367-BCEF-2C7F8F55C84C}">
  <sheetPr>
    <pageSetUpPr fitToPage="1"/>
  </sheetPr>
  <dimension ref="A1:N98"/>
  <sheetViews>
    <sheetView workbookViewId="0">
      <selection activeCell="D13" sqref="D13"/>
    </sheetView>
  </sheetViews>
  <sheetFormatPr defaultRowHeight="12.75"/>
  <cols>
    <col min="2" max="2" width="11" style="41" bestFit="1" customWidth="1"/>
    <col min="3" max="3" width="11.140625" bestFit="1" customWidth="1"/>
    <col min="4" max="4" width="35.7109375" bestFit="1" customWidth="1"/>
    <col min="5" max="6" width="9.140625" style="77"/>
    <col min="7" max="7" width="11.85546875" style="77" bestFit="1" customWidth="1"/>
  </cols>
  <sheetData>
    <row r="1" spans="1:14">
      <c r="A1" s="29" t="s">
        <v>324</v>
      </c>
      <c r="B1" s="54" t="s">
        <v>122</v>
      </c>
      <c r="C1" s="29" t="s">
        <v>322</v>
      </c>
      <c r="D1" s="29" t="s">
        <v>323</v>
      </c>
      <c r="E1" s="71" t="s">
        <v>140</v>
      </c>
      <c r="F1" s="71" t="s">
        <v>139</v>
      </c>
      <c r="G1" s="71" t="s">
        <v>545</v>
      </c>
    </row>
    <row r="2" spans="1:14">
      <c r="A2" s="29">
        <v>0</v>
      </c>
      <c r="B2" s="54">
        <v>44287</v>
      </c>
      <c r="C2" s="29" t="s">
        <v>278</v>
      </c>
      <c r="D2" s="29"/>
      <c r="E2" s="71"/>
      <c r="F2" s="71"/>
      <c r="G2" s="71">
        <v>538034</v>
      </c>
    </row>
    <row r="3" spans="1:14">
      <c r="A3" s="34">
        <v>1</v>
      </c>
      <c r="B3" s="53">
        <v>44292</v>
      </c>
      <c r="C3" s="30" t="s">
        <v>310</v>
      </c>
      <c r="D3" s="30" t="s">
        <v>311</v>
      </c>
      <c r="E3" s="75"/>
      <c r="F3" s="75">
        <v>2288</v>
      </c>
      <c r="G3" s="75">
        <f t="shared" ref="G3:G34" si="0">G2+E3-F3</f>
        <v>535746</v>
      </c>
      <c r="N3" s="4"/>
    </row>
    <row r="4" spans="1:14">
      <c r="A4" s="34">
        <v>2</v>
      </c>
      <c r="B4" s="53">
        <v>44292</v>
      </c>
      <c r="C4" s="30" t="s">
        <v>326</v>
      </c>
      <c r="D4" s="30" t="s">
        <v>312</v>
      </c>
      <c r="E4" s="75"/>
      <c r="F4" s="75">
        <v>4125</v>
      </c>
      <c r="G4" s="75">
        <f t="shared" si="0"/>
        <v>531621</v>
      </c>
      <c r="N4" s="4"/>
    </row>
    <row r="5" spans="1:14">
      <c r="A5" s="34">
        <v>3</v>
      </c>
      <c r="B5" s="53">
        <v>44307</v>
      </c>
      <c r="C5" s="30" t="s">
        <v>310</v>
      </c>
      <c r="D5" s="30" t="s">
        <v>313</v>
      </c>
      <c r="E5" s="75"/>
      <c r="F5" s="75">
        <v>4721</v>
      </c>
      <c r="G5" s="75">
        <f t="shared" si="0"/>
        <v>526900</v>
      </c>
      <c r="N5" s="56"/>
    </row>
    <row r="6" spans="1:14">
      <c r="A6" s="34">
        <v>4</v>
      </c>
      <c r="B6" s="53">
        <v>44307</v>
      </c>
      <c r="C6" s="30" t="s">
        <v>310</v>
      </c>
      <c r="D6" s="30" t="s">
        <v>313</v>
      </c>
      <c r="E6" s="75"/>
      <c r="F6" s="75">
        <v>7448</v>
      </c>
      <c r="G6" s="75">
        <f t="shared" si="0"/>
        <v>519452</v>
      </c>
      <c r="N6" s="4"/>
    </row>
    <row r="7" spans="1:14">
      <c r="A7" s="34">
        <v>5</v>
      </c>
      <c r="B7" s="53">
        <v>44322</v>
      </c>
      <c r="C7" s="30" t="s">
        <v>310</v>
      </c>
      <c r="D7" s="30" t="s">
        <v>311</v>
      </c>
      <c r="E7" s="75"/>
      <c r="F7" s="75">
        <v>1760</v>
      </c>
      <c r="G7" s="75">
        <f t="shared" si="0"/>
        <v>517692</v>
      </c>
      <c r="N7" s="4"/>
    </row>
    <row r="8" spans="1:14">
      <c r="A8" s="34">
        <v>6</v>
      </c>
      <c r="B8" s="53">
        <v>44333</v>
      </c>
      <c r="C8" s="30" t="s">
        <v>310</v>
      </c>
      <c r="D8" s="30" t="s">
        <v>314</v>
      </c>
      <c r="E8" s="75"/>
      <c r="F8" s="75">
        <v>1080</v>
      </c>
      <c r="G8" s="75">
        <f t="shared" si="0"/>
        <v>516612</v>
      </c>
      <c r="N8" s="4"/>
    </row>
    <row r="9" spans="1:14">
      <c r="A9" s="34">
        <v>7</v>
      </c>
      <c r="B9" s="53">
        <v>44337</v>
      </c>
      <c r="C9" s="30" t="s">
        <v>310</v>
      </c>
      <c r="D9" s="30" t="s">
        <v>313</v>
      </c>
      <c r="E9" s="75"/>
      <c r="F9" s="75">
        <v>3420</v>
      </c>
      <c r="G9" s="75">
        <f t="shared" si="0"/>
        <v>513192</v>
      </c>
      <c r="N9" s="4"/>
    </row>
    <row r="10" spans="1:14">
      <c r="A10" s="34">
        <v>8</v>
      </c>
      <c r="B10" s="53">
        <v>44337</v>
      </c>
      <c r="C10" s="30" t="s">
        <v>310</v>
      </c>
      <c r="D10" s="30" t="s">
        <v>313</v>
      </c>
      <c r="E10" s="75"/>
      <c r="F10" s="75">
        <v>5989</v>
      </c>
      <c r="G10" s="75">
        <f t="shared" si="0"/>
        <v>507203</v>
      </c>
      <c r="N10" s="4"/>
    </row>
    <row r="11" spans="1:14">
      <c r="A11" s="34">
        <v>9</v>
      </c>
      <c r="B11" s="53">
        <v>44354</v>
      </c>
      <c r="C11" s="30" t="s">
        <v>310</v>
      </c>
      <c r="D11" s="30" t="s">
        <v>311</v>
      </c>
      <c r="E11" s="75"/>
      <c r="F11" s="75">
        <v>1760</v>
      </c>
      <c r="G11" s="75">
        <f t="shared" si="0"/>
        <v>505443</v>
      </c>
      <c r="N11" s="4"/>
    </row>
    <row r="12" spans="1:14">
      <c r="A12" s="34">
        <v>10</v>
      </c>
      <c r="B12" s="53">
        <v>44361</v>
      </c>
      <c r="C12" s="30" t="s">
        <v>330</v>
      </c>
      <c r="D12" s="30" t="s">
        <v>315</v>
      </c>
      <c r="E12" s="75">
        <v>1600</v>
      </c>
      <c r="F12" s="75"/>
      <c r="G12" s="75">
        <f t="shared" si="0"/>
        <v>507043</v>
      </c>
      <c r="N12" s="4"/>
    </row>
    <row r="13" spans="1:14">
      <c r="A13" s="34">
        <v>11</v>
      </c>
      <c r="B13" s="53">
        <v>44361</v>
      </c>
      <c r="C13" s="70" t="s">
        <v>335</v>
      </c>
      <c r="D13" s="30" t="s">
        <v>316</v>
      </c>
      <c r="E13" s="75">
        <v>200000</v>
      </c>
      <c r="F13" s="75"/>
      <c r="G13" s="75">
        <f t="shared" si="0"/>
        <v>707043</v>
      </c>
      <c r="N13" s="4"/>
    </row>
    <row r="14" spans="1:14">
      <c r="A14" s="34">
        <v>12</v>
      </c>
      <c r="B14" s="53">
        <v>44368</v>
      </c>
      <c r="C14" s="30" t="s">
        <v>310</v>
      </c>
      <c r="D14" s="30" t="s">
        <v>317</v>
      </c>
      <c r="E14" s="75"/>
      <c r="F14" s="75">
        <v>3242</v>
      </c>
      <c r="G14" s="75">
        <f t="shared" si="0"/>
        <v>703801</v>
      </c>
      <c r="N14" s="4"/>
    </row>
    <row r="15" spans="1:14">
      <c r="A15" s="34">
        <v>13</v>
      </c>
      <c r="B15" s="53">
        <v>44368</v>
      </c>
      <c r="C15" s="30" t="s">
        <v>310</v>
      </c>
      <c r="D15" s="30" t="s">
        <v>317</v>
      </c>
      <c r="E15" s="75"/>
      <c r="F15" s="75">
        <v>5903</v>
      </c>
      <c r="G15" s="75">
        <f t="shared" si="0"/>
        <v>697898</v>
      </c>
      <c r="N15" s="4"/>
    </row>
    <row r="16" spans="1:14">
      <c r="A16" s="34">
        <v>14</v>
      </c>
      <c r="B16" s="53">
        <v>44383</v>
      </c>
      <c r="C16" s="30" t="s">
        <v>326</v>
      </c>
      <c r="D16" s="30" t="s">
        <v>312</v>
      </c>
      <c r="E16" s="75"/>
      <c r="F16" s="75">
        <v>4125</v>
      </c>
      <c r="G16" s="75">
        <f t="shared" si="0"/>
        <v>693773</v>
      </c>
      <c r="N16" s="4"/>
    </row>
    <row r="17" spans="1:14">
      <c r="A17" s="34">
        <v>15</v>
      </c>
      <c r="B17" s="53">
        <v>44383</v>
      </c>
      <c r="C17" s="30" t="s">
        <v>310</v>
      </c>
      <c r="D17" s="30" t="s">
        <v>311</v>
      </c>
      <c r="E17" s="75"/>
      <c r="F17" s="75">
        <v>1760</v>
      </c>
      <c r="G17" s="75">
        <f t="shared" si="0"/>
        <v>692013</v>
      </c>
      <c r="N17" s="4"/>
    </row>
    <row r="18" spans="1:14">
      <c r="A18" s="34">
        <v>16</v>
      </c>
      <c r="B18" s="53">
        <v>44393</v>
      </c>
      <c r="C18" s="30" t="s">
        <v>310</v>
      </c>
      <c r="D18" s="30" t="s">
        <v>314</v>
      </c>
      <c r="E18" s="75"/>
      <c r="F18" s="75">
        <v>960</v>
      </c>
      <c r="G18" s="75">
        <f t="shared" si="0"/>
        <v>691053</v>
      </c>
      <c r="N18" s="4"/>
    </row>
    <row r="19" spans="1:14">
      <c r="A19" s="34">
        <v>17</v>
      </c>
      <c r="B19" s="53">
        <v>44395</v>
      </c>
      <c r="C19" s="30" t="s">
        <v>328</v>
      </c>
      <c r="D19" s="30" t="s">
        <v>318</v>
      </c>
      <c r="E19" s="75"/>
      <c r="F19" s="75">
        <v>8188</v>
      </c>
      <c r="G19" s="75">
        <f t="shared" si="0"/>
        <v>682865</v>
      </c>
      <c r="N19" s="4"/>
    </row>
    <row r="20" spans="1:14">
      <c r="A20" s="34">
        <v>18</v>
      </c>
      <c r="B20" s="53">
        <v>44397</v>
      </c>
      <c r="C20" s="30" t="s">
        <v>310</v>
      </c>
      <c r="D20" s="30" t="s">
        <v>317</v>
      </c>
      <c r="E20" s="75"/>
      <c r="F20" s="78">
        <v>3489</v>
      </c>
      <c r="G20" s="75">
        <f t="shared" si="0"/>
        <v>679376</v>
      </c>
      <c r="N20" s="4"/>
    </row>
    <row r="21" spans="1:14">
      <c r="A21" s="34">
        <v>19</v>
      </c>
      <c r="B21" s="53">
        <v>44397</v>
      </c>
      <c r="C21" s="30" t="s">
        <v>310</v>
      </c>
      <c r="D21" s="30" t="s">
        <v>317</v>
      </c>
      <c r="E21" s="75"/>
      <c r="F21" s="75">
        <v>6091</v>
      </c>
      <c r="G21" s="75">
        <f t="shared" si="0"/>
        <v>673285</v>
      </c>
      <c r="N21" s="4"/>
    </row>
    <row r="22" spans="1:14">
      <c r="A22" s="34">
        <v>20</v>
      </c>
      <c r="B22" s="53">
        <v>44414</v>
      </c>
      <c r="C22" s="30" t="s">
        <v>310</v>
      </c>
      <c r="D22" s="30" t="s">
        <v>311</v>
      </c>
      <c r="E22" s="75"/>
      <c r="F22" s="75">
        <v>1760</v>
      </c>
      <c r="G22" s="75">
        <f t="shared" si="0"/>
        <v>671525</v>
      </c>
      <c r="N22" s="4"/>
    </row>
    <row r="23" spans="1:14">
      <c r="A23" s="34">
        <v>21</v>
      </c>
      <c r="B23" s="53">
        <v>44424</v>
      </c>
      <c r="C23" s="30" t="s">
        <v>333</v>
      </c>
      <c r="D23" s="30" t="s">
        <v>302</v>
      </c>
      <c r="E23" s="75">
        <v>2</v>
      </c>
      <c r="F23" s="75"/>
      <c r="G23" s="75">
        <f t="shared" si="0"/>
        <v>671527</v>
      </c>
      <c r="N23" s="4"/>
    </row>
    <row r="24" spans="1:14">
      <c r="A24" s="34">
        <v>22</v>
      </c>
      <c r="B24" s="53">
        <v>44428</v>
      </c>
      <c r="C24" s="30" t="s">
        <v>310</v>
      </c>
      <c r="D24" s="30" t="s">
        <v>313</v>
      </c>
      <c r="E24" s="75"/>
      <c r="F24" s="75">
        <v>5054</v>
      </c>
      <c r="G24" s="75">
        <f t="shared" si="0"/>
        <v>666473</v>
      </c>
    </row>
    <row r="25" spans="1:14">
      <c r="A25" s="34">
        <v>23</v>
      </c>
      <c r="B25" s="53">
        <v>44428</v>
      </c>
      <c r="C25" s="30" t="s">
        <v>310</v>
      </c>
      <c r="D25" s="30" t="s">
        <v>313</v>
      </c>
      <c r="E25" s="75"/>
      <c r="F25" s="75">
        <v>6594</v>
      </c>
      <c r="G25" s="75">
        <f t="shared" si="0"/>
        <v>659879</v>
      </c>
      <c r="N25" s="4"/>
    </row>
    <row r="26" spans="1:14">
      <c r="A26" s="34">
        <v>24</v>
      </c>
      <c r="B26" s="53">
        <v>44442</v>
      </c>
      <c r="C26" s="30" t="s">
        <v>332</v>
      </c>
      <c r="D26" s="34" t="s">
        <v>65</v>
      </c>
      <c r="E26" s="75"/>
      <c r="F26" s="75">
        <v>833</v>
      </c>
      <c r="G26" s="75">
        <f t="shared" si="0"/>
        <v>659046</v>
      </c>
      <c r="N26" s="4"/>
    </row>
    <row r="27" spans="1:14">
      <c r="A27" s="34">
        <v>25</v>
      </c>
      <c r="B27" s="53">
        <v>44445</v>
      </c>
      <c r="C27" s="30" t="s">
        <v>310</v>
      </c>
      <c r="D27" s="30" t="s">
        <v>311</v>
      </c>
      <c r="E27" s="75"/>
      <c r="F27" s="75">
        <v>1760</v>
      </c>
      <c r="G27" s="75">
        <f t="shared" si="0"/>
        <v>657286</v>
      </c>
      <c r="N27" s="4"/>
    </row>
    <row r="28" spans="1:14">
      <c r="A28" s="34">
        <v>26</v>
      </c>
      <c r="B28" s="53">
        <v>44455</v>
      </c>
      <c r="C28" s="30" t="s">
        <v>310</v>
      </c>
      <c r="D28" s="30" t="s">
        <v>314</v>
      </c>
      <c r="E28" s="75"/>
      <c r="F28" s="75">
        <v>960</v>
      </c>
      <c r="G28" s="75">
        <f t="shared" si="0"/>
        <v>656326</v>
      </c>
      <c r="N28" s="4"/>
    </row>
    <row r="29" spans="1:14">
      <c r="A29" s="34">
        <v>27</v>
      </c>
      <c r="B29" s="53">
        <v>44460</v>
      </c>
      <c r="C29" s="30" t="s">
        <v>310</v>
      </c>
      <c r="D29" s="30" t="s">
        <v>313</v>
      </c>
      <c r="E29" s="75"/>
      <c r="F29" s="75">
        <v>6320</v>
      </c>
      <c r="G29" s="75">
        <f t="shared" si="0"/>
        <v>650006</v>
      </c>
      <c r="N29" s="4"/>
    </row>
    <row r="30" spans="1:14">
      <c r="A30" s="34">
        <v>28</v>
      </c>
      <c r="B30" s="53">
        <v>44460</v>
      </c>
      <c r="C30" s="30" t="s">
        <v>310</v>
      </c>
      <c r="D30" s="30" t="s">
        <v>313</v>
      </c>
      <c r="E30" s="75"/>
      <c r="F30" s="75">
        <v>6661</v>
      </c>
      <c r="G30" s="75">
        <f t="shared" si="0"/>
        <v>643345</v>
      </c>
      <c r="N30" s="4"/>
    </row>
    <row r="31" spans="1:14">
      <c r="A31" s="34">
        <v>29</v>
      </c>
      <c r="B31" s="53">
        <v>44475</v>
      </c>
      <c r="C31" s="30" t="s">
        <v>310</v>
      </c>
      <c r="D31" s="30" t="s">
        <v>311</v>
      </c>
      <c r="E31" s="75"/>
      <c r="F31" s="75">
        <v>1760</v>
      </c>
      <c r="G31" s="75">
        <f t="shared" si="0"/>
        <v>641585</v>
      </c>
      <c r="N31" s="4"/>
    </row>
    <row r="32" spans="1:14">
      <c r="A32" s="34">
        <v>30</v>
      </c>
      <c r="B32" s="53">
        <v>44475</v>
      </c>
      <c r="C32" s="30" t="s">
        <v>326</v>
      </c>
      <c r="D32" s="30" t="s">
        <v>312</v>
      </c>
      <c r="E32" s="75"/>
      <c r="F32" s="75">
        <v>4125</v>
      </c>
      <c r="G32" s="75">
        <f t="shared" si="0"/>
        <v>637460</v>
      </c>
      <c r="N32" s="4"/>
    </row>
    <row r="33" spans="1:14">
      <c r="A33" s="34">
        <v>31</v>
      </c>
      <c r="B33" s="53">
        <v>44488</v>
      </c>
      <c r="C33" s="30" t="s">
        <v>330</v>
      </c>
      <c r="D33" s="30" t="s">
        <v>477</v>
      </c>
      <c r="E33" s="75">
        <v>44000</v>
      </c>
      <c r="F33" s="75"/>
      <c r="G33" s="75">
        <f t="shared" si="0"/>
        <v>681460</v>
      </c>
      <c r="N33" s="4"/>
    </row>
    <row r="34" spans="1:14">
      <c r="A34" s="34">
        <v>32</v>
      </c>
      <c r="B34" s="53">
        <v>44488</v>
      </c>
      <c r="C34" s="30" t="s">
        <v>330</v>
      </c>
      <c r="D34" s="30" t="s">
        <v>479</v>
      </c>
      <c r="E34" s="75">
        <v>20600</v>
      </c>
      <c r="F34" s="75"/>
      <c r="G34" s="75">
        <f t="shared" si="0"/>
        <v>702060</v>
      </c>
      <c r="N34" s="4"/>
    </row>
    <row r="35" spans="1:14">
      <c r="A35" s="34">
        <v>33</v>
      </c>
      <c r="B35" s="53">
        <v>44489</v>
      </c>
      <c r="C35" s="30" t="s">
        <v>310</v>
      </c>
      <c r="D35" s="30" t="s">
        <v>313</v>
      </c>
      <c r="E35" s="75"/>
      <c r="F35" s="75">
        <v>4355</v>
      </c>
      <c r="G35" s="75">
        <f t="shared" ref="G35:G66" si="1">G34+E35-F35</f>
        <v>697705</v>
      </c>
      <c r="N35" s="4"/>
    </row>
    <row r="36" spans="1:14">
      <c r="A36" s="34">
        <v>34</v>
      </c>
      <c r="B36" s="53">
        <v>44489</v>
      </c>
      <c r="C36" s="30" t="s">
        <v>310</v>
      </c>
      <c r="D36" s="30" t="s">
        <v>313</v>
      </c>
      <c r="E36" s="75"/>
      <c r="F36" s="75">
        <v>6240</v>
      </c>
      <c r="G36" s="75">
        <f t="shared" si="1"/>
        <v>691465</v>
      </c>
      <c r="N36" s="4"/>
    </row>
    <row r="37" spans="1:14">
      <c r="A37" s="34">
        <v>35</v>
      </c>
      <c r="B37" s="53">
        <v>44508</v>
      </c>
      <c r="C37" s="30" t="s">
        <v>310</v>
      </c>
      <c r="D37" s="30" t="s">
        <v>311</v>
      </c>
      <c r="E37" s="75"/>
      <c r="F37" s="75">
        <v>1760</v>
      </c>
      <c r="G37" s="75">
        <f t="shared" si="1"/>
        <v>689705</v>
      </c>
    </row>
    <row r="38" spans="1:14">
      <c r="A38" s="34">
        <v>36</v>
      </c>
      <c r="B38" s="53">
        <v>44512</v>
      </c>
      <c r="C38" s="34" t="s">
        <v>328</v>
      </c>
      <c r="D38" s="34" t="s">
        <v>339</v>
      </c>
      <c r="E38" s="75"/>
      <c r="F38" s="75">
        <v>12000</v>
      </c>
      <c r="G38" s="75">
        <f t="shared" si="1"/>
        <v>677705</v>
      </c>
      <c r="N38" s="4"/>
    </row>
    <row r="39" spans="1:14">
      <c r="A39" s="34">
        <v>37</v>
      </c>
      <c r="B39" s="53">
        <v>44512</v>
      </c>
      <c r="C39" s="30" t="s">
        <v>332</v>
      </c>
      <c r="D39" s="34" t="s">
        <v>340</v>
      </c>
      <c r="E39" s="75"/>
      <c r="F39" s="75">
        <v>2000</v>
      </c>
      <c r="G39" s="75">
        <f t="shared" si="1"/>
        <v>675705</v>
      </c>
      <c r="N39" s="4"/>
    </row>
    <row r="40" spans="1:14">
      <c r="A40" s="34">
        <v>38</v>
      </c>
      <c r="B40" s="53">
        <v>44512</v>
      </c>
      <c r="C40" s="34" t="s">
        <v>328</v>
      </c>
      <c r="D40" s="34" t="s">
        <v>372</v>
      </c>
      <c r="E40" s="75"/>
      <c r="F40" s="75">
        <v>4800</v>
      </c>
      <c r="G40" s="75">
        <f t="shared" si="1"/>
        <v>670905</v>
      </c>
      <c r="N40" s="4"/>
    </row>
    <row r="41" spans="1:14">
      <c r="A41" s="34">
        <v>39</v>
      </c>
      <c r="B41" s="53">
        <v>44512</v>
      </c>
      <c r="C41" s="34" t="s">
        <v>328</v>
      </c>
      <c r="D41" s="34" t="s">
        <v>341</v>
      </c>
      <c r="E41" s="75"/>
      <c r="F41" s="75">
        <v>6000</v>
      </c>
      <c r="G41" s="75">
        <f t="shared" si="1"/>
        <v>664905</v>
      </c>
      <c r="N41" s="4"/>
    </row>
    <row r="42" spans="1:14">
      <c r="A42" s="34">
        <v>40</v>
      </c>
      <c r="B42" s="53">
        <v>44514</v>
      </c>
      <c r="C42" s="30" t="s">
        <v>332</v>
      </c>
      <c r="D42" s="34" t="s">
        <v>65</v>
      </c>
      <c r="E42" s="75"/>
      <c r="F42" s="75">
        <v>376</v>
      </c>
      <c r="G42" s="75">
        <f t="shared" si="1"/>
        <v>664529</v>
      </c>
      <c r="N42" s="4"/>
    </row>
    <row r="43" spans="1:14">
      <c r="A43" s="34">
        <v>41</v>
      </c>
      <c r="B43" s="53">
        <v>44514</v>
      </c>
      <c r="C43" s="30" t="s">
        <v>332</v>
      </c>
      <c r="D43" s="34" t="s">
        <v>342</v>
      </c>
      <c r="E43" s="75"/>
      <c r="F43" s="75">
        <v>268</v>
      </c>
      <c r="G43" s="75">
        <f t="shared" si="1"/>
        <v>664261</v>
      </c>
    </row>
    <row r="44" spans="1:14">
      <c r="A44" s="34">
        <v>42</v>
      </c>
      <c r="B44" s="53">
        <v>44516</v>
      </c>
      <c r="C44" s="30" t="s">
        <v>310</v>
      </c>
      <c r="D44" s="30" t="s">
        <v>314</v>
      </c>
      <c r="E44" s="75"/>
      <c r="F44" s="75">
        <v>1020</v>
      </c>
      <c r="G44" s="75">
        <f t="shared" si="1"/>
        <v>663241</v>
      </c>
    </row>
    <row r="45" spans="1:14">
      <c r="A45" s="34">
        <v>43</v>
      </c>
      <c r="B45" s="53">
        <v>44518</v>
      </c>
      <c r="C45" s="34" t="s">
        <v>328</v>
      </c>
      <c r="D45" s="34" t="s">
        <v>343</v>
      </c>
      <c r="E45" s="75"/>
      <c r="F45" s="75">
        <v>834</v>
      </c>
      <c r="G45" s="75">
        <f t="shared" si="1"/>
        <v>662407</v>
      </c>
    </row>
    <row r="46" spans="1:14">
      <c r="A46" s="34">
        <v>44</v>
      </c>
      <c r="B46" s="53">
        <v>44518</v>
      </c>
      <c r="C46" s="34" t="s">
        <v>328</v>
      </c>
      <c r="D46" s="34" t="s">
        <v>344</v>
      </c>
      <c r="E46" s="75"/>
      <c r="F46" s="75">
        <v>1596</v>
      </c>
      <c r="G46" s="75">
        <f t="shared" si="1"/>
        <v>660811</v>
      </c>
    </row>
    <row r="47" spans="1:14">
      <c r="A47" s="34">
        <v>45</v>
      </c>
      <c r="B47" s="53">
        <v>44518</v>
      </c>
      <c r="C47" s="34" t="s">
        <v>328</v>
      </c>
      <c r="D47" s="34" t="s">
        <v>345</v>
      </c>
      <c r="E47" s="75"/>
      <c r="F47" s="75">
        <v>498</v>
      </c>
      <c r="G47" s="75">
        <f t="shared" si="1"/>
        <v>660313</v>
      </c>
    </row>
    <row r="48" spans="1:14">
      <c r="A48" s="34">
        <v>46</v>
      </c>
      <c r="B48" s="53">
        <v>44518</v>
      </c>
      <c r="C48" s="34" t="s">
        <v>328</v>
      </c>
      <c r="D48" s="34" t="s">
        <v>346</v>
      </c>
      <c r="E48" s="75"/>
      <c r="F48" s="75">
        <v>1080</v>
      </c>
      <c r="G48" s="75">
        <f t="shared" si="1"/>
        <v>659233</v>
      </c>
    </row>
    <row r="49" spans="1:7">
      <c r="A49" s="34">
        <v>47</v>
      </c>
      <c r="B49" s="53">
        <v>44518</v>
      </c>
      <c r="C49" s="34" t="s">
        <v>328</v>
      </c>
      <c r="D49" s="34" t="s">
        <v>347</v>
      </c>
      <c r="E49" s="75"/>
      <c r="F49" s="75">
        <v>880</v>
      </c>
      <c r="G49" s="75">
        <f t="shared" si="1"/>
        <v>658353</v>
      </c>
    </row>
    <row r="50" spans="1:7">
      <c r="A50" s="34">
        <v>48</v>
      </c>
      <c r="B50" s="53">
        <v>44518</v>
      </c>
      <c r="C50" s="34" t="s">
        <v>328</v>
      </c>
      <c r="D50" s="34" t="s">
        <v>348</v>
      </c>
      <c r="E50" s="75"/>
      <c r="F50" s="75">
        <v>298</v>
      </c>
      <c r="G50" s="75">
        <f t="shared" si="1"/>
        <v>658055</v>
      </c>
    </row>
    <row r="51" spans="1:7">
      <c r="A51" s="34">
        <v>49</v>
      </c>
      <c r="B51" s="53">
        <v>44518</v>
      </c>
      <c r="C51" s="30" t="s">
        <v>332</v>
      </c>
      <c r="D51" s="34" t="s">
        <v>349</v>
      </c>
      <c r="E51" s="75"/>
      <c r="F51" s="75">
        <v>298</v>
      </c>
      <c r="G51" s="75">
        <f t="shared" si="1"/>
        <v>657757</v>
      </c>
    </row>
    <row r="52" spans="1:7">
      <c r="A52" s="34">
        <v>50</v>
      </c>
      <c r="B52" s="53">
        <v>44518</v>
      </c>
      <c r="C52" s="30" t="s">
        <v>332</v>
      </c>
      <c r="D52" s="34" t="s">
        <v>350</v>
      </c>
      <c r="E52" s="75"/>
      <c r="F52" s="75">
        <v>398</v>
      </c>
      <c r="G52" s="75">
        <f t="shared" si="1"/>
        <v>657359</v>
      </c>
    </row>
    <row r="53" spans="1:7">
      <c r="A53" s="34">
        <v>51</v>
      </c>
      <c r="B53" s="53">
        <v>44518</v>
      </c>
      <c r="C53" s="30" t="s">
        <v>332</v>
      </c>
      <c r="D53" s="34" t="s">
        <v>351</v>
      </c>
      <c r="E53" s="75"/>
      <c r="F53" s="75">
        <v>798</v>
      </c>
      <c r="G53" s="75">
        <f t="shared" si="1"/>
        <v>656561</v>
      </c>
    </row>
    <row r="54" spans="1:7">
      <c r="A54" s="34">
        <v>52</v>
      </c>
      <c r="B54" s="53">
        <v>44518</v>
      </c>
      <c r="C54" s="34" t="s">
        <v>328</v>
      </c>
      <c r="D54" s="34" t="s">
        <v>352</v>
      </c>
      <c r="E54" s="75"/>
      <c r="F54" s="75">
        <v>1280</v>
      </c>
      <c r="G54" s="75">
        <f t="shared" si="1"/>
        <v>655281</v>
      </c>
    </row>
    <row r="55" spans="1:7">
      <c r="A55" s="34">
        <v>53</v>
      </c>
      <c r="B55" s="53">
        <v>44518</v>
      </c>
      <c r="C55" s="30" t="s">
        <v>332</v>
      </c>
      <c r="D55" s="34" t="s">
        <v>353</v>
      </c>
      <c r="E55" s="75"/>
      <c r="F55" s="75">
        <v>396</v>
      </c>
      <c r="G55" s="75">
        <f t="shared" si="1"/>
        <v>654885</v>
      </c>
    </row>
    <row r="56" spans="1:7">
      <c r="A56" s="34">
        <v>54</v>
      </c>
      <c r="B56" s="53">
        <v>44518</v>
      </c>
      <c r="C56" s="34" t="s">
        <v>328</v>
      </c>
      <c r="D56" s="34" t="s">
        <v>354</v>
      </c>
      <c r="E56" s="75"/>
      <c r="F56" s="75">
        <v>598</v>
      </c>
      <c r="G56" s="75">
        <f t="shared" si="1"/>
        <v>654287</v>
      </c>
    </row>
    <row r="57" spans="1:7">
      <c r="A57" s="34">
        <v>55</v>
      </c>
      <c r="B57" s="53">
        <v>44518</v>
      </c>
      <c r="C57" s="34" t="s">
        <v>328</v>
      </c>
      <c r="D57" s="34" t="s">
        <v>355</v>
      </c>
      <c r="E57" s="75"/>
      <c r="F57" s="75">
        <v>798</v>
      </c>
      <c r="G57" s="75">
        <f t="shared" si="1"/>
        <v>653489</v>
      </c>
    </row>
    <row r="58" spans="1:7">
      <c r="A58" s="34">
        <v>56</v>
      </c>
      <c r="B58" s="53">
        <v>44518</v>
      </c>
      <c r="C58" s="30" t="s">
        <v>332</v>
      </c>
      <c r="D58" s="34" t="s">
        <v>356</v>
      </c>
      <c r="E58" s="75"/>
      <c r="F58" s="75">
        <v>5</v>
      </c>
      <c r="G58" s="75">
        <f t="shared" si="1"/>
        <v>653484</v>
      </c>
    </row>
    <row r="59" spans="1:7">
      <c r="A59" s="34">
        <v>57</v>
      </c>
      <c r="B59" s="53">
        <v>44518</v>
      </c>
      <c r="C59" s="34" t="s">
        <v>328</v>
      </c>
      <c r="D59" s="34" t="s">
        <v>357</v>
      </c>
      <c r="E59" s="75"/>
      <c r="F59" s="75">
        <v>1650</v>
      </c>
      <c r="G59" s="75">
        <f t="shared" si="1"/>
        <v>651834</v>
      </c>
    </row>
    <row r="60" spans="1:7">
      <c r="A60" s="34">
        <v>58</v>
      </c>
      <c r="B60" s="53">
        <v>44519</v>
      </c>
      <c r="C60" s="30" t="s">
        <v>310</v>
      </c>
      <c r="D60" s="30" t="s">
        <v>313</v>
      </c>
      <c r="E60" s="75"/>
      <c r="F60" s="75">
        <v>3749</v>
      </c>
      <c r="G60" s="75">
        <f t="shared" si="1"/>
        <v>648085</v>
      </c>
    </row>
    <row r="61" spans="1:7">
      <c r="A61" s="34">
        <v>59</v>
      </c>
      <c r="B61" s="53">
        <v>44519</v>
      </c>
      <c r="C61" s="30" t="s">
        <v>310</v>
      </c>
      <c r="D61" s="30" t="s">
        <v>313</v>
      </c>
      <c r="E61" s="75"/>
      <c r="F61" s="75">
        <v>6135</v>
      </c>
      <c r="G61" s="75">
        <f t="shared" si="1"/>
        <v>641950</v>
      </c>
    </row>
    <row r="62" spans="1:7">
      <c r="A62" s="34">
        <v>60</v>
      </c>
      <c r="B62" s="53">
        <v>44519</v>
      </c>
      <c r="C62" s="34" t="s">
        <v>328</v>
      </c>
      <c r="D62" s="34" t="s">
        <v>358</v>
      </c>
      <c r="E62" s="75"/>
      <c r="F62" s="75">
        <v>100</v>
      </c>
      <c r="G62" s="75">
        <f t="shared" si="1"/>
        <v>641850</v>
      </c>
    </row>
    <row r="63" spans="1:7">
      <c r="A63" s="34">
        <v>61</v>
      </c>
      <c r="B63" s="53">
        <v>44519</v>
      </c>
      <c r="C63" s="34" t="s">
        <v>328</v>
      </c>
      <c r="D63" s="34" t="s">
        <v>359</v>
      </c>
      <c r="E63" s="75"/>
      <c r="F63" s="75">
        <v>100</v>
      </c>
      <c r="G63" s="75">
        <f t="shared" si="1"/>
        <v>641750</v>
      </c>
    </row>
    <row r="64" spans="1:7">
      <c r="A64" s="34">
        <v>62</v>
      </c>
      <c r="B64" s="53">
        <v>44519</v>
      </c>
      <c r="C64" s="34" t="s">
        <v>328</v>
      </c>
      <c r="D64" s="34" t="s">
        <v>360</v>
      </c>
      <c r="E64" s="75"/>
      <c r="F64" s="75">
        <v>200</v>
      </c>
      <c r="G64" s="75">
        <f t="shared" si="1"/>
        <v>641550</v>
      </c>
    </row>
    <row r="65" spans="1:7">
      <c r="A65" s="34">
        <v>63</v>
      </c>
      <c r="B65" s="53">
        <v>44519</v>
      </c>
      <c r="C65" s="30" t="s">
        <v>332</v>
      </c>
      <c r="D65" s="34" t="s">
        <v>361</v>
      </c>
      <c r="E65" s="75"/>
      <c r="F65" s="75">
        <v>40</v>
      </c>
      <c r="G65" s="75">
        <f t="shared" si="1"/>
        <v>641510</v>
      </c>
    </row>
    <row r="66" spans="1:7">
      <c r="A66" s="34">
        <v>64</v>
      </c>
      <c r="B66" s="53">
        <v>44536</v>
      </c>
      <c r="C66" s="30" t="s">
        <v>310</v>
      </c>
      <c r="D66" s="30" t="s">
        <v>311</v>
      </c>
      <c r="E66" s="75"/>
      <c r="F66" s="75">
        <v>1760</v>
      </c>
      <c r="G66" s="75">
        <f t="shared" si="1"/>
        <v>639750</v>
      </c>
    </row>
    <row r="67" spans="1:7">
      <c r="A67" s="34">
        <v>65</v>
      </c>
      <c r="B67" s="53">
        <v>44550</v>
      </c>
      <c r="C67" s="30" t="s">
        <v>310</v>
      </c>
      <c r="D67" s="30" t="s">
        <v>313</v>
      </c>
      <c r="E67" s="75"/>
      <c r="F67" s="75">
        <v>3635</v>
      </c>
      <c r="G67" s="75">
        <f t="shared" ref="G67:G98" si="2">G66+E67-F67</f>
        <v>636115</v>
      </c>
    </row>
    <row r="68" spans="1:7">
      <c r="A68" s="34">
        <v>66</v>
      </c>
      <c r="B68" s="53">
        <v>44550</v>
      </c>
      <c r="C68" s="30" t="s">
        <v>310</v>
      </c>
      <c r="D68" s="30" t="s">
        <v>313</v>
      </c>
      <c r="E68" s="75"/>
      <c r="F68" s="75">
        <v>6439</v>
      </c>
      <c r="G68" s="75">
        <f t="shared" si="2"/>
        <v>629676</v>
      </c>
    </row>
    <row r="69" spans="1:7">
      <c r="A69" s="34">
        <v>67</v>
      </c>
      <c r="B69" s="53">
        <v>44564</v>
      </c>
      <c r="C69" s="30" t="s">
        <v>332</v>
      </c>
      <c r="D69" s="34" t="s">
        <v>353</v>
      </c>
      <c r="E69" s="75"/>
      <c r="F69" s="75">
        <v>877</v>
      </c>
      <c r="G69" s="75">
        <f t="shared" si="2"/>
        <v>628799</v>
      </c>
    </row>
    <row r="70" spans="1:7">
      <c r="A70" s="34">
        <v>68</v>
      </c>
      <c r="B70" s="53">
        <v>44567</v>
      </c>
      <c r="C70" s="30" t="s">
        <v>326</v>
      </c>
      <c r="D70" s="30" t="s">
        <v>312</v>
      </c>
      <c r="E70" s="75"/>
      <c r="F70" s="75">
        <v>4125</v>
      </c>
      <c r="G70" s="75">
        <f t="shared" si="2"/>
        <v>624674</v>
      </c>
    </row>
    <row r="71" spans="1:7">
      <c r="A71" s="34">
        <v>69</v>
      </c>
      <c r="B71" s="53">
        <v>44567</v>
      </c>
      <c r="C71" s="30" t="s">
        <v>310</v>
      </c>
      <c r="D71" s="30" t="s">
        <v>311</v>
      </c>
      <c r="E71" s="75"/>
      <c r="F71" s="75">
        <v>1760</v>
      </c>
      <c r="G71" s="75">
        <f t="shared" si="2"/>
        <v>622914</v>
      </c>
    </row>
    <row r="72" spans="1:7">
      <c r="A72" s="34">
        <v>70</v>
      </c>
      <c r="B72" s="53">
        <v>44577</v>
      </c>
      <c r="C72" s="34" t="s">
        <v>328</v>
      </c>
      <c r="D72" s="34" t="s">
        <v>362</v>
      </c>
      <c r="E72" s="75"/>
      <c r="F72" s="75">
        <v>8909</v>
      </c>
      <c r="G72" s="75">
        <f t="shared" si="2"/>
        <v>614005</v>
      </c>
    </row>
    <row r="73" spans="1:7">
      <c r="A73" s="34">
        <v>71</v>
      </c>
      <c r="B73" s="53">
        <v>44577</v>
      </c>
      <c r="C73" s="30" t="s">
        <v>332</v>
      </c>
      <c r="D73" s="34" t="s">
        <v>363</v>
      </c>
      <c r="E73" s="75"/>
      <c r="F73" s="75">
        <v>178</v>
      </c>
      <c r="G73" s="75">
        <f t="shared" si="2"/>
        <v>613827</v>
      </c>
    </row>
    <row r="74" spans="1:7">
      <c r="A74" s="34">
        <v>72</v>
      </c>
      <c r="B74" s="53">
        <v>44577</v>
      </c>
      <c r="C74" s="34" t="s">
        <v>328</v>
      </c>
      <c r="D74" s="34" t="s">
        <v>364</v>
      </c>
      <c r="E74" s="75"/>
      <c r="F74" s="75">
        <v>474</v>
      </c>
      <c r="G74" s="75">
        <f t="shared" si="2"/>
        <v>613353</v>
      </c>
    </row>
    <row r="75" spans="1:7">
      <c r="A75" s="34">
        <v>73</v>
      </c>
      <c r="B75" s="53">
        <v>44577</v>
      </c>
      <c r="C75" s="30" t="s">
        <v>332</v>
      </c>
      <c r="D75" s="34" t="s">
        <v>365</v>
      </c>
      <c r="E75" s="75"/>
      <c r="F75" s="75">
        <v>284</v>
      </c>
      <c r="G75" s="75">
        <f t="shared" si="2"/>
        <v>613069</v>
      </c>
    </row>
    <row r="76" spans="1:7">
      <c r="A76" s="34">
        <v>74</v>
      </c>
      <c r="B76" s="53">
        <v>44577</v>
      </c>
      <c r="C76" s="30" t="s">
        <v>332</v>
      </c>
      <c r="D76" s="34" t="s">
        <v>366</v>
      </c>
      <c r="E76" s="75"/>
      <c r="F76" s="75">
        <v>284</v>
      </c>
      <c r="G76" s="75">
        <f t="shared" si="2"/>
        <v>612785</v>
      </c>
    </row>
    <row r="77" spans="1:7">
      <c r="A77" s="34">
        <v>75</v>
      </c>
      <c r="B77" s="53">
        <v>44577</v>
      </c>
      <c r="C77" s="30" t="s">
        <v>332</v>
      </c>
      <c r="D77" s="34" t="s">
        <v>367</v>
      </c>
      <c r="E77" s="75"/>
      <c r="F77" s="75">
        <v>56</v>
      </c>
      <c r="G77" s="75">
        <f t="shared" si="2"/>
        <v>612729</v>
      </c>
    </row>
    <row r="78" spans="1:7">
      <c r="A78" s="34">
        <v>76</v>
      </c>
      <c r="B78" s="53">
        <v>44577</v>
      </c>
      <c r="C78" s="30" t="s">
        <v>332</v>
      </c>
      <c r="D78" s="34" t="s">
        <v>356</v>
      </c>
      <c r="E78" s="75"/>
      <c r="F78" s="75">
        <v>5</v>
      </c>
      <c r="G78" s="75">
        <f t="shared" si="2"/>
        <v>612724</v>
      </c>
    </row>
    <row r="79" spans="1:7">
      <c r="A79" s="34">
        <v>77</v>
      </c>
      <c r="B79" s="53">
        <v>44578</v>
      </c>
      <c r="C79" s="30" t="s">
        <v>310</v>
      </c>
      <c r="D79" s="30" t="s">
        <v>314</v>
      </c>
      <c r="E79" s="75"/>
      <c r="F79" s="75">
        <v>1020</v>
      </c>
      <c r="G79" s="75">
        <f t="shared" si="2"/>
        <v>611704</v>
      </c>
    </row>
    <row r="80" spans="1:7">
      <c r="A80" s="34">
        <v>78</v>
      </c>
      <c r="B80" s="53">
        <v>44580</v>
      </c>
      <c r="C80" s="34" t="s">
        <v>328</v>
      </c>
      <c r="D80" s="34" t="s">
        <v>368</v>
      </c>
      <c r="E80" s="75"/>
      <c r="F80" s="75">
        <v>19920</v>
      </c>
      <c r="G80" s="75">
        <f t="shared" si="2"/>
        <v>591784</v>
      </c>
    </row>
    <row r="81" spans="1:7">
      <c r="A81" s="34">
        <v>79</v>
      </c>
      <c r="B81" s="53">
        <v>44580</v>
      </c>
      <c r="C81" s="30" t="s">
        <v>332</v>
      </c>
      <c r="D81" s="34" t="s">
        <v>356</v>
      </c>
      <c r="E81" s="75"/>
      <c r="F81" s="75">
        <v>5</v>
      </c>
      <c r="G81" s="75">
        <f t="shared" si="2"/>
        <v>591779</v>
      </c>
    </row>
    <row r="82" spans="1:7">
      <c r="A82" s="34">
        <v>80</v>
      </c>
      <c r="B82" s="53">
        <v>44581</v>
      </c>
      <c r="C82" s="30" t="s">
        <v>310</v>
      </c>
      <c r="D82" s="30" t="s">
        <v>313</v>
      </c>
      <c r="E82" s="75"/>
      <c r="F82" s="75">
        <v>3960</v>
      </c>
      <c r="G82" s="75">
        <f t="shared" si="2"/>
        <v>587819</v>
      </c>
    </row>
    <row r="83" spans="1:7">
      <c r="A83" s="34">
        <v>81</v>
      </c>
      <c r="B83" s="53">
        <v>44581</v>
      </c>
      <c r="C83" s="30" t="s">
        <v>310</v>
      </c>
      <c r="D83" s="30" t="s">
        <v>313</v>
      </c>
      <c r="E83" s="75"/>
      <c r="F83" s="75">
        <v>7249</v>
      </c>
      <c r="G83" s="75">
        <f t="shared" si="2"/>
        <v>580570</v>
      </c>
    </row>
    <row r="84" spans="1:7">
      <c r="A84" s="34">
        <v>82</v>
      </c>
      <c r="B84" s="53">
        <v>44586</v>
      </c>
      <c r="C84" s="34" t="s">
        <v>328</v>
      </c>
      <c r="D84" s="34" t="s">
        <v>369</v>
      </c>
      <c r="E84" s="75"/>
      <c r="F84" s="75">
        <v>3756</v>
      </c>
      <c r="G84" s="75">
        <f t="shared" si="2"/>
        <v>576814</v>
      </c>
    </row>
    <row r="85" spans="1:7">
      <c r="A85" s="34">
        <v>83</v>
      </c>
      <c r="B85" s="53">
        <v>44586</v>
      </c>
      <c r="C85" s="30" t="s">
        <v>332</v>
      </c>
      <c r="D85" s="34" t="s">
        <v>370</v>
      </c>
      <c r="E85" s="75"/>
      <c r="F85" s="75">
        <v>1290</v>
      </c>
      <c r="G85" s="75">
        <f t="shared" si="2"/>
        <v>575524</v>
      </c>
    </row>
    <row r="86" spans="1:7">
      <c r="A86" s="34">
        <v>84</v>
      </c>
      <c r="B86" s="53">
        <v>44588</v>
      </c>
      <c r="C86" s="30" t="s">
        <v>332</v>
      </c>
      <c r="D86" s="34" t="s">
        <v>371</v>
      </c>
      <c r="E86" s="75"/>
      <c r="F86" s="75">
        <v>228</v>
      </c>
      <c r="G86" s="75">
        <f t="shared" si="2"/>
        <v>575296</v>
      </c>
    </row>
    <row r="87" spans="1:7">
      <c r="A87" s="34">
        <v>85</v>
      </c>
      <c r="B87" s="53">
        <v>44599</v>
      </c>
      <c r="C87" s="30" t="s">
        <v>310</v>
      </c>
      <c r="D87" s="30" t="s">
        <v>311</v>
      </c>
      <c r="E87" s="75"/>
      <c r="F87" s="75">
        <v>2288</v>
      </c>
      <c r="G87" s="75">
        <f t="shared" si="2"/>
        <v>573008</v>
      </c>
    </row>
    <row r="88" spans="1:7">
      <c r="A88" s="34">
        <v>86</v>
      </c>
      <c r="B88" s="53">
        <v>44602</v>
      </c>
      <c r="C88" s="30" t="s">
        <v>326</v>
      </c>
      <c r="D88" s="30" t="s">
        <v>321</v>
      </c>
      <c r="E88" s="75"/>
      <c r="F88" s="75">
        <v>30000</v>
      </c>
      <c r="G88" s="75">
        <f t="shared" si="2"/>
        <v>543008</v>
      </c>
    </row>
    <row r="89" spans="1:7">
      <c r="A89" s="34">
        <v>87</v>
      </c>
      <c r="B89" s="53">
        <v>44606</v>
      </c>
      <c r="C89" s="30" t="s">
        <v>331</v>
      </c>
      <c r="D89" s="30" t="s">
        <v>320</v>
      </c>
      <c r="E89" s="75"/>
      <c r="F89" s="75">
        <v>48140</v>
      </c>
      <c r="G89" s="75">
        <f t="shared" si="2"/>
        <v>494868</v>
      </c>
    </row>
    <row r="90" spans="1:7">
      <c r="A90" s="34">
        <v>88</v>
      </c>
      <c r="B90" s="53">
        <v>44613</v>
      </c>
      <c r="C90" s="30" t="s">
        <v>333</v>
      </c>
      <c r="D90" s="30" t="s">
        <v>302</v>
      </c>
      <c r="E90" s="75">
        <v>3</v>
      </c>
      <c r="F90" s="75"/>
      <c r="G90" s="75">
        <f t="shared" si="2"/>
        <v>494871</v>
      </c>
    </row>
    <row r="91" spans="1:7">
      <c r="A91" s="34">
        <v>89</v>
      </c>
      <c r="B91" s="53">
        <v>44613</v>
      </c>
      <c r="C91" s="30" t="s">
        <v>310</v>
      </c>
      <c r="D91" s="30" t="s">
        <v>313</v>
      </c>
      <c r="E91" s="75"/>
      <c r="F91" s="75">
        <v>3822</v>
      </c>
      <c r="G91" s="75">
        <f t="shared" si="2"/>
        <v>491049</v>
      </c>
    </row>
    <row r="92" spans="1:7">
      <c r="A92" s="34">
        <v>90</v>
      </c>
      <c r="B92" s="53">
        <v>44613</v>
      </c>
      <c r="C92" s="30" t="s">
        <v>310</v>
      </c>
      <c r="D92" s="30" t="s">
        <v>313</v>
      </c>
      <c r="E92" s="75"/>
      <c r="F92" s="75">
        <v>7026</v>
      </c>
      <c r="G92" s="75">
        <f t="shared" si="2"/>
        <v>484023</v>
      </c>
    </row>
    <row r="93" spans="1:7">
      <c r="A93" s="34">
        <v>91</v>
      </c>
      <c r="B93" s="53">
        <v>44627</v>
      </c>
      <c r="C93" s="30" t="s">
        <v>310</v>
      </c>
      <c r="D93" s="30" t="s">
        <v>311</v>
      </c>
      <c r="E93" s="75"/>
      <c r="F93" s="75">
        <v>1760</v>
      </c>
      <c r="G93" s="75">
        <f t="shared" si="2"/>
        <v>482263</v>
      </c>
    </row>
    <row r="94" spans="1:7">
      <c r="A94" s="34">
        <v>92</v>
      </c>
      <c r="B94" s="53">
        <v>44634</v>
      </c>
      <c r="C94" s="30" t="s">
        <v>337</v>
      </c>
      <c r="D94" s="30" t="s">
        <v>470</v>
      </c>
      <c r="E94" s="75"/>
      <c r="F94" s="75">
        <v>15000</v>
      </c>
      <c r="G94" s="75">
        <f t="shared" si="2"/>
        <v>467263</v>
      </c>
    </row>
    <row r="95" spans="1:7">
      <c r="A95" s="34">
        <v>93</v>
      </c>
      <c r="B95" s="53">
        <v>44634</v>
      </c>
      <c r="C95" s="30" t="s">
        <v>337</v>
      </c>
      <c r="D95" s="30" t="s">
        <v>472</v>
      </c>
      <c r="E95" s="75"/>
      <c r="F95" s="75">
        <v>20000</v>
      </c>
      <c r="G95" s="75">
        <f t="shared" si="2"/>
        <v>447263</v>
      </c>
    </row>
    <row r="96" spans="1:7">
      <c r="A96" s="34">
        <v>94</v>
      </c>
      <c r="B96" s="53">
        <v>44636</v>
      </c>
      <c r="C96" s="30" t="s">
        <v>310</v>
      </c>
      <c r="D96" s="30" t="s">
        <v>314</v>
      </c>
      <c r="E96" s="75"/>
      <c r="F96" s="75">
        <v>960</v>
      </c>
      <c r="G96" s="75">
        <f t="shared" si="2"/>
        <v>446303</v>
      </c>
    </row>
    <row r="97" spans="1:7">
      <c r="A97" s="34">
        <v>95</v>
      </c>
      <c r="B97" s="53">
        <v>44636</v>
      </c>
      <c r="C97" s="30" t="s">
        <v>480</v>
      </c>
      <c r="D97" s="30" t="s">
        <v>477</v>
      </c>
      <c r="E97" s="75">
        <v>32000</v>
      </c>
      <c r="F97" s="75"/>
      <c r="G97" s="75">
        <f t="shared" si="2"/>
        <v>478303</v>
      </c>
    </row>
    <row r="98" spans="1:7">
      <c r="A98" s="34">
        <v>96</v>
      </c>
      <c r="B98" s="53">
        <v>44636</v>
      </c>
      <c r="C98" s="30" t="s">
        <v>480</v>
      </c>
      <c r="D98" s="30" t="s">
        <v>479</v>
      </c>
      <c r="E98" s="75">
        <v>11600</v>
      </c>
      <c r="F98" s="75"/>
      <c r="G98" s="75">
        <f t="shared" si="2"/>
        <v>489903</v>
      </c>
    </row>
  </sheetData>
  <autoFilter ref="A1:G98" xr:uid="{29D4446E-6EDA-4367-BCEF-2C7F8F55C84C}"/>
  <sortState xmlns:xlrd2="http://schemas.microsoft.com/office/spreadsheetml/2017/richdata2" ref="A2:H98">
    <sortCondition ref="B3:B98"/>
  </sortState>
  <phoneticPr fontId="2"/>
  <pageMargins left="0.70866141732283472" right="0.70866141732283472" top="0.74803149606299213" bottom="0.74803149606299213" header="0.31496062992125984" footer="0.31496062992125984"/>
  <pageSetup paperSize="9" scale="91" fitToHeight="0" orientation="portrait" horizontalDpi="4294967294" r:id="rId1"/>
  <headerFooter>
    <oddHeader>&amp;A</oddHeader>
    <oddFooter>&amp;P / &amp;N ページ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AC29-7FD8-4E49-AE0A-D781E1E2F7B8}">
  <sheetPr>
    <pageSetUpPr fitToPage="1"/>
  </sheetPr>
  <dimension ref="A1:D62"/>
  <sheetViews>
    <sheetView workbookViewId="0">
      <selection activeCell="D3" sqref="D3"/>
    </sheetView>
  </sheetViews>
  <sheetFormatPr defaultRowHeight="12.75"/>
  <cols>
    <col min="1" max="1" width="40.42578125" bestFit="1" customWidth="1"/>
    <col min="2" max="2" width="35.7109375" bestFit="1" customWidth="1"/>
    <col min="3" max="4" width="12.28515625" bestFit="1" customWidth="1"/>
  </cols>
  <sheetData>
    <row r="1" spans="1:4" ht="17.25">
      <c r="B1" s="79"/>
    </row>
    <row r="3" spans="1:4">
      <c r="A3" s="27" t="s">
        <v>499</v>
      </c>
      <c r="B3" s="27" t="s">
        <v>500</v>
      </c>
      <c r="C3" t="s">
        <v>147</v>
      </c>
      <c r="D3" t="s">
        <v>146</v>
      </c>
    </row>
    <row r="4" spans="1:4">
      <c r="A4" t="s">
        <v>329</v>
      </c>
      <c r="B4" t="s">
        <v>478</v>
      </c>
      <c r="C4" s="57">
        <v>32200</v>
      </c>
      <c r="D4" s="57"/>
    </row>
    <row r="5" spans="1:4">
      <c r="B5" t="s">
        <v>476</v>
      </c>
      <c r="C5" s="57">
        <v>76000</v>
      </c>
      <c r="D5" s="57"/>
    </row>
    <row r="6" spans="1:4">
      <c r="B6" t="s">
        <v>481</v>
      </c>
      <c r="C6" s="57">
        <v>1600</v>
      </c>
      <c r="D6" s="57"/>
    </row>
    <row r="7" spans="1:4">
      <c r="A7" t="s">
        <v>501</v>
      </c>
      <c r="C7" s="57">
        <v>109800</v>
      </c>
      <c r="D7" s="57"/>
    </row>
    <row r="8" spans="1:4">
      <c r="A8" t="s">
        <v>334</v>
      </c>
      <c r="B8" t="s">
        <v>482</v>
      </c>
      <c r="C8" s="57">
        <v>200000</v>
      </c>
      <c r="D8" s="57"/>
    </row>
    <row r="9" spans="1:4">
      <c r="A9" t="s">
        <v>502</v>
      </c>
      <c r="C9" s="57">
        <v>200000</v>
      </c>
      <c r="D9" s="57"/>
    </row>
    <row r="10" spans="1:4">
      <c r="A10" t="s">
        <v>37</v>
      </c>
      <c r="B10" t="s">
        <v>301</v>
      </c>
      <c r="C10" s="57">
        <v>5</v>
      </c>
      <c r="D10" s="57"/>
    </row>
    <row r="11" spans="1:4">
      <c r="A11" t="s">
        <v>385</v>
      </c>
      <c r="C11" s="57">
        <v>5</v>
      </c>
      <c r="D11" s="57"/>
    </row>
    <row r="12" spans="1:4">
      <c r="A12" t="s">
        <v>325</v>
      </c>
      <c r="B12" t="s">
        <v>483</v>
      </c>
      <c r="C12" s="57"/>
      <c r="D12" s="57">
        <v>16500</v>
      </c>
    </row>
    <row r="13" spans="1:4">
      <c r="B13" t="s">
        <v>484</v>
      </c>
      <c r="C13" s="57"/>
      <c r="D13" s="57">
        <v>30000</v>
      </c>
    </row>
    <row r="14" spans="1:4">
      <c r="A14" t="s">
        <v>503</v>
      </c>
      <c r="C14" s="57"/>
      <c r="D14" s="57">
        <v>46500</v>
      </c>
    </row>
    <row r="15" spans="1:4">
      <c r="A15" t="s">
        <v>319</v>
      </c>
      <c r="B15" t="s">
        <v>319</v>
      </c>
      <c r="C15" s="57"/>
      <c r="D15" s="57">
        <v>48140</v>
      </c>
    </row>
    <row r="16" spans="1:4">
      <c r="A16" t="s">
        <v>504</v>
      </c>
      <c r="C16" s="57"/>
      <c r="D16" s="57">
        <v>48140</v>
      </c>
    </row>
    <row r="17" spans="1:4">
      <c r="A17" t="s">
        <v>309</v>
      </c>
      <c r="B17" t="s">
        <v>473</v>
      </c>
      <c r="C17" s="57"/>
      <c r="D17" s="57">
        <v>22176</v>
      </c>
    </row>
    <row r="18" spans="1:4">
      <c r="B18" t="s">
        <v>475</v>
      </c>
      <c r="C18" s="57"/>
      <c r="D18" s="57">
        <v>6000</v>
      </c>
    </row>
    <row r="19" spans="1:4">
      <c r="B19" t="s">
        <v>474</v>
      </c>
      <c r="C19" s="57"/>
      <c r="D19" s="57">
        <v>117542</v>
      </c>
    </row>
    <row r="20" spans="1:4">
      <c r="A20" t="s">
        <v>505</v>
      </c>
      <c r="C20" s="57"/>
      <c r="D20" s="57">
        <v>145718</v>
      </c>
    </row>
    <row r="21" spans="1:4">
      <c r="A21" t="s">
        <v>39</v>
      </c>
      <c r="B21" t="s">
        <v>349</v>
      </c>
      <c r="C21" s="57"/>
      <c r="D21" s="57">
        <v>298</v>
      </c>
    </row>
    <row r="22" spans="1:4">
      <c r="B22" t="s">
        <v>485</v>
      </c>
      <c r="C22" s="57"/>
      <c r="D22" s="57">
        <v>2000</v>
      </c>
    </row>
    <row r="23" spans="1:4">
      <c r="B23" t="s">
        <v>363</v>
      </c>
      <c r="C23" s="57"/>
      <c r="D23" s="57">
        <v>178</v>
      </c>
    </row>
    <row r="24" spans="1:4">
      <c r="B24" t="s">
        <v>371</v>
      </c>
      <c r="C24" s="57"/>
      <c r="D24" s="57">
        <v>228</v>
      </c>
    </row>
    <row r="25" spans="1:4">
      <c r="B25" t="s">
        <v>486</v>
      </c>
      <c r="C25" s="57"/>
      <c r="D25" s="57">
        <v>1290</v>
      </c>
    </row>
    <row r="26" spans="1:4">
      <c r="B26" t="s">
        <v>258</v>
      </c>
      <c r="C26" s="57"/>
      <c r="D26" s="57">
        <v>1209</v>
      </c>
    </row>
    <row r="27" spans="1:4">
      <c r="B27" t="s">
        <v>350</v>
      </c>
      <c r="C27" s="57"/>
      <c r="D27" s="57">
        <v>398</v>
      </c>
    </row>
    <row r="28" spans="1:4">
      <c r="B28" t="s">
        <v>342</v>
      </c>
      <c r="C28" s="57"/>
      <c r="D28" s="57">
        <v>268</v>
      </c>
    </row>
    <row r="29" spans="1:4">
      <c r="B29" t="s">
        <v>351</v>
      </c>
      <c r="C29" s="57"/>
      <c r="D29" s="57">
        <v>798</v>
      </c>
    </row>
    <row r="30" spans="1:4">
      <c r="B30" t="s">
        <v>366</v>
      </c>
      <c r="C30" s="57"/>
      <c r="D30" s="57">
        <v>284</v>
      </c>
    </row>
    <row r="31" spans="1:4">
      <c r="B31" t="s">
        <v>365</v>
      </c>
      <c r="C31" s="57"/>
      <c r="D31" s="57">
        <v>284</v>
      </c>
    </row>
    <row r="32" spans="1:4">
      <c r="B32" t="s">
        <v>487</v>
      </c>
      <c r="C32" s="57"/>
      <c r="D32" s="57">
        <v>15</v>
      </c>
    </row>
    <row r="33" spans="1:4">
      <c r="B33" t="s">
        <v>488</v>
      </c>
      <c r="C33" s="57"/>
      <c r="D33" s="57">
        <v>40</v>
      </c>
    </row>
    <row r="34" spans="1:4">
      <c r="B34" t="s">
        <v>489</v>
      </c>
      <c r="C34" s="57"/>
      <c r="D34" s="57">
        <v>1273</v>
      </c>
    </row>
    <row r="35" spans="1:4">
      <c r="B35" t="s">
        <v>490</v>
      </c>
      <c r="C35" s="57"/>
      <c r="D35" s="57">
        <v>56</v>
      </c>
    </row>
    <row r="36" spans="1:4">
      <c r="A36" t="s">
        <v>380</v>
      </c>
      <c r="C36" s="57"/>
      <c r="D36" s="57">
        <v>8619</v>
      </c>
    </row>
    <row r="37" spans="1:4">
      <c r="A37" t="s">
        <v>327</v>
      </c>
      <c r="B37" t="s">
        <v>372</v>
      </c>
      <c r="C37" s="57"/>
      <c r="D37" s="57">
        <v>4800</v>
      </c>
    </row>
    <row r="38" spans="1:4">
      <c r="B38" t="s">
        <v>360</v>
      </c>
      <c r="C38" s="57"/>
      <c r="D38" s="57">
        <v>200</v>
      </c>
    </row>
    <row r="39" spans="1:4">
      <c r="B39" t="s">
        <v>369</v>
      </c>
      <c r="C39" s="57"/>
      <c r="D39" s="57">
        <v>3756</v>
      </c>
    </row>
    <row r="40" spans="1:4">
      <c r="B40" t="s">
        <v>364</v>
      </c>
      <c r="C40" s="57"/>
      <c r="D40" s="57">
        <v>474</v>
      </c>
    </row>
    <row r="41" spans="1:4">
      <c r="B41" t="s">
        <v>362</v>
      </c>
      <c r="C41" s="57"/>
      <c r="D41" s="57">
        <v>8909</v>
      </c>
    </row>
    <row r="42" spans="1:4">
      <c r="B42" t="s">
        <v>352</v>
      </c>
      <c r="C42" s="57"/>
      <c r="D42" s="57">
        <v>1280</v>
      </c>
    </row>
    <row r="43" spans="1:4">
      <c r="B43" t="s">
        <v>354</v>
      </c>
      <c r="C43" s="57"/>
      <c r="D43" s="57">
        <v>598</v>
      </c>
    </row>
    <row r="44" spans="1:4">
      <c r="B44" t="s">
        <v>348</v>
      </c>
      <c r="C44" s="57"/>
      <c r="D44" s="57">
        <v>298</v>
      </c>
    </row>
    <row r="45" spans="1:4">
      <c r="B45" t="s">
        <v>368</v>
      </c>
      <c r="C45" s="57"/>
      <c r="D45" s="57">
        <v>19920</v>
      </c>
    </row>
    <row r="46" spans="1:4">
      <c r="B46" t="s">
        <v>358</v>
      </c>
      <c r="C46" s="57"/>
      <c r="D46" s="57">
        <v>100</v>
      </c>
    </row>
    <row r="47" spans="1:4">
      <c r="B47" t="s">
        <v>491</v>
      </c>
      <c r="C47" s="57"/>
      <c r="D47" s="57">
        <v>834</v>
      </c>
    </row>
    <row r="48" spans="1:4">
      <c r="B48" t="s">
        <v>346</v>
      </c>
      <c r="C48" s="57"/>
      <c r="D48" s="57">
        <v>1080</v>
      </c>
    </row>
    <row r="49" spans="1:4">
      <c r="B49" t="s">
        <v>345</v>
      </c>
      <c r="C49" s="57"/>
      <c r="D49" s="57">
        <v>498</v>
      </c>
    </row>
    <row r="50" spans="1:4">
      <c r="B50" t="s">
        <v>359</v>
      </c>
      <c r="C50" s="57"/>
      <c r="D50" s="57">
        <v>100</v>
      </c>
    </row>
    <row r="51" spans="1:4">
      <c r="B51" t="s">
        <v>492</v>
      </c>
      <c r="C51" s="57"/>
      <c r="D51" s="57">
        <v>798</v>
      </c>
    </row>
    <row r="52" spans="1:4">
      <c r="B52" t="s">
        <v>493</v>
      </c>
      <c r="C52" s="57"/>
      <c r="D52" s="57">
        <v>1596</v>
      </c>
    </row>
    <row r="53" spans="1:4">
      <c r="B53" t="s">
        <v>494</v>
      </c>
      <c r="C53" s="57"/>
      <c r="D53" s="57">
        <v>1650</v>
      </c>
    </row>
    <row r="54" spans="1:4">
      <c r="B54" t="s">
        <v>495</v>
      </c>
      <c r="C54" s="57"/>
      <c r="D54" s="57">
        <v>880</v>
      </c>
    </row>
    <row r="55" spans="1:4">
      <c r="B55" t="s">
        <v>496</v>
      </c>
      <c r="C55" s="57"/>
      <c r="D55" s="57">
        <v>8188</v>
      </c>
    </row>
    <row r="56" spans="1:4">
      <c r="B56" t="s">
        <v>497</v>
      </c>
      <c r="C56" s="57"/>
      <c r="D56" s="57">
        <v>12000</v>
      </c>
    </row>
    <row r="57" spans="1:4">
      <c r="B57" t="s">
        <v>498</v>
      </c>
      <c r="C57" s="57"/>
      <c r="D57" s="57">
        <v>6000</v>
      </c>
    </row>
    <row r="58" spans="1:4">
      <c r="A58" t="s">
        <v>506</v>
      </c>
      <c r="C58" s="57"/>
      <c r="D58" s="57">
        <v>73959</v>
      </c>
    </row>
    <row r="59" spans="1:4">
      <c r="A59" t="s">
        <v>336</v>
      </c>
      <c r="B59" t="s">
        <v>471</v>
      </c>
      <c r="C59" s="57"/>
      <c r="D59" s="57">
        <v>20000</v>
      </c>
    </row>
    <row r="60" spans="1:4">
      <c r="B60" t="s">
        <v>469</v>
      </c>
      <c r="C60" s="57"/>
      <c r="D60" s="57">
        <v>15000</v>
      </c>
    </row>
    <row r="61" spans="1:4">
      <c r="A61" t="s">
        <v>507</v>
      </c>
      <c r="C61" s="57"/>
      <c r="D61" s="57">
        <v>35000</v>
      </c>
    </row>
    <row r="62" spans="1:4">
      <c r="A62" t="s">
        <v>145</v>
      </c>
      <c r="C62" s="57">
        <v>309805</v>
      </c>
      <c r="D62" s="57">
        <v>357936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scale="88" fitToHeight="0" orientation="portrait" horizontalDpi="4294967293" r:id="rId2"/>
  <headerFooter>
    <oddHeader>&amp;A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C0B9-12D3-4DAC-BEA6-90DEC6CF96FE}">
  <dimension ref="A3:E55"/>
  <sheetViews>
    <sheetView topLeftCell="A16" workbookViewId="0">
      <selection activeCell="A3" sqref="A3"/>
    </sheetView>
  </sheetViews>
  <sheetFormatPr defaultRowHeight="12.75"/>
  <cols>
    <col min="1" max="1" width="41.28515625" bestFit="1" customWidth="1"/>
    <col min="2" max="3" width="12.28515625" bestFit="1" customWidth="1"/>
  </cols>
  <sheetData>
    <row r="3" spans="1:5">
      <c r="A3" s="27" t="s">
        <v>144</v>
      </c>
      <c r="B3" t="s">
        <v>146</v>
      </c>
      <c r="C3" t="s">
        <v>147</v>
      </c>
    </row>
    <row r="4" spans="1:5">
      <c r="A4" s="28" t="s">
        <v>47</v>
      </c>
      <c r="B4">
        <v>200000</v>
      </c>
    </row>
    <row r="5" spans="1:5">
      <c r="A5" s="28" t="s">
        <v>17</v>
      </c>
      <c r="B5">
        <v>70000</v>
      </c>
    </row>
    <row r="6" spans="1:5">
      <c r="A6" s="28" t="s">
        <v>13</v>
      </c>
      <c r="B6">
        <v>220280</v>
      </c>
    </row>
    <row r="7" spans="1:5">
      <c r="A7" s="28" t="s">
        <v>37</v>
      </c>
      <c r="C7">
        <v>608621</v>
      </c>
    </row>
    <row r="8" spans="1:5">
      <c r="A8" s="28" t="s">
        <v>39</v>
      </c>
      <c r="B8">
        <v>422460</v>
      </c>
    </row>
    <row r="9" spans="1:5">
      <c r="A9" s="28" t="s">
        <v>26</v>
      </c>
      <c r="B9">
        <v>73508</v>
      </c>
    </row>
    <row r="10" spans="1:5">
      <c r="A10" s="28" t="s">
        <v>15</v>
      </c>
      <c r="C10">
        <v>1252600</v>
      </c>
    </row>
    <row r="11" spans="1:5">
      <c r="A11" s="28" t="s">
        <v>142</v>
      </c>
      <c r="B11">
        <v>134285</v>
      </c>
    </row>
    <row r="12" spans="1:5">
      <c r="A12" s="28" t="s">
        <v>20</v>
      </c>
      <c r="C12">
        <v>289011</v>
      </c>
    </row>
    <row r="13" spans="1:5">
      <c r="A13" s="28" t="s">
        <v>57</v>
      </c>
      <c r="B13">
        <v>241000</v>
      </c>
    </row>
    <row r="14" spans="1:5">
      <c r="A14" s="28" t="s">
        <v>246</v>
      </c>
      <c r="B14">
        <v>137818</v>
      </c>
    </row>
    <row r="15" spans="1:5">
      <c r="A15" s="52" t="s">
        <v>247</v>
      </c>
      <c r="B15">
        <v>11540</v>
      </c>
    </row>
    <row r="16" spans="1:5">
      <c r="A16" s="52" t="s">
        <v>248</v>
      </c>
      <c r="B16">
        <v>12391</v>
      </c>
      <c r="E16">
        <f>GETPIVOTDATA("合計 / 収入",$A$3)-GETPIVOTDATA("合計 / 支出",$A$3)</f>
        <v>77790</v>
      </c>
    </row>
    <row r="17" spans="1:2">
      <c r="A17" s="52" t="s">
        <v>32</v>
      </c>
      <c r="B17">
        <v>31901</v>
      </c>
    </row>
    <row r="18" spans="1:2">
      <c r="A18" s="52" t="s">
        <v>249</v>
      </c>
      <c r="B18">
        <v>11139</v>
      </c>
    </row>
    <row r="19" spans="1:2">
      <c r="A19" s="52" t="s">
        <v>250</v>
      </c>
      <c r="B19">
        <v>6240</v>
      </c>
    </row>
    <row r="20" spans="1:2">
      <c r="A20" s="52" t="s">
        <v>251</v>
      </c>
      <c r="B20">
        <v>6250</v>
      </c>
    </row>
    <row r="21" spans="1:2">
      <c r="A21" s="52" t="s">
        <v>252</v>
      </c>
      <c r="B21">
        <v>30480</v>
      </c>
    </row>
    <row r="22" spans="1:2">
      <c r="A22" s="52" t="s">
        <v>253</v>
      </c>
      <c r="B22">
        <v>6780</v>
      </c>
    </row>
    <row r="23" spans="1:2">
      <c r="A23" s="52" t="s">
        <v>254</v>
      </c>
      <c r="B23">
        <v>12025</v>
      </c>
    </row>
    <row r="24" spans="1:2">
      <c r="A24" s="52" t="s">
        <v>255</v>
      </c>
      <c r="B24">
        <v>9072</v>
      </c>
    </row>
    <row r="25" spans="1:2">
      <c r="A25" s="28" t="s">
        <v>240</v>
      </c>
      <c r="B25">
        <v>145000</v>
      </c>
    </row>
    <row r="26" spans="1:2">
      <c r="A26" s="52" t="s">
        <v>273</v>
      </c>
      <c r="B26">
        <v>40000</v>
      </c>
    </row>
    <row r="27" spans="1:2">
      <c r="A27" s="52" t="s">
        <v>274</v>
      </c>
      <c r="B27">
        <v>40000</v>
      </c>
    </row>
    <row r="28" spans="1:2">
      <c r="A28" s="52" t="s">
        <v>275</v>
      </c>
      <c r="B28">
        <v>65000</v>
      </c>
    </row>
    <row r="29" spans="1:2">
      <c r="A29" s="28" t="s">
        <v>238</v>
      </c>
      <c r="B29">
        <v>50000</v>
      </c>
    </row>
    <row r="30" spans="1:2">
      <c r="A30" s="28" t="s">
        <v>33</v>
      </c>
      <c r="B30">
        <v>40554</v>
      </c>
    </row>
    <row r="31" spans="1:2">
      <c r="A31" s="52" t="s">
        <v>256</v>
      </c>
      <c r="B31">
        <v>740</v>
      </c>
    </row>
    <row r="32" spans="1:2">
      <c r="A32" s="52" t="s">
        <v>257</v>
      </c>
      <c r="B32">
        <v>1250</v>
      </c>
    </row>
    <row r="33" spans="1:2">
      <c r="A33" s="52" t="s">
        <v>258</v>
      </c>
      <c r="B33">
        <v>2193</v>
      </c>
    </row>
    <row r="34" spans="1:2">
      <c r="A34" s="52" t="s">
        <v>259</v>
      </c>
      <c r="B34">
        <v>1349</v>
      </c>
    </row>
    <row r="35" spans="1:2">
      <c r="A35" s="52" t="s">
        <v>260</v>
      </c>
      <c r="B35">
        <v>2558</v>
      </c>
    </row>
    <row r="36" spans="1:2">
      <c r="A36" s="52" t="s">
        <v>261</v>
      </c>
      <c r="B36">
        <v>6277</v>
      </c>
    </row>
    <row r="37" spans="1:2">
      <c r="A37" s="52" t="s">
        <v>262</v>
      </c>
      <c r="B37">
        <v>6903</v>
      </c>
    </row>
    <row r="38" spans="1:2">
      <c r="A38" s="52" t="s">
        <v>263</v>
      </c>
      <c r="B38">
        <v>1210</v>
      </c>
    </row>
    <row r="39" spans="1:2">
      <c r="A39" s="52" t="s">
        <v>32</v>
      </c>
      <c r="B39">
        <v>1909</v>
      </c>
    </row>
    <row r="40" spans="1:2">
      <c r="A40" s="52" t="s">
        <v>264</v>
      </c>
      <c r="B40">
        <v>962</v>
      </c>
    </row>
    <row r="41" spans="1:2">
      <c r="A41" s="52" t="s">
        <v>265</v>
      </c>
      <c r="B41">
        <v>120</v>
      </c>
    </row>
    <row r="42" spans="1:2">
      <c r="A42" s="52" t="s">
        <v>266</v>
      </c>
      <c r="B42">
        <v>4379</v>
      </c>
    </row>
    <row r="43" spans="1:2">
      <c r="A43" s="52" t="s">
        <v>267</v>
      </c>
      <c r="B43">
        <v>10000</v>
      </c>
    </row>
    <row r="44" spans="1:2">
      <c r="A44" s="52" t="s">
        <v>8</v>
      </c>
      <c r="B44">
        <v>704</v>
      </c>
    </row>
    <row r="45" spans="1:2">
      <c r="A45" s="28" t="s">
        <v>268</v>
      </c>
      <c r="B45">
        <v>337537</v>
      </c>
    </row>
    <row r="46" spans="1:2">
      <c r="A46" s="52" t="s">
        <v>269</v>
      </c>
      <c r="B46">
        <v>31434</v>
      </c>
    </row>
    <row r="47" spans="1:2">
      <c r="A47" s="52" t="s">
        <v>270</v>
      </c>
      <c r="B47">
        <v>98603</v>
      </c>
    </row>
    <row r="48" spans="1:2">
      <c r="A48" s="52" t="s">
        <v>16</v>
      </c>
      <c r="B48">
        <v>28380</v>
      </c>
    </row>
    <row r="49" spans="1:3">
      <c r="A49" s="52" t="s">
        <v>22</v>
      </c>
      <c r="B49">
        <v>29683</v>
      </c>
    </row>
    <row r="50" spans="1:3">
      <c r="A50" s="52" t="s">
        <v>31</v>
      </c>
      <c r="B50">
        <v>30121</v>
      </c>
    </row>
    <row r="51" spans="1:3">
      <c r="A51" s="52" t="s">
        <v>36</v>
      </c>
      <c r="B51">
        <v>30321</v>
      </c>
    </row>
    <row r="52" spans="1:3">
      <c r="A52" s="52" t="s">
        <v>271</v>
      </c>
      <c r="B52">
        <v>30310</v>
      </c>
    </row>
    <row r="53" spans="1:3">
      <c r="A53" s="52" t="s">
        <v>272</v>
      </c>
      <c r="B53">
        <v>30932</v>
      </c>
    </row>
    <row r="54" spans="1:3">
      <c r="A54" s="52" t="s">
        <v>276</v>
      </c>
      <c r="B54">
        <v>27753</v>
      </c>
    </row>
    <row r="55" spans="1:3">
      <c r="A55" s="28" t="s">
        <v>145</v>
      </c>
      <c r="B55">
        <v>2072442</v>
      </c>
      <c r="C55">
        <v>2150232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2"/>
  <sheetViews>
    <sheetView workbookViewId="0">
      <selection activeCell="G2" sqref="G2"/>
    </sheetView>
  </sheetViews>
  <sheetFormatPr defaultColWidth="14.42578125" defaultRowHeight="15.75" customHeight="1"/>
  <cols>
    <col min="2" max="2" width="8" customWidth="1"/>
    <col min="3" max="3" width="11.28515625" customWidth="1"/>
    <col min="4" max="4" width="26.140625" customWidth="1"/>
  </cols>
  <sheetData>
    <row r="1" spans="1:7" ht="15.75" customHeight="1">
      <c r="A1" s="10" t="s">
        <v>74</v>
      </c>
      <c r="B1" s="11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2" t="s">
        <v>5</v>
      </c>
    </row>
    <row r="2" spans="1:7" ht="15.75" customHeight="1">
      <c r="A2">
        <v>1</v>
      </c>
      <c r="B2" s="1"/>
      <c r="D2" s="1"/>
      <c r="E2" s="2"/>
      <c r="F2" s="3"/>
      <c r="G2" s="2">
        <v>3000000</v>
      </c>
    </row>
    <row r="3" spans="1:7" ht="15.75" customHeight="1">
      <c r="A3">
        <v>2</v>
      </c>
      <c r="B3" s="1" t="s">
        <v>6</v>
      </c>
      <c r="C3" s="9" t="s">
        <v>73</v>
      </c>
      <c r="D3" s="1" t="s">
        <v>7</v>
      </c>
      <c r="E3" s="2"/>
      <c r="F3" s="3">
        <v>9249</v>
      </c>
      <c r="G3" s="2">
        <f t="shared" ref="G3:G34" si="0">G2-F3+E3</f>
        <v>2990751</v>
      </c>
    </row>
    <row r="4" spans="1:7" ht="15.75" customHeight="1">
      <c r="A4">
        <v>3</v>
      </c>
      <c r="B4" s="1" t="s">
        <v>6</v>
      </c>
      <c r="C4" s="9" t="s">
        <v>73</v>
      </c>
      <c r="D4" s="1" t="s">
        <v>8</v>
      </c>
      <c r="E4" s="2"/>
      <c r="F4" s="3">
        <v>3201</v>
      </c>
      <c r="G4" s="2">
        <f t="shared" si="0"/>
        <v>2987550</v>
      </c>
    </row>
    <row r="5" spans="1:7" ht="15.75" customHeight="1">
      <c r="A5">
        <v>4</v>
      </c>
      <c r="B5" s="1" t="s">
        <v>6</v>
      </c>
      <c r="C5" s="1" t="s">
        <v>9</v>
      </c>
      <c r="D5" s="1" t="s">
        <v>10</v>
      </c>
      <c r="E5" s="2"/>
      <c r="F5" s="3">
        <v>27753</v>
      </c>
      <c r="G5" s="2">
        <f t="shared" si="0"/>
        <v>2959797</v>
      </c>
    </row>
    <row r="6" spans="1:7" ht="15.75" customHeight="1">
      <c r="A6">
        <v>5</v>
      </c>
      <c r="B6" s="1" t="s">
        <v>11</v>
      </c>
      <c r="C6" s="4" t="s">
        <v>48</v>
      </c>
      <c r="D6" s="1" t="s">
        <v>12</v>
      </c>
      <c r="E6" s="2"/>
      <c r="F6" s="3">
        <v>200000</v>
      </c>
      <c r="G6" s="2">
        <f t="shared" si="0"/>
        <v>2759797</v>
      </c>
    </row>
    <row r="7" spans="1:7" ht="15.75" customHeight="1">
      <c r="A7">
        <v>6</v>
      </c>
      <c r="B7" s="1" t="s">
        <v>11</v>
      </c>
      <c r="C7" s="9" t="s">
        <v>73</v>
      </c>
      <c r="D7" s="1" t="s">
        <v>8</v>
      </c>
      <c r="E7" s="2"/>
      <c r="F7" s="3">
        <v>14445</v>
      </c>
      <c r="G7" s="2">
        <f t="shared" si="0"/>
        <v>2745352</v>
      </c>
    </row>
    <row r="8" spans="1:7" ht="15.75" customHeight="1">
      <c r="A8">
        <v>7</v>
      </c>
      <c r="B8" s="1" t="s">
        <v>11</v>
      </c>
      <c r="C8" s="9" t="s">
        <v>73</v>
      </c>
      <c r="D8" s="1" t="s">
        <v>7</v>
      </c>
      <c r="E8" s="2"/>
      <c r="F8" s="3">
        <v>8557</v>
      </c>
      <c r="G8" s="2">
        <f t="shared" si="0"/>
        <v>2736795</v>
      </c>
    </row>
    <row r="9" spans="1:7" ht="15.75" customHeight="1">
      <c r="A9">
        <v>8</v>
      </c>
      <c r="B9" s="1" t="s">
        <v>11</v>
      </c>
      <c r="C9" s="1" t="s">
        <v>13</v>
      </c>
      <c r="D9" s="1" t="s">
        <v>14</v>
      </c>
      <c r="E9" s="2">
        <v>21710</v>
      </c>
      <c r="G9" s="2">
        <f t="shared" si="0"/>
        <v>2758505</v>
      </c>
    </row>
    <row r="10" spans="1:7" ht="15.75" customHeight="1">
      <c r="A10">
        <v>9</v>
      </c>
      <c r="B10" s="1" t="s">
        <v>11</v>
      </c>
      <c r="C10" s="4" t="s">
        <v>49</v>
      </c>
      <c r="D10" s="1" t="s">
        <v>15</v>
      </c>
      <c r="E10" s="2">
        <v>695600</v>
      </c>
      <c r="G10" s="2">
        <f t="shared" si="0"/>
        <v>3454105</v>
      </c>
    </row>
    <row r="11" spans="1:7" ht="15.75" customHeight="1">
      <c r="A11">
        <v>10</v>
      </c>
      <c r="B11" s="1" t="s">
        <v>11</v>
      </c>
      <c r="C11" s="1" t="s">
        <v>9</v>
      </c>
      <c r="D11" s="1" t="s">
        <v>16</v>
      </c>
      <c r="E11" s="2"/>
      <c r="F11" s="3">
        <v>28380</v>
      </c>
      <c r="G11" s="2">
        <f t="shared" si="0"/>
        <v>3425725</v>
      </c>
    </row>
    <row r="12" spans="1:7" ht="15.75" customHeight="1">
      <c r="A12">
        <v>11</v>
      </c>
      <c r="B12" s="1" t="s">
        <v>11</v>
      </c>
      <c r="C12" s="1" t="s">
        <v>17</v>
      </c>
      <c r="D12" s="1" t="s">
        <v>18</v>
      </c>
      <c r="E12" s="2"/>
      <c r="F12" s="3">
        <v>5000</v>
      </c>
      <c r="G12" s="2">
        <f t="shared" si="0"/>
        <v>3420725</v>
      </c>
    </row>
    <row r="13" spans="1:7" ht="15.75" customHeight="1">
      <c r="A13">
        <v>12</v>
      </c>
      <c r="B13" s="1" t="s">
        <v>19</v>
      </c>
      <c r="C13" s="1" t="s">
        <v>20</v>
      </c>
      <c r="D13" s="1" t="s">
        <v>14</v>
      </c>
      <c r="E13" s="2">
        <v>2600</v>
      </c>
      <c r="F13" s="3"/>
      <c r="G13" s="2">
        <f t="shared" si="0"/>
        <v>3423325</v>
      </c>
    </row>
    <row r="14" spans="1:7" ht="15.75" customHeight="1">
      <c r="A14">
        <v>13</v>
      </c>
      <c r="B14" s="1" t="s">
        <v>19</v>
      </c>
      <c r="C14" s="1" t="s">
        <v>15</v>
      </c>
      <c r="D14" s="1" t="s">
        <v>15</v>
      </c>
      <c r="E14" s="2">
        <v>552000</v>
      </c>
      <c r="F14" s="3"/>
      <c r="G14" s="2">
        <f t="shared" si="0"/>
        <v>3975325</v>
      </c>
    </row>
    <row r="15" spans="1:7" ht="15.75" customHeight="1">
      <c r="A15">
        <v>14</v>
      </c>
      <c r="B15" s="1" t="s">
        <v>19</v>
      </c>
      <c r="C15" s="1" t="s">
        <v>20</v>
      </c>
      <c r="D15" s="1" t="s">
        <v>21</v>
      </c>
      <c r="E15" s="2">
        <v>34735</v>
      </c>
      <c r="F15" s="3"/>
      <c r="G15" s="2">
        <f t="shared" si="0"/>
        <v>4010060</v>
      </c>
    </row>
    <row r="16" spans="1:7" ht="15.75" customHeight="1">
      <c r="A16">
        <v>15</v>
      </c>
      <c r="B16" s="1" t="s">
        <v>19</v>
      </c>
      <c r="C16" s="9" t="s">
        <v>73</v>
      </c>
      <c r="D16" s="25" t="s">
        <v>8</v>
      </c>
      <c r="E16" s="2"/>
      <c r="F16" s="2">
        <v>1949</v>
      </c>
      <c r="G16" s="2">
        <f t="shared" si="0"/>
        <v>4008111</v>
      </c>
    </row>
    <row r="17" spans="1:7" ht="15.75" customHeight="1">
      <c r="A17">
        <v>16</v>
      </c>
      <c r="B17" s="1" t="s">
        <v>19</v>
      </c>
      <c r="C17" s="1" t="s">
        <v>9</v>
      </c>
      <c r="D17" s="1" t="s">
        <v>22</v>
      </c>
      <c r="E17" s="2"/>
      <c r="F17" s="3">
        <v>29683</v>
      </c>
      <c r="G17" s="2">
        <f t="shared" si="0"/>
        <v>3978428</v>
      </c>
    </row>
    <row r="18" spans="1:7" ht="15.75" customHeight="1">
      <c r="A18">
        <v>17</v>
      </c>
      <c r="B18" s="1" t="s">
        <v>19</v>
      </c>
      <c r="C18" s="9" t="s">
        <v>73</v>
      </c>
      <c r="D18" s="25" t="s">
        <v>7</v>
      </c>
      <c r="E18" s="2"/>
      <c r="F18" s="3">
        <v>3780</v>
      </c>
      <c r="G18" s="2">
        <f t="shared" si="0"/>
        <v>3974648</v>
      </c>
    </row>
    <row r="19" spans="1:7" ht="15.75" customHeight="1">
      <c r="A19">
        <v>18</v>
      </c>
      <c r="B19" s="1" t="s">
        <v>19</v>
      </c>
      <c r="C19" s="1" t="s">
        <v>23</v>
      </c>
      <c r="D19" s="1" t="s">
        <v>24</v>
      </c>
      <c r="E19" s="2"/>
      <c r="F19" s="3">
        <v>5190</v>
      </c>
      <c r="G19" s="2">
        <f t="shared" si="0"/>
        <v>3969458</v>
      </c>
    </row>
    <row r="20" spans="1:7" ht="15.75" customHeight="1">
      <c r="A20">
        <v>19</v>
      </c>
      <c r="B20" s="1" t="s">
        <v>19</v>
      </c>
      <c r="C20" s="1" t="s">
        <v>23</v>
      </c>
      <c r="D20" s="1" t="s">
        <v>25</v>
      </c>
      <c r="E20" s="2"/>
      <c r="F20" s="3">
        <v>40248</v>
      </c>
      <c r="G20" s="2">
        <f t="shared" si="0"/>
        <v>3929210</v>
      </c>
    </row>
    <row r="21" spans="1:7" ht="15.75" customHeight="1">
      <c r="A21">
        <v>20</v>
      </c>
      <c r="B21" s="1" t="s">
        <v>19</v>
      </c>
      <c r="C21" s="1" t="s">
        <v>26</v>
      </c>
      <c r="D21" s="1" t="s">
        <v>27</v>
      </c>
      <c r="E21" s="2"/>
      <c r="F21" s="3">
        <v>67122</v>
      </c>
      <c r="G21" s="2">
        <f t="shared" si="0"/>
        <v>3862088</v>
      </c>
    </row>
    <row r="22" spans="1:7" ht="15.75" customHeight="1">
      <c r="A22">
        <v>21</v>
      </c>
      <c r="B22" s="1" t="s">
        <v>19</v>
      </c>
      <c r="C22" s="4" t="s">
        <v>46</v>
      </c>
      <c r="D22" s="1" t="s">
        <v>28</v>
      </c>
      <c r="E22" s="2"/>
      <c r="F22" s="3">
        <v>29400</v>
      </c>
      <c r="G22" s="2">
        <f t="shared" si="0"/>
        <v>3832688</v>
      </c>
    </row>
    <row r="23" spans="1:7" ht="15.75" customHeight="1">
      <c r="A23">
        <v>22</v>
      </c>
      <c r="B23" s="1" t="s">
        <v>19</v>
      </c>
      <c r="C23" s="1" t="s">
        <v>13</v>
      </c>
      <c r="D23" s="1" t="s">
        <v>29</v>
      </c>
      <c r="E23" s="2"/>
      <c r="F23" s="3">
        <v>44100</v>
      </c>
      <c r="G23" s="2">
        <f t="shared" si="0"/>
        <v>3788588</v>
      </c>
    </row>
    <row r="24" spans="1:7" ht="15.75" customHeight="1">
      <c r="A24">
        <v>23</v>
      </c>
      <c r="B24" s="1" t="s">
        <v>30</v>
      </c>
      <c r="C24" s="1" t="s">
        <v>9</v>
      </c>
      <c r="D24" s="1" t="s">
        <v>31</v>
      </c>
      <c r="E24" s="2"/>
      <c r="F24" s="3">
        <v>30121</v>
      </c>
      <c r="G24" s="2">
        <f t="shared" si="0"/>
        <v>3758467</v>
      </c>
    </row>
    <row r="25" spans="1:7" ht="15.75" customHeight="1">
      <c r="A25">
        <v>24</v>
      </c>
      <c r="B25" s="1" t="s">
        <v>30</v>
      </c>
      <c r="C25" s="9" t="s">
        <v>73</v>
      </c>
      <c r="D25" s="1" t="s">
        <v>7</v>
      </c>
      <c r="E25" s="2"/>
      <c r="F25" s="3">
        <v>12168</v>
      </c>
      <c r="G25" s="2">
        <f t="shared" si="0"/>
        <v>3746299</v>
      </c>
    </row>
    <row r="26" spans="1:7" ht="15.75" customHeight="1">
      <c r="A26">
        <v>25</v>
      </c>
      <c r="B26" s="1" t="s">
        <v>30</v>
      </c>
      <c r="C26" s="9" t="s">
        <v>73</v>
      </c>
      <c r="D26" s="1" t="s">
        <v>32</v>
      </c>
      <c r="E26" s="2"/>
      <c r="F26" s="3">
        <v>31901</v>
      </c>
      <c r="G26" s="2">
        <f t="shared" si="0"/>
        <v>3714398</v>
      </c>
    </row>
    <row r="27" spans="1:7" ht="15.75" customHeight="1">
      <c r="A27">
        <v>26</v>
      </c>
      <c r="B27" s="1" t="s">
        <v>30</v>
      </c>
      <c r="C27" s="1" t="s">
        <v>33</v>
      </c>
      <c r="D27" s="1" t="s">
        <v>34</v>
      </c>
      <c r="E27" s="2"/>
      <c r="F27" s="3">
        <v>12360</v>
      </c>
      <c r="G27" s="2">
        <f t="shared" si="0"/>
        <v>3702038</v>
      </c>
    </row>
    <row r="28" spans="1:7" ht="15.75" customHeight="1">
      <c r="A28">
        <v>27</v>
      </c>
      <c r="B28" s="1" t="s">
        <v>35</v>
      </c>
      <c r="C28" s="1" t="s">
        <v>9</v>
      </c>
      <c r="D28" s="1" t="s">
        <v>36</v>
      </c>
      <c r="E28" s="2"/>
      <c r="F28" s="3">
        <v>30321</v>
      </c>
      <c r="G28" s="2">
        <f t="shared" si="0"/>
        <v>3671717</v>
      </c>
    </row>
    <row r="29" spans="1:7" ht="15.75" customHeight="1">
      <c r="A29">
        <v>28</v>
      </c>
      <c r="B29" s="1" t="s">
        <v>35</v>
      </c>
      <c r="C29" s="1" t="s">
        <v>37</v>
      </c>
      <c r="D29" s="1" t="s">
        <v>38</v>
      </c>
      <c r="E29" s="3">
        <v>364100</v>
      </c>
      <c r="G29" s="2">
        <f t="shared" si="0"/>
        <v>4035817</v>
      </c>
    </row>
    <row r="30" spans="1:7" ht="15.75" customHeight="1">
      <c r="A30">
        <v>29</v>
      </c>
      <c r="B30" s="1" t="s">
        <v>35</v>
      </c>
      <c r="C30" s="1" t="s">
        <v>39</v>
      </c>
      <c r="D30" s="1" t="s">
        <v>40</v>
      </c>
      <c r="E30" s="2"/>
      <c r="F30" s="3">
        <v>364100</v>
      </c>
      <c r="G30" s="2">
        <f t="shared" si="0"/>
        <v>3671717</v>
      </c>
    </row>
    <row r="31" spans="1:7" ht="15.75" customHeight="1">
      <c r="A31">
        <v>30</v>
      </c>
      <c r="B31" s="1" t="s">
        <v>35</v>
      </c>
      <c r="C31" s="4" t="s">
        <v>80</v>
      </c>
      <c r="D31" s="1" t="s">
        <v>41</v>
      </c>
      <c r="E31" s="2"/>
      <c r="F31" s="3">
        <v>1709</v>
      </c>
      <c r="G31" s="2">
        <f t="shared" si="0"/>
        <v>3670008</v>
      </c>
    </row>
    <row r="32" spans="1:7" ht="15.75" customHeight="1">
      <c r="A32">
        <v>31</v>
      </c>
      <c r="B32" s="1" t="s">
        <v>35</v>
      </c>
      <c r="C32" s="1" t="s">
        <v>23</v>
      </c>
      <c r="D32" s="1" t="s">
        <v>7</v>
      </c>
      <c r="E32" s="2"/>
      <c r="F32" s="3">
        <v>2395</v>
      </c>
      <c r="G32" s="2">
        <f t="shared" si="0"/>
        <v>3667613</v>
      </c>
    </row>
    <row r="33" spans="1:7" ht="15.75" customHeight="1">
      <c r="A33">
        <v>32</v>
      </c>
      <c r="B33" s="6" t="s">
        <v>59</v>
      </c>
      <c r="C33" s="1" t="s">
        <v>9</v>
      </c>
      <c r="D33" s="14" t="s">
        <v>76</v>
      </c>
      <c r="F33" s="7">
        <v>30310</v>
      </c>
      <c r="G33" s="2">
        <f t="shared" si="0"/>
        <v>3637303</v>
      </c>
    </row>
    <row r="34" spans="1:7" ht="15.75" customHeight="1">
      <c r="A34">
        <v>33</v>
      </c>
      <c r="B34" s="1" t="s">
        <v>42</v>
      </c>
      <c r="C34" s="5" t="s">
        <v>58</v>
      </c>
      <c r="D34" s="5" t="s">
        <v>58</v>
      </c>
      <c r="E34" s="2"/>
      <c r="F34" s="3">
        <v>190000</v>
      </c>
      <c r="G34" s="2">
        <f t="shared" si="0"/>
        <v>3447303</v>
      </c>
    </row>
    <row r="35" spans="1:7" ht="15.75" customHeight="1">
      <c r="A35">
        <v>34</v>
      </c>
      <c r="B35" s="1" t="s">
        <v>42</v>
      </c>
      <c r="C35" s="1" t="s">
        <v>39</v>
      </c>
      <c r="D35" s="1" t="s">
        <v>43</v>
      </c>
      <c r="E35" s="2"/>
      <c r="F35" s="3">
        <v>14271</v>
      </c>
      <c r="G35" s="2">
        <f t="shared" ref="G35:G66" si="1">G34-F35+E35</f>
        <v>3433032</v>
      </c>
    </row>
    <row r="36" spans="1:7" ht="15.75" customHeight="1">
      <c r="A36">
        <v>35</v>
      </c>
      <c r="B36" s="1" t="s">
        <v>42</v>
      </c>
      <c r="C36" s="1" t="s">
        <v>39</v>
      </c>
      <c r="D36" s="1" t="s">
        <v>44</v>
      </c>
      <c r="E36" s="2"/>
      <c r="F36" s="3">
        <v>4330</v>
      </c>
      <c r="G36" s="2">
        <f t="shared" si="1"/>
        <v>3428702</v>
      </c>
    </row>
    <row r="37" spans="1:7" ht="15.75" customHeight="1">
      <c r="A37">
        <v>36</v>
      </c>
      <c r="B37" s="1" t="s">
        <v>42</v>
      </c>
      <c r="C37" s="1" t="s">
        <v>39</v>
      </c>
      <c r="D37" s="1" t="s">
        <v>45</v>
      </c>
      <c r="E37" s="2"/>
      <c r="F37" s="3">
        <v>6240</v>
      </c>
      <c r="G37" s="2">
        <f t="shared" si="1"/>
        <v>3422462</v>
      </c>
    </row>
    <row r="38" spans="1:7" ht="15.75" customHeight="1">
      <c r="A38">
        <v>37</v>
      </c>
      <c r="B38" s="1"/>
      <c r="C38" s="1" t="s">
        <v>9</v>
      </c>
      <c r="D38" s="14" t="s">
        <v>77</v>
      </c>
      <c r="E38" s="2"/>
      <c r="F38" s="3">
        <v>30932</v>
      </c>
      <c r="G38" s="2">
        <f t="shared" si="1"/>
        <v>3391530</v>
      </c>
    </row>
    <row r="39" spans="1:7" ht="15.75" customHeight="1">
      <c r="A39">
        <v>38</v>
      </c>
      <c r="B39" s="4" t="s">
        <v>50</v>
      </c>
      <c r="C39" s="1" t="s">
        <v>9</v>
      </c>
      <c r="D39" s="14" t="s">
        <v>78</v>
      </c>
      <c r="E39" s="2"/>
      <c r="F39" s="3">
        <v>31434</v>
      </c>
      <c r="G39" s="2">
        <f t="shared" si="1"/>
        <v>3360096</v>
      </c>
    </row>
    <row r="40" spans="1:7" ht="15.75" customHeight="1">
      <c r="A40">
        <v>39</v>
      </c>
      <c r="B40" s="4" t="s">
        <v>50</v>
      </c>
      <c r="C40" s="9" t="s">
        <v>73</v>
      </c>
      <c r="D40" s="1" t="s">
        <v>7</v>
      </c>
      <c r="E40" s="2"/>
      <c r="F40" s="3">
        <v>6780</v>
      </c>
      <c r="G40" s="2">
        <f t="shared" si="1"/>
        <v>3353316</v>
      </c>
    </row>
    <row r="41" spans="1:7" ht="15.75" customHeight="1">
      <c r="A41">
        <v>40</v>
      </c>
      <c r="B41" s="4" t="s">
        <v>50</v>
      </c>
      <c r="C41" s="9" t="s">
        <v>73</v>
      </c>
      <c r="D41" s="4" t="s">
        <v>51</v>
      </c>
      <c r="E41" s="2"/>
      <c r="F41" s="3">
        <v>26461</v>
      </c>
      <c r="G41" s="2">
        <f t="shared" si="1"/>
        <v>3326855</v>
      </c>
    </row>
    <row r="42" spans="1:7" ht="15.75" customHeight="1">
      <c r="A42">
        <v>41</v>
      </c>
      <c r="B42" s="4" t="s">
        <v>50</v>
      </c>
      <c r="C42" s="1" t="s">
        <v>23</v>
      </c>
      <c r="D42" s="4" t="s">
        <v>52</v>
      </c>
      <c r="E42" s="2"/>
      <c r="F42" s="3">
        <v>2995</v>
      </c>
      <c r="G42" s="2">
        <f t="shared" si="1"/>
        <v>3323860</v>
      </c>
    </row>
    <row r="43" spans="1:7" ht="15.75" customHeight="1">
      <c r="A43">
        <v>42</v>
      </c>
      <c r="B43" s="4" t="s">
        <v>50</v>
      </c>
      <c r="C43" s="1" t="s">
        <v>15</v>
      </c>
      <c r="D43" s="4" t="s">
        <v>49</v>
      </c>
      <c r="E43" s="2">
        <v>5000</v>
      </c>
      <c r="F43" s="3"/>
      <c r="G43" s="2">
        <f t="shared" si="1"/>
        <v>3328860</v>
      </c>
    </row>
    <row r="44" spans="1:7" ht="15.75" customHeight="1">
      <c r="A44">
        <v>43</v>
      </c>
      <c r="B44" s="4" t="s">
        <v>50</v>
      </c>
      <c r="C44" s="4" t="s">
        <v>46</v>
      </c>
      <c r="D44" s="4" t="s">
        <v>53</v>
      </c>
      <c r="E44" s="2"/>
      <c r="F44" s="3">
        <v>15900</v>
      </c>
      <c r="G44" s="2">
        <f t="shared" si="1"/>
        <v>3312960</v>
      </c>
    </row>
    <row r="45" spans="1:7" ht="12.75">
      <c r="A45">
        <v>44</v>
      </c>
      <c r="B45" s="4" t="s">
        <v>50</v>
      </c>
      <c r="C45" s="4" t="s">
        <v>46</v>
      </c>
      <c r="D45" s="4" t="s">
        <v>53</v>
      </c>
      <c r="E45" s="2"/>
      <c r="F45" s="3">
        <v>15900</v>
      </c>
      <c r="G45" s="2">
        <f t="shared" si="1"/>
        <v>3297060</v>
      </c>
    </row>
    <row r="46" spans="1:7" ht="12.75">
      <c r="A46">
        <v>45</v>
      </c>
      <c r="B46" s="4" t="s">
        <v>50</v>
      </c>
      <c r="C46" s="4" t="s">
        <v>46</v>
      </c>
      <c r="D46" s="4" t="s">
        <v>54</v>
      </c>
      <c r="E46" s="2"/>
      <c r="F46" s="3">
        <v>88200</v>
      </c>
      <c r="G46" s="2">
        <f t="shared" si="1"/>
        <v>3208860</v>
      </c>
    </row>
    <row r="47" spans="1:7" ht="12.75">
      <c r="A47">
        <v>46</v>
      </c>
      <c r="C47" s="1" t="s">
        <v>17</v>
      </c>
      <c r="D47" s="4" t="s">
        <v>55</v>
      </c>
      <c r="E47" s="2"/>
      <c r="F47" s="3">
        <v>5000</v>
      </c>
      <c r="G47" s="2">
        <f t="shared" si="1"/>
        <v>3203860</v>
      </c>
    </row>
    <row r="48" spans="1:7" ht="12.75">
      <c r="A48">
        <v>47</v>
      </c>
      <c r="C48" s="1" t="s">
        <v>17</v>
      </c>
      <c r="D48" s="4" t="s">
        <v>56</v>
      </c>
      <c r="E48" s="2"/>
      <c r="F48" s="3">
        <v>5000</v>
      </c>
      <c r="G48" s="2">
        <f t="shared" si="1"/>
        <v>3198860</v>
      </c>
    </row>
    <row r="49" spans="1:7" ht="12.75">
      <c r="A49">
        <v>48</v>
      </c>
      <c r="C49" s="1" t="s">
        <v>9</v>
      </c>
      <c r="D49" s="14" t="s">
        <v>79</v>
      </c>
      <c r="E49" s="2"/>
      <c r="F49" s="3">
        <v>32209</v>
      </c>
      <c r="G49" s="2">
        <f t="shared" si="1"/>
        <v>3166651</v>
      </c>
    </row>
    <row r="50" spans="1:7" ht="12.75">
      <c r="A50">
        <v>49</v>
      </c>
      <c r="C50" s="1" t="s">
        <v>17</v>
      </c>
      <c r="D50" s="4" t="s">
        <v>60</v>
      </c>
      <c r="E50" s="2"/>
      <c r="F50" s="3">
        <v>5000</v>
      </c>
      <c r="G50" s="2">
        <f t="shared" si="1"/>
        <v>3161651</v>
      </c>
    </row>
    <row r="51" spans="1:7" ht="12.75">
      <c r="A51">
        <v>50</v>
      </c>
      <c r="C51" s="1" t="s">
        <v>17</v>
      </c>
      <c r="D51" s="4" t="s">
        <v>61</v>
      </c>
      <c r="E51" s="2"/>
      <c r="F51" s="3">
        <v>5000</v>
      </c>
      <c r="G51" s="2">
        <f t="shared" si="1"/>
        <v>3156651</v>
      </c>
    </row>
    <row r="52" spans="1:7" ht="12.75">
      <c r="A52">
        <v>51</v>
      </c>
      <c r="C52" s="9" t="s">
        <v>73</v>
      </c>
      <c r="D52" s="4" t="s">
        <v>62</v>
      </c>
      <c r="E52" s="2"/>
      <c r="F52" s="3">
        <v>30480</v>
      </c>
      <c r="G52" s="2">
        <f t="shared" si="1"/>
        <v>3126171</v>
      </c>
    </row>
    <row r="53" spans="1:7" ht="12.75">
      <c r="A53">
        <v>52</v>
      </c>
      <c r="C53" s="4" t="s">
        <v>81</v>
      </c>
      <c r="D53" s="4" t="s">
        <v>63</v>
      </c>
      <c r="E53" s="2"/>
      <c r="F53" s="3">
        <v>1116</v>
      </c>
      <c r="G53" s="2">
        <f t="shared" si="1"/>
        <v>3125055</v>
      </c>
    </row>
    <row r="54" spans="1:7" ht="12.75">
      <c r="A54">
        <v>53</v>
      </c>
      <c r="C54" s="4" t="s">
        <v>81</v>
      </c>
      <c r="D54" s="4" t="s">
        <v>64</v>
      </c>
      <c r="E54" s="2"/>
      <c r="F54" s="3">
        <v>704</v>
      </c>
      <c r="G54" s="2">
        <f t="shared" si="1"/>
        <v>3124351</v>
      </c>
    </row>
    <row r="55" spans="1:7" ht="12.75">
      <c r="A55">
        <v>54</v>
      </c>
      <c r="C55" s="4" t="s">
        <v>81</v>
      </c>
      <c r="D55" s="4" t="s">
        <v>65</v>
      </c>
      <c r="E55" s="2"/>
      <c r="F55" s="3">
        <v>1200</v>
      </c>
      <c r="G55" s="2">
        <f t="shared" si="1"/>
        <v>3123151</v>
      </c>
    </row>
    <row r="56" spans="1:7" ht="12.75">
      <c r="A56">
        <v>55</v>
      </c>
      <c r="C56" s="9" t="s">
        <v>73</v>
      </c>
      <c r="D56" s="4" t="s">
        <v>66</v>
      </c>
      <c r="E56" s="2"/>
      <c r="F56" s="3">
        <v>4219</v>
      </c>
      <c r="G56" s="2">
        <f t="shared" si="1"/>
        <v>3118932</v>
      </c>
    </row>
    <row r="57" spans="1:7" ht="12.75">
      <c r="A57">
        <v>56</v>
      </c>
      <c r="C57" s="1" t="s">
        <v>23</v>
      </c>
      <c r="D57" s="4" t="s">
        <v>67</v>
      </c>
      <c r="E57" s="2"/>
      <c r="F57" s="3">
        <v>3960</v>
      </c>
      <c r="G57" s="2">
        <f t="shared" si="1"/>
        <v>3114972</v>
      </c>
    </row>
    <row r="58" spans="1:7" ht="12.75">
      <c r="A58">
        <v>57</v>
      </c>
      <c r="C58" s="9" t="s">
        <v>73</v>
      </c>
      <c r="D58" s="4" t="s">
        <v>68</v>
      </c>
      <c r="E58" s="2"/>
      <c r="F58" s="3">
        <v>12391</v>
      </c>
      <c r="G58" s="2">
        <f t="shared" si="1"/>
        <v>3102581</v>
      </c>
    </row>
    <row r="59" spans="1:7" ht="12.75">
      <c r="A59">
        <v>58</v>
      </c>
      <c r="C59" s="9" t="s">
        <v>73</v>
      </c>
      <c r="D59" s="4" t="s">
        <v>69</v>
      </c>
      <c r="E59" s="2"/>
      <c r="F59" s="3">
        <v>4169</v>
      </c>
      <c r="G59" s="2">
        <f t="shared" si="1"/>
        <v>3098412</v>
      </c>
    </row>
    <row r="60" spans="1:7" ht="12.75">
      <c r="A60">
        <v>59</v>
      </c>
      <c r="C60" s="9" t="s">
        <v>73</v>
      </c>
      <c r="D60" s="4" t="s">
        <v>69</v>
      </c>
      <c r="E60" s="2"/>
      <c r="F60" s="3">
        <v>12508</v>
      </c>
      <c r="G60" s="2">
        <f t="shared" si="1"/>
        <v>3085904</v>
      </c>
    </row>
    <row r="61" spans="1:7" ht="12.75">
      <c r="A61">
        <v>60</v>
      </c>
      <c r="C61" s="9" t="s">
        <v>73</v>
      </c>
      <c r="D61" s="4" t="s">
        <v>82</v>
      </c>
      <c r="E61" s="2"/>
      <c r="F61" s="3">
        <v>5637</v>
      </c>
      <c r="G61" s="2">
        <f t="shared" si="1"/>
        <v>3080267</v>
      </c>
    </row>
    <row r="62" spans="1:7" ht="12.75">
      <c r="A62">
        <v>61</v>
      </c>
      <c r="C62" s="9" t="s">
        <v>73</v>
      </c>
      <c r="D62" s="4" t="s">
        <v>70</v>
      </c>
      <c r="E62" s="2"/>
      <c r="F62" s="3">
        <v>7288</v>
      </c>
      <c r="G62" s="2">
        <f t="shared" si="1"/>
        <v>3072979</v>
      </c>
    </row>
    <row r="63" spans="1:7" ht="12.75">
      <c r="A63">
        <v>62</v>
      </c>
      <c r="C63" s="9" t="s">
        <v>73</v>
      </c>
      <c r="D63" s="4" t="s">
        <v>71</v>
      </c>
      <c r="E63" s="2"/>
      <c r="F63" s="3">
        <v>6056</v>
      </c>
      <c r="G63" s="2">
        <f t="shared" si="1"/>
        <v>3066923</v>
      </c>
    </row>
    <row r="64" spans="1:7" ht="12.75">
      <c r="A64">
        <v>63</v>
      </c>
      <c r="C64" s="9" t="s">
        <v>73</v>
      </c>
      <c r="D64" s="4" t="s">
        <v>66</v>
      </c>
      <c r="E64" s="2"/>
      <c r="F64" s="3">
        <v>12025</v>
      </c>
      <c r="G64" s="2">
        <f t="shared" si="1"/>
        <v>3054898</v>
      </c>
    </row>
    <row r="65" spans="1:7" ht="12.75">
      <c r="A65">
        <v>64</v>
      </c>
      <c r="C65" s="9" t="s">
        <v>73</v>
      </c>
      <c r="D65" s="4" t="s">
        <v>72</v>
      </c>
      <c r="E65" s="2"/>
      <c r="F65" s="3">
        <v>10155</v>
      </c>
      <c r="G65" s="2">
        <f t="shared" si="1"/>
        <v>3044743</v>
      </c>
    </row>
    <row r="66" spans="1:7" ht="12.75">
      <c r="A66">
        <v>65</v>
      </c>
      <c r="C66" s="9" t="s">
        <v>73</v>
      </c>
      <c r="D66" s="4" t="s">
        <v>72</v>
      </c>
      <c r="E66" s="2"/>
      <c r="F66" s="3">
        <v>10155</v>
      </c>
      <c r="G66" s="2">
        <f t="shared" si="1"/>
        <v>3034588</v>
      </c>
    </row>
    <row r="67" spans="1:7" ht="12.75">
      <c r="A67">
        <v>66</v>
      </c>
      <c r="C67" s="1" t="s">
        <v>23</v>
      </c>
      <c r="D67" s="4" t="s">
        <v>75</v>
      </c>
      <c r="E67" s="2"/>
      <c r="F67" s="3">
        <v>44708</v>
      </c>
      <c r="G67" s="2">
        <f>G66-F67+E67</f>
        <v>2989880</v>
      </c>
    </row>
    <row r="68" spans="1:7" ht="12.75">
      <c r="E68" s="2"/>
      <c r="F68" s="3"/>
      <c r="G68" s="2"/>
    </row>
    <row r="69" spans="1:7" ht="12.75">
      <c r="E69" s="2"/>
      <c r="F69" s="3"/>
      <c r="G69" s="2"/>
    </row>
    <row r="70" spans="1:7" ht="12.75">
      <c r="E70" s="2"/>
      <c r="F70" s="3"/>
      <c r="G70" s="2"/>
    </row>
    <row r="71" spans="1:7" ht="12.75">
      <c r="E71" s="2"/>
      <c r="F71" s="3"/>
      <c r="G71" s="2"/>
    </row>
    <row r="72" spans="1:7" ht="12.75">
      <c r="E72" s="2"/>
      <c r="F72" s="3"/>
      <c r="G72" s="2"/>
    </row>
    <row r="73" spans="1:7" ht="12.75">
      <c r="E73" s="2"/>
      <c r="F73" s="3"/>
      <c r="G73" s="2"/>
    </row>
    <row r="74" spans="1:7" ht="12.75">
      <c r="E74" s="2"/>
      <c r="F74" s="3"/>
      <c r="G74" s="2"/>
    </row>
    <row r="75" spans="1:7" ht="12.75">
      <c r="E75" s="2"/>
      <c r="F75" s="3"/>
      <c r="G75" s="2"/>
    </row>
    <row r="76" spans="1:7" ht="12.75">
      <c r="E76" s="2"/>
      <c r="F76" s="3"/>
      <c r="G76" s="2"/>
    </row>
    <row r="77" spans="1:7" ht="12.75">
      <c r="E77" s="2"/>
      <c r="F77" s="3"/>
      <c r="G77" s="2"/>
    </row>
    <row r="78" spans="1:7" ht="12.75">
      <c r="E78" s="2"/>
      <c r="F78" s="3"/>
      <c r="G78" s="2"/>
    </row>
    <row r="79" spans="1:7" ht="12.75">
      <c r="E79" s="2"/>
      <c r="F79" s="3"/>
      <c r="G79" s="2"/>
    </row>
    <row r="80" spans="1:7" ht="12.75">
      <c r="E80" s="2"/>
      <c r="F80" s="3"/>
      <c r="G80" s="2"/>
    </row>
    <row r="81" spans="5:7" ht="12.75">
      <c r="E81" s="2"/>
      <c r="F81" s="3"/>
      <c r="G81" s="2"/>
    </row>
    <row r="82" spans="5:7" ht="12.75">
      <c r="E82" s="2"/>
      <c r="F82" s="3"/>
      <c r="G82" s="2"/>
    </row>
    <row r="83" spans="5:7" ht="12.75">
      <c r="E83" s="2"/>
      <c r="F83" s="3"/>
      <c r="G83" s="2"/>
    </row>
    <row r="84" spans="5:7" ht="12.75">
      <c r="E84" s="2"/>
      <c r="F84" s="3"/>
      <c r="G84" s="2"/>
    </row>
    <row r="85" spans="5:7" ht="12.75">
      <c r="E85" s="2"/>
      <c r="F85" s="3"/>
      <c r="G85" s="2"/>
    </row>
    <row r="86" spans="5:7" ht="12.75">
      <c r="E86" s="2"/>
      <c r="F86" s="3"/>
      <c r="G86" s="2"/>
    </row>
    <row r="87" spans="5:7" ht="12.75">
      <c r="E87" s="2"/>
      <c r="F87" s="3"/>
      <c r="G87" s="2"/>
    </row>
    <row r="88" spans="5:7" ht="12.75">
      <c r="E88" s="2"/>
      <c r="F88" s="3"/>
      <c r="G88" s="2"/>
    </row>
    <row r="89" spans="5:7" ht="12.75">
      <c r="E89" s="2"/>
      <c r="F89" s="3"/>
      <c r="G89" s="2"/>
    </row>
    <row r="90" spans="5:7" ht="12.75">
      <c r="E90" s="2"/>
      <c r="F90" s="3"/>
      <c r="G90" s="2"/>
    </row>
    <row r="91" spans="5:7" ht="12.75">
      <c r="E91" s="2"/>
      <c r="F91" s="3"/>
      <c r="G91" s="2"/>
    </row>
    <row r="92" spans="5:7" ht="12.75">
      <c r="E92" s="2"/>
      <c r="F92" s="3"/>
      <c r="G92" s="2"/>
    </row>
    <row r="93" spans="5:7" ht="12.75">
      <c r="E93" s="2"/>
      <c r="F93" s="3"/>
      <c r="G93" s="2"/>
    </row>
    <row r="94" spans="5:7" ht="12.75">
      <c r="E94" s="2"/>
      <c r="F94" s="3"/>
      <c r="G94" s="2"/>
    </row>
    <row r="95" spans="5:7" ht="12.75">
      <c r="E95" s="2"/>
      <c r="F95" s="3"/>
      <c r="G95" s="2"/>
    </row>
    <row r="96" spans="5:7" ht="12.75">
      <c r="E96" s="2"/>
      <c r="F96" s="3"/>
      <c r="G96" s="2"/>
    </row>
    <row r="97" spans="5:7" ht="12.75">
      <c r="E97" s="2"/>
      <c r="F97" s="3"/>
      <c r="G97" s="2"/>
    </row>
    <row r="98" spans="5:7" ht="12.75">
      <c r="E98" s="2"/>
      <c r="F98" s="3"/>
      <c r="G98" s="2"/>
    </row>
    <row r="99" spans="5:7" ht="12.75">
      <c r="E99" s="2"/>
      <c r="F99" s="3"/>
      <c r="G99" s="2"/>
    </row>
    <row r="100" spans="5:7" ht="12.75">
      <c r="E100" s="2"/>
      <c r="F100" s="3"/>
      <c r="G100" s="2"/>
    </row>
    <row r="101" spans="5:7" ht="12.75">
      <c r="E101" s="2"/>
      <c r="F101" s="3"/>
      <c r="G101" s="2"/>
    </row>
    <row r="102" spans="5:7" ht="12.75">
      <c r="E102" s="2"/>
      <c r="F102" s="3"/>
      <c r="G102" s="2"/>
    </row>
    <row r="103" spans="5:7" ht="12.75">
      <c r="E103" s="2"/>
      <c r="F103" s="3"/>
      <c r="G103" s="2"/>
    </row>
    <row r="104" spans="5:7" ht="12.75">
      <c r="E104" s="2"/>
      <c r="F104" s="3"/>
      <c r="G104" s="2"/>
    </row>
    <row r="105" spans="5:7" ht="12.75">
      <c r="E105" s="2"/>
      <c r="F105" s="3"/>
      <c r="G105" s="2"/>
    </row>
    <row r="106" spans="5:7" ht="12.75">
      <c r="E106" s="2"/>
      <c r="F106" s="3"/>
      <c r="G106" s="2"/>
    </row>
    <row r="107" spans="5:7" ht="12.75">
      <c r="E107" s="2"/>
      <c r="F107" s="3"/>
      <c r="G107" s="2"/>
    </row>
    <row r="108" spans="5:7" ht="12.75">
      <c r="E108" s="2"/>
      <c r="F108" s="3"/>
      <c r="G108" s="2"/>
    </row>
    <row r="109" spans="5:7" ht="12.75">
      <c r="E109" s="2"/>
      <c r="F109" s="3"/>
      <c r="G109" s="2"/>
    </row>
    <row r="110" spans="5:7" ht="12.75">
      <c r="E110" s="2"/>
      <c r="F110" s="3"/>
      <c r="G110" s="2"/>
    </row>
    <row r="111" spans="5:7" ht="12.75">
      <c r="E111" s="2"/>
      <c r="F111" s="3"/>
      <c r="G111" s="2"/>
    </row>
    <row r="112" spans="5:7" ht="12.75">
      <c r="E112" s="2"/>
      <c r="F112" s="3"/>
      <c r="G112" s="2"/>
    </row>
    <row r="113" spans="5:7" ht="12.75">
      <c r="E113" s="2"/>
      <c r="F113" s="3"/>
      <c r="G113" s="2"/>
    </row>
    <row r="114" spans="5:7" ht="12.75">
      <c r="E114" s="2"/>
      <c r="F114" s="3"/>
      <c r="G114" s="2"/>
    </row>
    <row r="115" spans="5:7" ht="12.75">
      <c r="E115" s="2"/>
      <c r="F115" s="3"/>
      <c r="G115" s="2"/>
    </row>
    <row r="116" spans="5:7" ht="12.75">
      <c r="E116" s="2"/>
      <c r="F116" s="3"/>
      <c r="G116" s="2"/>
    </row>
    <row r="117" spans="5:7" ht="12.75">
      <c r="E117" s="2"/>
      <c r="F117" s="3"/>
      <c r="G117" s="2"/>
    </row>
    <row r="118" spans="5:7" ht="12.75">
      <c r="E118" s="2"/>
      <c r="F118" s="3"/>
      <c r="G118" s="2"/>
    </row>
    <row r="119" spans="5:7" ht="12.75">
      <c r="E119" s="2"/>
      <c r="F119" s="3"/>
      <c r="G119" s="2"/>
    </row>
    <row r="120" spans="5:7" ht="12.75">
      <c r="E120" s="2"/>
      <c r="F120" s="3"/>
      <c r="G120" s="2"/>
    </row>
    <row r="121" spans="5:7" ht="12.75">
      <c r="E121" s="2"/>
      <c r="F121" s="3"/>
      <c r="G121" s="2"/>
    </row>
    <row r="122" spans="5:7" ht="12.75">
      <c r="E122" s="2"/>
      <c r="F122" s="3"/>
      <c r="G122" s="2"/>
    </row>
    <row r="123" spans="5:7" ht="12.75">
      <c r="E123" s="2"/>
      <c r="F123" s="3"/>
      <c r="G123" s="2"/>
    </row>
    <row r="124" spans="5:7" ht="12.75">
      <c r="E124" s="2"/>
      <c r="F124" s="3"/>
      <c r="G124" s="2"/>
    </row>
    <row r="125" spans="5:7" ht="12.75">
      <c r="E125" s="2"/>
      <c r="F125" s="3"/>
      <c r="G125" s="2"/>
    </row>
    <row r="126" spans="5:7" ht="12.75">
      <c r="E126" s="2"/>
      <c r="F126" s="3"/>
      <c r="G126" s="2"/>
    </row>
    <row r="127" spans="5:7" ht="12.75">
      <c r="E127" s="2"/>
      <c r="F127" s="3"/>
      <c r="G127" s="2"/>
    </row>
    <row r="128" spans="5:7" ht="12.75">
      <c r="E128" s="2"/>
      <c r="F128" s="3"/>
      <c r="G128" s="2"/>
    </row>
    <row r="129" spans="5:7" ht="12.75">
      <c r="E129" s="2"/>
      <c r="F129" s="3"/>
      <c r="G129" s="2"/>
    </row>
    <row r="130" spans="5:7" ht="12.75">
      <c r="E130" s="2"/>
      <c r="F130" s="3"/>
      <c r="G130" s="2"/>
    </row>
    <row r="131" spans="5:7" ht="12.75">
      <c r="E131" s="2"/>
      <c r="F131" s="3"/>
      <c r="G131" s="2"/>
    </row>
    <row r="132" spans="5:7" ht="12.75">
      <c r="E132" s="2"/>
      <c r="F132" s="3"/>
      <c r="G132" s="2"/>
    </row>
    <row r="133" spans="5:7" ht="12.75">
      <c r="E133" s="2"/>
      <c r="F133" s="3"/>
      <c r="G133" s="2"/>
    </row>
    <row r="134" spans="5:7" ht="12.75">
      <c r="E134" s="2"/>
      <c r="F134" s="3"/>
      <c r="G134" s="2"/>
    </row>
    <row r="135" spans="5:7" ht="12.75">
      <c r="E135" s="2"/>
      <c r="F135" s="3"/>
      <c r="G135" s="2"/>
    </row>
    <row r="136" spans="5:7" ht="12.75">
      <c r="E136" s="2"/>
      <c r="F136" s="3"/>
      <c r="G136" s="2"/>
    </row>
    <row r="137" spans="5:7" ht="12.75">
      <c r="E137" s="2"/>
      <c r="F137" s="3"/>
      <c r="G137" s="2"/>
    </row>
    <row r="138" spans="5:7" ht="12.75">
      <c r="E138" s="2"/>
      <c r="F138" s="3"/>
      <c r="G138" s="2"/>
    </row>
    <row r="139" spans="5:7" ht="12.75">
      <c r="E139" s="2"/>
      <c r="F139" s="3"/>
      <c r="G139" s="2"/>
    </row>
    <row r="140" spans="5:7" ht="12.75">
      <c r="E140" s="2"/>
      <c r="F140" s="3"/>
      <c r="G140" s="2"/>
    </row>
    <row r="141" spans="5:7" ht="12.75">
      <c r="E141" s="2"/>
      <c r="F141" s="3"/>
      <c r="G141" s="2"/>
    </row>
    <row r="142" spans="5:7" ht="12.75">
      <c r="E142" s="2"/>
      <c r="F142" s="3"/>
      <c r="G142" s="2"/>
    </row>
    <row r="143" spans="5:7" ht="12.75">
      <c r="E143" s="2"/>
      <c r="F143" s="3"/>
      <c r="G143" s="2"/>
    </row>
    <row r="144" spans="5:7" ht="12.75">
      <c r="E144" s="2"/>
      <c r="F144" s="3"/>
      <c r="G144" s="2"/>
    </row>
    <row r="145" spans="5:7" ht="12.75">
      <c r="E145" s="2"/>
      <c r="F145" s="3"/>
      <c r="G145" s="2"/>
    </row>
    <row r="146" spans="5:7" ht="12.75">
      <c r="E146" s="2"/>
      <c r="F146" s="3"/>
      <c r="G146" s="2"/>
    </row>
    <row r="147" spans="5:7" ht="12.75">
      <c r="E147" s="2"/>
      <c r="F147" s="3"/>
      <c r="G147" s="2"/>
    </row>
    <row r="148" spans="5:7" ht="12.75">
      <c r="E148" s="2"/>
      <c r="F148" s="3"/>
      <c r="G148" s="2"/>
    </row>
    <row r="149" spans="5:7" ht="12.75">
      <c r="E149" s="2"/>
      <c r="F149" s="3"/>
      <c r="G149" s="2"/>
    </row>
    <row r="150" spans="5:7" ht="12.75">
      <c r="E150" s="2"/>
      <c r="F150" s="3"/>
      <c r="G150" s="2"/>
    </row>
    <row r="151" spans="5:7" ht="12.75">
      <c r="E151" s="2"/>
      <c r="F151" s="3"/>
      <c r="G151" s="2"/>
    </row>
    <row r="152" spans="5:7" ht="12.75">
      <c r="E152" s="2"/>
      <c r="F152" s="3"/>
      <c r="G152" s="2"/>
    </row>
    <row r="153" spans="5:7" ht="12.75">
      <c r="E153" s="2"/>
      <c r="F153" s="3"/>
      <c r="G153" s="2"/>
    </row>
    <row r="154" spans="5:7" ht="12.75">
      <c r="E154" s="2"/>
      <c r="F154" s="3"/>
      <c r="G154" s="2"/>
    </row>
    <row r="155" spans="5:7" ht="12.75">
      <c r="E155" s="2"/>
      <c r="F155" s="3"/>
      <c r="G155" s="2"/>
    </row>
    <row r="156" spans="5:7" ht="12.75">
      <c r="E156" s="2"/>
      <c r="F156" s="3"/>
      <c r="G156" s="2"/>
    </row>
    <row r="157" spans="5:7" ht="12.75">
      <c r="E157" s="2"/>
      <c r="F157" s="3"/>
      <c r="G157" s="2"/>
    </row>
    <row r="158" spans="5:7" ht="12.75">
      <c r="E158" s="2"/>
      <c r="F158" s="3"/>
      <c r="G158" s="2"/>
    </row>
    <row r="159" spans="5:7" ht="12.75">
      <c r="E159" s="2"/>
      <c r="F159" s="3"/>
      <c r="G159" s="2"/>
    </row>
    <row r="160" spans="5:7" ht="12.75">
      <c r="E160" s="2"/>
      <c r="F160" s="3"/>
      <c r="G160" s="2"/>
    </row>
    <row r="161" spans="5:7" ht="12.75">
      <c r="E161" s="2"/>
      <c r="F161" s="3"/>
      <c r="G161" s="2"/>
    </row>
    <row r="162" spans="5:7" ht="12.75">
      <c r="E162" s="2"/>
      <c r="F162" s="3"/>
      <c r="G162" s="2"/>
    </row>
    <row r="163" spans="5:7" ht="12.75">
      <c r="E163" s="2"/>
      <c r="F163" s="3"/>
      <c r="G163" s="2"/>
    </row>
    <row r="164" spans="5:7" ht="12.75">
      <c r="E164" s="2"/>
      <c r="F164" s="3"/>
      <c r="G164" s="2"/>
    </row>
    <row r="165" spans="5:7" ht="12.75">
      <c r="E165" s="2"/>
      <c r="F165" s="3"/>
      <c r="G165" s="2"/>
    </row>
    <row r="166" spans="5:7" ht="12.75">
      <c r="E166" s="2"/>
      <c r="F166" s="3"/>
      <c r="G166" s="2"/>
    </row>
    <row r="167" spans="5:7" ht="12.75">
      <c r="E167" s="2"/>
      <c r="F167" s="3"/>
      <c r="G167" s="2"/>
    </row>
    <row r="168" spans="5:7" ht="12.75">
      <c r="E168" s="2"/>
      <c r="F168" s="3"/>
      <c r="G168" s="2"/>
    </row>
    <row r="169" spans="5:7" ht="12.75">
      <c r="E169" s="2"/>
      <c r="F169" s="3"/>
      <c r="G169" s="2"/>
    </row>
    <row r="170" spans="5:7" ht="12.75">
      <c r="E170" s="2"/>
      <c r="F170" s="3"/>
      <c r="G170" s="2"/>
    </row>
    <row r="171" spans="5:7" ht="12.75">
      <c r="E171" s="2"/>
      <c r="F171" s="3"/>
      <c r="G171" s="2"/>
    </row>
    <row r="172" spans="5:7" ht="12.75">
      <c r="E172" s="2"/>
      <c r="F172" s="3"/>
      <c r="G172" s="2"/>
    </row>
    <row r="173" spans="5:7" ht="12.75">
      <c r="E173" s="2"/>
      <c r="F173" s="3"/>
      <c r="G173" s="2"/>
    </row>
    <row r="174" spans="5:7" ht="12.75">
      <c r="E174" s="2"/>
      <c r="F174" s="3"/>
      <c r="G174" s="2"/>
    </row>
    <row r="175" spans="5:7" ht="12.75">
      <c r="E175" s="2"/>
      <c r="F175" s="3"/>
      <c r="G175" s="2"/>
    </row>
    <row r="176" spans="5:7" ht="12.75">
      <c r="E176" s="2"/>
      <c r="F176" s="3"/>
      <c r="G176" s="2"/>
    </row>
    <row r="177" spans="5:7" ht="12.75">
      <c r="E177" s="2"/>
      <c r="F177" s="3"/>
      <c r="G177" s="2"/>
    </row>
    <row r="178" spans="5:7" ht="12.75">
      <c r="E178" s="2"/>
      <c r="F178" s="3"/>
      <c r="G178" s="2"/>
    </row>
    <row r="179" spans="5:7" ht="12.75">
      <c r="E179" s="2"/>
      <c r="F179" s="3"/>
      <c r="G179" s="2"/>
    </row>
    <row r="180" spans="5:7" ht="12.75">
      <c r="E180" s="2"/>
      <c r="F180" s="3"/>
      <c r="G180" s="2"/>
    </row>
    <row r="181" spans="5:7" ht="12.75">
      <c r="E181" s="2"/>
      <c r="F181" s="3"/>
      <c r="G181" s="2"/>
    </row>
    <row r="182" spans="5:7" ht="12.75">
      <c r="E182" s="2"/>
      <c r="F182" s="3"/>
      <c r="G182" s="2"/>
    </row>
    <row r="183" spans="5:7" ht="12.75">
      <c r="E183" s="2"/>
      <c r="F183" s="3"/>
      <c r="G183" s="2"/>
    </row>
    <row r="184" spans="5:7" ht="12.75">
      <c r="E184" s="2"/>
      <c r="F184" s="3"/>
      <c r="G184" s="2"/>
    </row>
    <row r="185" spans="5:7" ht="12.75">
      <c r="E185" s="2"/>
      <c r="F185" s="3"/>
      <c r="G185" s="2"/>
    </row>
    <row r="186" spans="5:7" ht="12.75">
      <c r="E186" s="2"/>
      <c r="F186" s="3"/>
      <c r="G186" s="2"/>
    </row>
    <row r="187" spans="5:7" ht="12.75">
      <c r="E187" s="2"/>
      <c r="F187" s="3"/>
      <c r="G187" s="2"/>
    </row>
    <row r="188" spans="5:7" ht="12.75">
      <c r="E188" s="2"/>
      <c r="F188" s="3"/>
      <c r="G188" s="2"/>
    </row>
    <row r="189" spans="5:7" ht="12.75">
      <c r="E189" s="2"/>
      <c r="F189" s="3"/>
      <c r="G189" s="2"/>
    </row>
    <row r="190" spans="5:7" ht="12.75">
      <c r="E190" s="2"/>
      <c r="F190" s="3"/>
      <c r="G190" s="2"/>
    </row>
    <row r="191" spans="5:7" ht="12.75">
      <c r="E191" s="2"/>
      <c r="F191" s="3"/>
      <c r="G191" s="2"/>
    </row>
    <row r="192" spans="5:7" ht="12.75">
      <c r="E192" s="2"/>
      <c r="F192" s="3"/>
      <c r="G192" s="2"/>
    </row>
    <row r="193" spans="5:7" ht="12.75">
      <c r="E193" s="2"/>
      <c r="F193" s="3"/>
      <c r="G193" s="2"/>
    </row>
    <row r="194" spans="5:7" ht="12.75">
      <c r="E194" s="2"/>
      <c r="F194" s="3"/>
      <c r="G194" s="2"/>
    </row>
    <row r="195" spans="5:7" ht="12.75">
      <c r="E195" s="2"/>
      <c r="F195" s="3"/>
      <c r="G195" s="2"/>
    </row>
    <row r="196" spans="5:7" ht="12.75">
      <c r="E196" s="2"/>
      <c r="F196" s="3"/>
      <c r="G196" s="2"/>
    </row>
    <row r="197" spans="5:7" ht="12.75">
      <c r="E197" s="2"/>
      <c r="F197" s="3"/>
      <c r="G197" s="2"/>
    </row>
    <row r="198" spans="5:7" ht="12.75">
      <c r="E198" s="2"/>
      <c r="F198" s="3"/>
      <c r="G198" s="2"/>
    </row>
    <row r="199" spans="5:7" ht="12.75">
      <c r="E199" s="2"/>
      <c r="F199" s="3"/>
      <c r="G199" s="2"/>
    </row>
    <row r="200" spans="5:7" ht="12.75">
      <c r="E200" s="2"/>
      <c r="F200" s="3"/>
      <c r="G200" s="2"/>
    </row>
    <row r="201" spans="5:7" ht="12.75">
      <c r="E201" s="2"/>
      <c r="F201" s="3"/>
      <c r="G201" s="2"/>
    </row>
    <row r="202" spans="5:7" ht="12.75">
      <c r="E202" s="2"/>
      <c r="F202" s="3"/>
      <c r="G202" s="2"/>
    </row>
    <row r="203" spans="5:7" ht="12.75">
      <c r="E203" s="2"/>
      <c r="F203" s="3"/>
      <c r="G203" s="2"/>
    </row>
    <row r="204" spans="5:7" ht="12.75">
      <c r="E204" s="2"/>
      <c r="F204" s="3"/>
      <c r="G204" s="2"/>
    </row>
    <row r="205" spans="5:7" ht="12.75">
      <c r="E205" s="2"/>
      <c r="F205" s="3"/>
      <c r="G205" s="2"/>
    </row>
    <row r="206" spans="5:7" ht="12.75">
      <c r="E206" s="2"/>
      <c r="F206" s="3"/>
      <c r="G206" s="2"/>
    </row>
    <row r="207" spans="5:7" ht="12.75">
      <c r="E207" s="2"/>
      <c r="F207" s="3"/>
      <c r="G207" s="2"/>
    </row>
    <row r="208" spans="5:7" ht="12.75">
      <c r="E208" s="2"/>
      <c r="F208" s="3"/>
      <c r="G208" s="2"/>
    </row>
    <row r="209" spans="5:7" ht="12.75">
      <c r="E209" s="2"/>
      <c r="F209" s="3"/>
      <c r="G209" s="2"/>
    </row>
    <row r="210" spans="5:7" ht="12.75">
      <c r="E210" s="2"/>
      <c r="F210" s="3"/>
      <c r="G210" s="2"/>
    </row>
    <row r="211" spans="5:7" ht="12.75">
      <c r="E211" s="2"/>
      <c r="F211" s="3"/>
      <c r="G211" s="2"/>
    </row>
    <row r="212" spans="5:7" ht="12.75">
      <c r="E212" s="2"/>
      <c r="F212" s="3"/>
      <c r="G212" s="2"/>
    </row>
    <row r="213" spans="5:7" ht="12.75">
      <c r="E213" s="2"/>
      <c r="F213" s="3"/>
      <c r="G213" s="2"/>
    </row>
    <row r="214" spans="5:7" ht="12.75">
      <c r="E214" s="2"/>
      <c r="F214" s="3"/>
      <c r="G214" s="2"/>
    </row>
    <row r="215" spans="5:7" ht="12.75">
      <c r="E215" s="2"/>
      <c r="F215" s="3"/>
      <c r="G215" s="2"/>
    </row>
    <row r="216" spans="5:7" ht="12.75">
      <c r="E216" s="2"/>
      <c r="F216" s="3"/>
      <c r="G216" s="2"/>
    </row>
    <row r="217" spans="5:7" ht="12.75">
      <c r="E217" s="2"/>
      <c r="F217" s="3"/>
      <c r="G217" s="2"/>
    </row>
    <row r="218" spans="5:7" ht="12.75">
      <c r="E218" s="2"/>
      <c r="F218" s="3"/>
      <c r="G218" s="2"/>
    </row>
    <row r="219" spans="5:7" ht="12.75">
      <c r="E219" s="2"/>
      <c r="F219" s="3"/>
      <c r="G219" s="2"/>
    </row>
    <row r="220" spans="5:7" ht="12.75">
      <c r="E220" s="2"/>
      <c r="F220" s="3"/>
      <c r="G220" s="2"/>
    </row>
    <row r="221" spans="5:7" ht="12.75">
      <c r="E221" s="2"/>
      <c r="F221" s="3"/>
      <c r="G221" s="2"/>
    </row>
    <row r="222" spans="5:7" ht="12.75">
      <c r="E222" s="2"/>
      <c r="F222" s="3"/>
      <c r="G222" s="2"/>
    </row>
    <row r="223" spans="5:7" ht="12.75">
      <c r="E223" s="2"/>
      <c r="F223" s="3"/>
      <c r="G223" s="2"/>
    </row>
    <row r="224" spans="5:7" ht="12.75">
      <c r="E224" s="2"/>
      <c r="F224" s="3"/>
      <c r="G224" s="2"/>
    </row>
    <row r="225" spans="5:7" ht="12.75">
      <c r="E225" s="2"/>
      <c r="F225" s="3"/>
      <c r="G225" s="2"/>
    </row>
    <row r="226" spans="5:7" ht="12.75">
      <c r="E226" s="2"/>
      <c r="F226" s="3"/>
      <c r="G226" s="2"/>
    </row>
    <row r="227" spans="5:7" ht="12.75">
      <c r="E227" s="2"/>
      <c r="F227" s="3"/>
      <c r="G227" s="2"/>
    </row>
    <row r="228" spans="5:7" ht="12.75">
      <c r="E228" s="2"/>
      <c r="F228" s="3"/>
      <c r="G228" s="2"/>
    </row>
    <row r="229" spans="5:7" ht="12.75">
      <c r="E229" s="2"/>
      <c r="F229" s="3"/>
      <c r="G229" s="2"/>
    </row>
    <row r="230" spans="5:7" ht="12.75">
      <c r="E230" s="2"/>
      <c r="F230" s="3"/>
      <c r="G230" s="2"/>
    </row>
    <row r="231" spans="5:7" ht="12.75">
      <c r="E231" s="2"/>
      <c r="F231" s="3"/>
      <c r="G231" s="2"/>
    </row>
    <row r="232" spans="5:7" ht="12.75">
      <c r="E232" s="2"/>
      <c r="F232" s="3"/>
      <c r="G232" s="2"/>
    </row>
    <row r="233" spans="5:7" ht="12.75">
      <c r="E233" s="2"/>
      <c r="F233" s="3"/>
      <c r="G233" s="2"/>
    </row>
    <row r="234" spans="5:7" ht="12.75">
      <c r="E234" s="2"/>
      <c r="F234" s="3"/>
      <c r="G234" s="2"/>
    </row>
    <row r="235" spans="5:7" ht="12.75">
      <c r="E235" s="2"/>
      <c r="F235" s="3"/>
      <c r="G235" s="2"/>
    </row>
    <row r="236" spans="5:7" ht="12.75">
      <c r="E236" s="2"/>
      <c r="F236" s="3"/>
      <c r="G236" s="2"/>
    </row>
    <row r="237" spans="5:7" ht="12.75">
      <c r="E237" s="2"/>
      <c r="F237" s="3"/>
      <c r="G237" s="2"/>
    </row>
    <row r="238" spans="5:7" ht="12.75">
      <c r="E238" s="2"/>
      <c r="F238" s="3"/>
      <c r="G238" s="2"/>
    </row>
    <row r="239" spans="5:7" ht="12.75">
      <c r="E239" s="2"/>
      <c r="F239" s="3"/>
      <c r="G239" s="2"/>
    </row>
    <row r="240" spans="5:7" ht="12.75">
      <c r="E240" s="2"/>
      <c r="F240" s="3"/>
      <c r="G240" s="2"/>
    </row>
    <row r="241" spans="5:7" ht="12.75">
      <c r="E241" s="2"/>
      <c r="F241" s="3"/>
      <c r="G241" s="2"/>
    </row>
    <row r="242" spans="5:7" ht="12.75">
      <c r="E242" s="2"/>
      <c r="F242" s="3"/>
      <c r="G242" s="2"/>
    </row>
    <row r="243" spans="5:7" ht="12.75">
      <c r="E243" s="2"/>
      <c r="F243" s="3"/>
      <c r="G243" s="2"/>
    </row>
    <row r="244" spans="5:7" ht="12.75">
      <c r="E244" s="2"/>
      <c r="F244" s="3"/>
      <c r="G244" s="2"/>
    </row>
    <row r="245" spans="5:7" ht="12.75">
      <c r="E245" s="2"/>
      <c r="F245" s="3"/>
      <c r="G245" s="2"/>
    </row>
    <row r="246" spans="5:7" ht="12.75">
      <c r="E246" s="2"/>
      <c r="F246" s="3"/>
      <c r="G246" s="2"/>
    </row>
    <row r="247" spans="5:7" ht="12.75">
      <c r="E247" s="2"/>
      <c r="F247" s="3"/>
      <c r="G247" s="2"/>
    </row>
    <row r="248" spans="5:7" ht="12.75">
      <c r="E248" s="2"/>
      <c r="F248" s="3"/>
      <c r="G248" s="2"/>
    </row>
    <row r="249" spans="5:7" ht="12.75">
      <c r="E249" s="2"/>
      <c r="F249" s="3"/>
      <c r="G249" s="2"/>
    </row>
    <row r="250" spans="5:7" ht="12.75">
      <c r="E250" s="2"/>
      <c r="F250" s="3"/>
      <c r="G250" s="2"/>
    </row>
    <row r="251" spans="5:7" ht="12.75">
      <c r="E251" s="2"/>
      <c r="F251" s="3"/>
      <c r="G251" s="2"/>
    </row>
    <row r="252" spans="5:7" ht="12.75">
      <c r="E252" s="2"/>
      <c r="F252" s="3"/>
      <c r="G252" s="2"/>
    </row>
    <row r="253" spans="5:7" ht="12.75">
      <c r="E253" s="2"/>
      <c r="F253" s="3"/>
      <c r="G253" s="2"/>
    </row>
    <row r="254" spans="5:7" ht="12.75">
      <c r="E254" s="2"/>
      <c r="F254" s="3"/>
      <c r="G254" s="2"/>
    </row>
    <row r="255" spans="5:7" ht="12.75">
      <c r="E255" s="2"/>
      <c r="F255" s="3"/>
      <c r="G255" s="2"/>
    </row>
    <row r="256" spans="5:7" ht="12.75">
      <c r="E256" s="2"/>
      <c r="F256" s="3"/>
      <c r="G256" s="2"/>
    </row>
    <row r="257" spans="5:7" ht="12.75">
      <c r="E257" s="2"/>
      <c r="F257" s="3"/>
      <c r="G257" s="2"/>
    </row>
    <row r="258" spans="5:7" ht="12.75">
      <c r="E258" s="2"/>
      <c r="F258" s="3"/>
      <c r="G258" s="2"/>
    </row>
    <row r="259" spans="5:7" ht="12.75">
      <c r="E259" s="2"/>
      <c r="F259" s="3"/>
      <c r="G259" s="2"/>
    </row>
    <row r="260" spans="5:7" ht="12.75">
      <c r="E260" s="2"/>
      <c r="F260" s="3"/>
      <c r="G260" s="2"/>
    </row>
    <row r="261" spans="5:7" ht="12.75">
      <c r="E261" s="2"/>
      <c r="F261" s="3"/>
      <c r="G261" s="2"/>
    </row>
    <row r="262" spans="5:7" ht="12.75">
      <c r="E262" s="2"/>
      <c r="F262" s="3"/>
      <c r="G262" s="2"/>
    </row>
    <row r="263" spans="5:7" ht="12.75">
      <c r="E263" s="2"/>
      <c r="F263" s="3"/>
      <c r="G263" s="2"/>
    </row>
    <row r="264" spans="5:7" ht="12.75">
      <c r="E264" s="2"/>
      <c r="F264" s="3"/>
      <c r="G264" s="2"/>
    </row>
    <row r="265" spans="5:7" ht="12.75">
      <c r="E265" s="2"/>
      <c r="F265" s="3"/>
      <c r="G265" s="2"/>
    </row>
    <row r="266" spans="5:7" ht="12.75">
      <c r="E266" s="2"/>
      <c r="F266" s="3"/>
      <c r="G266" s="2"/>
    </row>
    <row r="267" spans="5:7" ht="12.75">
      <c r="E267" s="2"/>
      <c r="F267" s="3"/>
      <c r="G267" s="2"/>
    </row>
    <row r="268" spans="5:7" ht="12.75">
      <c r="E268" s="2"/>
      <c r="F268" s="3"/>
      <c r="G268" s="2"/>
    </row>
    <row r="269" spans="5:7" ht="12.75">
      <c r="E269" s="2"/>
      <c r="F269" s="3"/>
      <c r="G269" s="2"/>
    </row>
    <row r="270" spans="5:7" ht="12.75">
      <c r="E270" s="2"/>
      <c r="F270" s="3"/>
      <c r="G270" s="2"/>
    </row>
    <row r="271" spans="5:7" ht="12.75">
      <c r="E271" s="2"/>
      <c r="F271" s="3"/>
      <c r="G271" s="2"/>
    </row>
    <row r="272" spans="5:7" ht="12.75">
      <c r="E272" s="2"/>
      <c r="F272" s="3"/>
      <c r="G272" s="2"/>
    </row>
    <row r="273" spans="5:7" ht="12.75">
      <c r="E273" s="2"/>
      <c r="F273" s="3"/>
      <c r="G273" s="2"/>
    </row>
    <row r="274" spans="5:7" ht="12.75">
      <c r="E274" s="2"/>
      <c r="F274" s="3"/>
      <c r="G274" s="2"/>
    </row>
    <row r="275" spans="5:7" ht="12.75">
      <c r="E275" s="2"/>
      <c r="F275" s="3"/>
      <c r="G275" s="2"/>
    </row>
    <row r="276" spans="5:7" ht="12.75">
      <c r="E276" s="2"/>
      <c r="F276" s="3"/>
      <c r="G276" s="2"/>
    </row>
    <row r="277" spans="5:7" ht="12.75">
      <c r="E277" s="2"/>
      <c r="F277" s="3"/>
      <c r="G277" s="2"/>
    </row>
    <row r="278" spans="5:7" ht="12.75">
      <c r="E278" s="2"/>
      <c r="F278" s="3"/>
      <c r="G278" s="2"/>
    </row>
    <row r="279" spans="5:7" ht="12.75">
      <c r="E279" s="2"/>
      <c r="F279" s="3"/>
      <c r="G279" s="2"/>
    </row>
    <row r="280" spans="5:7" ht="12.75">
      <c r="E280" s="2"/>
      <c r="F280" s="3"/>
      <c r="G280" s="2"/>
    </row>
    <row r="281" spans="5:7" ht="12.75">
      <c r="E281" s="2"/>
      <c r="F281" s="3"/>
      <c r="G281" s="2"/>
    </row>
    <row r="282" spans="5:7" ht="12.75">
      <c r="E282" s="2"/>
      <c r="F282" s="3"/>
      <c r="G282" s="2"/>
    </row>
    <row r="283" spans="5:7" ht="12.75">
      <c r="E283" s="2"/>
      <c r="F283" s="3"/>
      <c r="G283" s="2"/>
    </row>
    <row r="284" spans="5:7" ht="12.75">
      <c r="E284" s="2"/>
      <c r="F284" s="3"/>
      <c r="G284" s="2"/>
    </row>
    <row r="285" spans="5:7" ht="12.75">
      <c r="E285" s="2"/>
      <c r="F285" s="3"/>
      <c r="G285" s="2"/>
    </row>
    <row r="286" spans="5:7" ht="12.75">
      <c r="E286" s="2"/>
      <c r="F286" s="3"/>
      <c r="G286" s="2"/>
    </row>
    <row r="287" spans="5:7" ht="12.75">
      <c r="E287" s="2"/>
      <c r="F287" s="3"/>
      <c r="G287" s="2"/>
    </row>
    <row r="288" spans="5:7" ht="12.75">
      <c r="E288" s="2"/>
      <c r="F288" s="3"/>
      <c r="G288" s="2"/>
    </row>
    <row r="289" spans="5:7" ht="12.75">
      <c r="E289" s="2"/>
      <c r="F289" s="3"/>
      <c r="G289" s="2"/>
    </row>
    <row r="290" spans="5:7" ht="12.75">
      <c r="E290" s="2"/>
      <c r="F290" s="3"/>
      <c r="G290" s="2"/>
    </row>
    <row r="291" spans="5:7" ht="12.75">
      <c r="E291" s="2"/>
      <c r="F291" s="3"/>
      <c r="G291" s="2"/>
    </row>
    <row r="292" spans="5:7" ht="12.75">
      <c r="E292" s="2"/>
      <c r="F292" s="3"/>
      <c r="G292" s="2"/>
    </row>
    <row r="293" spans="5:7" ht="12.75">
      <c r="E293" s="2"/>
      <c r="F293" s="3"/>
      <c r="G293" s="2"/>
    </row>
    <row r="294" spans="5:7" ht="12.75">
      <c r="E294" s="2"/>
      <c r="F294" s="3"/>
      <c r="G294" s="2"/>
    </row>
    <row r="295" spans="5:7" ht="12.75">
      <c r="E295" s="2"/>
      <c r="F295" s="3"/>
      <c r="G295" s="2"/>
    </row>
    <row r="296" spans="5:7" ht="12.75">
      <c r="E296" s="2"/>
      <c r="F296" s="3"/>
      <c r="G296" s="2"/>
    </row>
    <row r="297" spans="5:7" ht="12.75">
      <c r="E297" s="2"/>
      <c r="F297" s="3"/>
      <c r="G297" s="2"/>
    </row>
    <row r="298" spans="5:7" ht="12.75">
      <c r="E298" s="2"/>
      <c r="F298" s="3"/>
      <c r="G298" s="2"/>
    </row>
    <row r="299" spans="5:7" ht="12.75">
      <c r="E299" s="2"/>
      <c r="F299" s="3"/>
      <c r="G299" s="2"/>
    </row>
    <row r="300" spans="5:7" ht="12.75">
      <c r="E300" s="2"/>
      <c r="F300" s="3"/>
      <c r="G300" s="2"/>
    </row>
    <row r="301" spans="5:7" ht="12.75">
      <c r="E301" s="2"/>
      <c r="F301" s="3"/>
      <c r="G301" s="2"/>
    </row>
    <row r="302" spans="5:7" ht="12.75">
      <c r="E302" s="2"/>
      <c r="F302" s="3"/>
      <c r="G302" s="2"/>
    </row>
    <row r="303" spans="5:7" ht="12.75">
      <c r="E303" s="2"/>
      <c r="F303" s="3"/>
      <c r="G303" s="2"/>
    </row>
    <row r="304" spans="5:7" ht="12.75">
      <c r="E304" s="2"/>
      <c r="F304" s="3"/>
      <c r="G304" s="2"/>
    </row>
    <row r="305" spans="5:7" ht="12.75">
      <c r="E305" s="2"/>
      <c r="F305" s="3"/>
      <c r="G305" s="2"/>
    </row>
    <row r="306" spans="5:7" ht="12.75">
      <c r="E306" s="2"/>
      <c r="F306" s="3"/>
      <c r="G306" s="2"/>
    </row>
    <row r="307" spans="5:7" ht="12.75">
      <c r="E307" s="2"/>
      <c r="F307" s="3"/>
      <c r="G307" s="2"/>
    </row>
    <row r="308" spans="5:7" ht="12.75">
      <c r="E308" s="2"/>
      <c r="F308" s="3"/>
      <c r="G308" s="2"/>
    </row>
    <row r="309" spans="5:7" ht="12.75">
      <c r="E309" s="2"/>
      <c r="F309" s="3"/>
      <c r="G309" s="2"/>
    </row>
    <row r="310" spans="5:7" ht="12.75">
      <c r="E310" s="2"/>
      <c r="F310" s="3"/>
      <c r="G310" s="2"/>
    </row>
    <row r="311" spans="5:7" ht="12.75">
      <c r="E311" s="2"/>
      <c r="F311" s="3"/>
      <c r="G311" s="2"/>
    </row>
    <row r="312" spans="5:7" ht="12.75">
      <c r="E312" s="2"/>
      <c r="F312" s="3"/>
      <c r="G312" s="2"/>
    </row>
    <row r="313" spans="5:7" ht="12.75">
      <c r="E313" s="2"/>
      <c r="F313" s="3"/>
      <c r="G313" s="2"/>
    </row>
    <row r="314" spans="5:7" ht="12.75">
      <c r="E314" s="2"/>
      <c r="F314" s="3"/>
      <c r="G314" s="2"/>
    </row>
    <row r="315" spans="5:7" ht="12.75">
      <c r="E315" s="2"/>
      <c r="F315" s="3"/>
      <c r="G315" s="2"/>
    </row>
    <row r="316" spans="5:7" ht="12.75">
      <c r="E316" s="2"/>
      <c r="F316" s="3"/>
      <c r="G316" s="2"/>
    </row>
    <row r="317" spans="5:7" ht="12.75">
      <c r="E317" s="2"/>
      <c r="F317" s="3"/>
      <c r="G317" s="2"/>
    </row>
    <row r="318" spans="5:7" ht="12.75">
      <c r="E318" s="2"/>
      <c r="F318" s="3"/>
      <c r="G318" s="2"/>
    </row>
    <row r="319" spans="5:7" ht="12.75">
      <c r="E319" s="2"/>
      <c r="F319" s="3"/>
      <c r="G319" s="2"/>
    </row>
    <row r="320" spans="5:7" ht="12.75">
      <c r="E320" s="2"/>
      <c r="F320" s="3"/>
      <c r="G320" s="2"/>
    </row>
    <row r="321" spans="5:7" ht="12.75">
      <c r="E321" s="2"/>
      <c r="F321" s="3"/>
      <c r="G321" s="2"/>
    </row>
    <row r="322" spans="5:7" ht="12.75">
      <c r="E322" s="2"/>
      <c r="F322" s="3"/>
      <c r="G322" s="2"/>
    </row>
    <row r="323" spans="5:7" ht="12.75">
      <c r="E323" s="2"/>
      <c r="F323" s="3"/>
      <c r="G323" s="2"/>
    </row>
    <row r="324" spans="5:7" ht="12.75">
      <c r="E324" s="2"/>
      <c r="F324" s="3"/>
      <c r="G324" s="2"/>
    </row>
    <row r="325" spans="5:7" ht="12.75">
      <c r="E325" s="2"/>
      <c r="F325" s="3"/>
      <c r="G325" s="2"/>
    </row>
    <row r="326" spans="5:7" ht="12.75">
      <c r="E326" s="2"/>
      <c r="F326" s="3"/>
      <c r="G326" s="2"/>
    </row>
    <row r="327" spans="5:7" ht="12.75">
      <c r="E327" s="2"/>
      <c r="F327" s="3"/>
      <c r="G327" s="2"/>
    </row>
    <row r="328" spans="5:7" ht="12.75">
      <c r="E328" s="2"/>
      <c r="F328" s="3"/>
      <c r="G328" s="2"/>
    </row>
    <row r="329" spans="5:7" ht="12.75">
      <c r="E329" s="2"/>
      <c r="F329" s="3"/>
      <c r="G329" s="2"/>
    </row>
    <row r="330" spans="5:7" ht="12.75">
      <c r="E330" s="2"/>
      <c r="F330" s="3"/>
      <c r="G330" s="2"/>
    </row>
    <row r="331" spans="5:7" ht="12.75">
      <c r="E331" s="2"/>
      <c r="F331" s="3"/>
      <c r="G331" s="2"/>
    </row>
    <row r="332" spans="5:7" ht="12.75">
      <c r="E332" s="2"/>
      <c r="F332" s="3"/>
      <c r="G332" s="2"/>
    </row>
    <row r="333" spans="5:7" ht="12.75">
      <c r="E333" s="2"/>
      <c r="F333" s="3"/>
      <c r="G333" s="2"/>
    </row>
    <row r="334" spans="5:7" ht="12.75">
      <c r="E334" s="2"/>
      <c r="F334" s="3"/>
      <c r="G334" s="2"/>
    </row>
    <row r="335" spans="5:7" ht="12.75">
      <c r="E335" s="2"/>
      <c r="F335" s="3"/>
      <c r="G335" s="2"/>
    </row>
    <row r="336" spans="5:7" ht="12.75">
      <c r="E336" s="2"/>
      <c r="F336" s="3"/>
      <c r="G336" s="2"/>
    </row>
    <row r="337" spans="5:7" ht="12.75">
      <c r="E337" s="2"/>
      <c r="F337" s="3"/>
      <c r="G337" s="2"/>
    </row>
    <row r="338" spans="5:7" ht="12.75">
      <c r="E338" s="2"/>
      <c r="F338" s="3"/>
      <c r="G338" s="2"/>
    </row>
    <row r="339" spans="5:7" ht="12.75">
      <c r="E339" s="2"/>
      <c r="F339" s="3"/>
      <c r="G339" s="2"/>
    </row>
    <row r="340" spans="5:7" ht="12.75">
      <c r="E340" s="2"/>
      <c r="F340" s="3"/>
      <c r="G340" s="2"/>
    </row>
    <row r="341" spans="5:7" ht="12.75">
      <c r="E341" s="2"/>
      <c r="F341" s="3"/>
      <c r="G341" s="2"/>
    </row>
    <row r="342" spans="5:7" ht="12.75">
      <c r="E342" s="2"/>
      <c r="F342" s="3"/>
      <c r="G342" s="2"/>
    </row>
    <row r="343" spans="5:7" ht="12.75">
      <c r="E343" s="2"/>
      <c r="F343" s="3"/>
      <c r="G343" s="2"/>
    </row>
    <row r="344" spans="5:7" ht="12.75">
      <c r="E344" s="2"/>
      <c r="F344" s="3"/>
      <c r="G344" s="2"/>
    </row>
    <row r="345" spans="5:7" ht="12.75">
      <c r="E345" s="2"/>
      <c r="F345" s="3"/>
      <c r="G345" s="2"/>
    </row>
    <row r="346" spans="5:7" ht="12.75">
      <c r="E346" s="2"/>
      <c r="F346" s="3"/>
      <c r="G346" s="2"/>
    </row>
    <row r="347" spans="5:7" ht="12.75">
      <c r="E347" s="2"/>
      <c r="F347" s="3"/>
      <c r="G347" s="2"/>
    </row>
    <row r="348" spans="5:7" ht="12.75">
      <c r="E348" s="2"/>
      <c r="F348" s="3"/>
      <c r="G348" s="2"/>
    </row>
    <row r="349" spans="5:7" ht="12.75">
      <c r="E349" s="2"/>
      <c r="F349" s="3"/>
      <c r="G349" s="2"/>
    </row>
    <row r="350" spans="5:7" ht="12.75">
      <c r="E350" s="2"/>
      <c r="F350" s="3"/>
      <c r="G350" s="2"/>
    </row>
    <row r="351" spans="5:7" ht="12.75">
      <c r="E351" s="2"/>
      <c r="F351" s="3"/>
      <c r="G351" s="2"/>
    </row>
    <row r="352" spans="5:7" ht="12.75">
      <c r="E352" s="2"/>
      <c r="F352" s="3"/>
      <c r="G352" s="2"/>
    </row>
    <row r="353" spans="5:7" ht="12.75">
      <c r="E353" s="2"/>
      <c r="F353" s="3"/>
      <c r="G353" s="2"/>
    </row>
    <row r="354" spans="5:7" ht="12.75">
      <c r="E354" s="2"/>
      <c r="F354" s="3"/>
      <c r="G354" s="2"/>
    </row>
    <row r="355" spans="5:7" ht="12.75">
      <c r="E355" s="2"/>
      <c r="F355" s="3"/>
      <c r="G355" s="2"/>
    </row>
    <row r="356" spans="5:7" ht="12.75">
      <c r="E356" s="2"/>
      <c r="F356" s="3"/>
      <c r="G356" s="2"/>
    </row>
    <row r="357" spans="5:7" ht="12.75">
      <c r="E357" s="2"/>
      <c r="F357" s="3"/>
      <c r="G357" s="2"/>
    </row>
    <row r="358" spans="5:7" ht="12.75">
      <c r="E358" s="2"/>
      <c r="F358" s="3"/>
      <c r="G358" s="2"/>
    </row>
    <row r="359" spans="5:7" ht="12.75">
      <c r="E359" s="2"/>
      <c r="F359" s="3"/>
      <c r="G359" s="2"/>
    </row>
    <row r="360" spans="5:7" ht="12.75">
      <c r="E360" s="2"/>
      <c r="F360" s="3"/>
      <c r="G360" s="2"/>
    </row>
    <row r="361" spans="5:7" ht="12.75">
      <c r="E361" s="2"/>
      <c r="F361" s="3"/>
      <c r="G361" s="2"/>
    </row>
    <row r="362" spans="5:7" ht="12.75">
      <c r="E362" s="2"/>
      <c r="F362" s="3"/>
      <c r="G362" s="2"/>
    </row>
    <row r="363" spans="5:7" ht="12.75">
      <c r="E363" s="2"/>
      <c r="F363" s="3"/>
      <c r="G363" s="2"/>
    </row>
    <row r="364" spans="5:7" ht="12.75">
      <c r="E364" s="2"/>
      <c r="F364" s="3"/>
      <c r="G364" s="2"/>
    </row>
    <row r="365" spans="5:7" ht="12.75">
      <c r="E365" s="2"/>
      <c r="F365" s="3"/>
      <c r="G365" s="2"/>
    </row>
    <row r="366" spans="5:7" ht="12.75">
      <c r="E366" s="2"/>
      <c r="F366" s="3"/>
      <c r="G366" s="2"/>
    </row>
    <row r="367" spans="5:7" ht="12.75">
      <c r="E367" s="2"/>
      <c r="F367" s="3"/>
      <c r="G367" s="2"/>
    </row>
    <row r="368" spans="5:7" ht="12.75">
      <c r="E368" s="2"/>
      <c r="F368" s="3"/>
      <c r="G368" s="2"/>
    </row>
    <row r="369" spans="5:7" ht="12.75">
      <c r="E369" s="2"/>
      <c r="F369" s="3"/>
      <c r="G369" s="2"/>
    </row>
    <row r="370" spans="5:7" ht="12.75">
      <c r="E370" s="2"/>
      <c r="F370" s="3"/>
      <c r="G370" s="2"/>
    </row>
    <row r="371" spans="5:7" ht="12.75">
      <c r="E371" s="2"/>
      <c r="F371" s="3"/>
      <c r="G371" s="2"/>
    </row>
    <row r="372" spans="5:7" ht="12.75">
      <c r="E372" s="2"/>
      <c r="F372" s="3"/>
      <c r="G372" s="2"/>
    </row>
    <row r="373" spans="5:7" ht="12.75">
      <c r="E373" s="2"/>
      <c r="F373" s="3"/>
      <c r="G373" s="2"/>
    </row>
    <row r="374" spans="5:7" ht="12.75">
      <c r="E374" s="2"/>
      <c r="F374" s="3"/>
      <c r="G374" s="2"/>
    </row>
    <row r="375" spans="5:7" ht="12.75">
      <c r="E375" s="2"/>
      <c r="F375" s="3"/>
      <c r="G375" s="2"/>
    </row>
    <row r="376" spans="5:7" ht="12.75">
      <c r="E376" s="2"/>
      <c r="F376" s="3"/>
      <c r="G376" s="2"/>
    </row>
    <row r="377" spans="5:7" ht="12.75">
      <c r="E377" s="2"/>
      <c r="F377" s="3"/>
      <c r="G377" s="2"/>
    </row>
    <row r="378" spans="5:7" ht="12.75">
      <c r="E378" s="2"/>
      <c r="F378" s="3"/>
      <c r="G378" s="2"/>
    </row>
    <row r="379" spans="5:7" ht="12.75">
      <c r="E379" s="2"/>
      <c r="F379" s="3"/>
      <c r="G379" s="2"/>
    </row>
    <row r="380" spans="5:7" ht="12.75">
      <c r="E380" s="2"/>
      <c r="F380" s="3"/>
      <c r="G380" s="2"/>
    </row>
    <row r="381" spans="5:7" ht="12.75">
      <c r="E381" s="2"/>
      <c r="F381" s="3"/>
      <c r="G381" s="2"/>
    </row>
    <row r="382" spans="5:7" ht="12.75">
      <c r="E382" s="2"/>
      <c r="F382" s="3"/>
      <c r="G382" s="2"/>
    </row>
    <row r="383" spans="5:7" ht="12.75">
      <c r="E383" s="2"/>
      <c r="F383" s="3"/>
      <c r="G383" s="2"/>
    </row>
    <row r="384" spans="5:7" ht="12.75">
      <c r="E384" s="2"/>
      <c r="F384" s="3"/>
      <c r="G384" s="2"/>
    </row>
    <row r="385" spans="5:7" ht="12.75">
      <c r="E385" s="2"/>
      <c r="F385" s="3"/>
      <c r="G385" s="2"/>
    </row>
    <row r="386" spans="5:7" ht="12.75">
      <c r="E386" s="2"/>
      <c r="F386" s="3"/>
      <c r="G386" s="2"/>
    </row>
    <row r="387" spans="5:7" ht="12.75">
      <c r="E387" s="2"/>
      <c r="F387" s="3"/>
      <c r="G387" s="2"/>
    </row>
    <row r="388" spans="5:7" ht="12.75">
      <c r="E388" s="2"/>
      <c r="F388" s="3"/>
      <c r="G388" s="2"/>
    </row>
    <row r="389" spans="5:7" ht="12.75">
      <c r="E389" s="2"/>
      <c r="F389" s="3"/>
      <c r="G389" s="2"/>
    </row>
    <row r="390" spans="5:7" ht="12.75">
      <c r="E390" s="2"/>
      <c r="F390" s="3"/>
      <c r="G390" s="2"/>
    </row>
    <row r="391" spans="5:7" ht="12.75">
      <c r="E391" s="2"/>
      <c r="F391" s="3"/>
      <c r="G391" s="2"/>
    </row>
    <row r="392" spans="5:7" ht="12.75">
      <c r="E392" s="2"/>
      <c r="F392" s="3"/>
      <c r="G392" s="2"/>
    </row>
    <row r="393" spans="5:7" ht="12.75">
      <c r="E393" s="2"/>
      <c r="F393" s="3"/>
      <c r="G393" s="2"/>
    </row>
    <row r="394" spans="5:7" ht="12.75">
      <c r="E394" s="2"/>
      <c r="F394" s="3"/>
      <c r="G394" s="2"/>
    </row>
    <row r="395" spans="5:7" ht="12.75">
      <c r="E395" s="2"/>
      <c r="F395" s="3"/>
      <c r="G395" s="2"/>
    </row>
    <row r="396" spans="5:7" ht="12.75">
      <c r="E396" s="2"/>
      <c r="F396" s="3"/>
      <c r="G396" s="2"/>
    </row>
    <row r="397" spans="5:7" ht="12.75">
      <c r="E397" s="2"/>
      <c r="F397" s="3"/>
      <c r="G397" s="2"/>
    </row>
    <row r="398" spans="5:7" ht="12.75">
      <c r="E398" s="2"/>
      <c r="F398" s="3"/>
      <c r="G398" s="2"/>
    </row>
    <row r="399" spans="5:7" ht="12.75">
      <c r="E399" s="2"/>
      <c r="F399" s="3"/>
      <c r="G399" s="2"/>
    </row>
    <row r="400" spans="5:7" ht="12.75">
      <c r="E400" s="2"/>
      <c r="F400" s="3"/>
      <c r="G400" s="2"/>
    </row>
    <row r="401" spans="5:7" ht="12.75">
      <c r="E401" s="2"/>
      <c r="F401" s="3"/>
      <c r="G401" s="2"/>
    </row>
    <row r="402" spans="5:7" ht="12.75">
      <c r="E402" s="2"/>
      <c r="F402" s="3"/>
      <c r="G402" s="2"/>
    </row>
    <row r="403" spans="5:7" ht="12.75">
      <c r="E403" s="2"/>
      <c r="F403" s="3"/>
      <c r="G403" s="2"/>
    </row>
    <row r="404" spans="5:7" ht="12.75">
      <c r="E404" s="2"/>
      <c r="F404" s="3"/>
      <c r="G404" s="2"/>
    </row>
    <row r="405" spans="5:7" ht="12.75">
      <c r="E405" s="2"/>
      <c r="F405" s="3"/>
      <c r="G405" s="2"/>
    </row>
    <row r="406" spans="5:7" ht="12.75">
      <c r="E406" s="2"/>
      <c r="F406" s="3"/>
      <c r="G406" s="2"/>
    </row>
    <row r="407" spans="5:7" ht="12.75">
      <c r="E407" s="2"/>
      <c r="F407" s="3"/>
      <c r="G407" s="2"/>
    </row>
    <row r="408" spans="5:7" ht="12.75">
      <c r="E408" s="2"/>
      <c r="F408" s="3"/>
      <c r="G408" s="2"/>
    </row>
    <row r="409" spans="5:7" ht="12.75">
      <c r="E409" s="2"/>
      <c r="F409" s="3"/>
      <c r="G409" s="2"/>
    </row>
    <row r="410" spans="5:7" ht="12.75">
      <c r="E410" s="2"/>
      <c r="F410" s="3"/>
      <c r="G410" s="2"/>
    </row>
    <row r="411" spans="5:7" ht="12.75">
      <c r="E411" s="2"/>
      <c r="F411" s="3"/>
      <c r="G411" s="2"/>
    </row>
    <row r="412" spans="5:7" ht="12.75">
      <c r="E412" s="2"/>
      <c r="F412" s="3"/>
      <c r="G412" s="2"/>
    </row>
    <row r="413" spans="5:7" ht="12.75">
      <c r="E413" s="2"/>
      <c r="F413" s="3"/>
      <c r="G413" s="2"/>
    </row>
    <row r="414" spans="5:7" ht="12.75">
      <c r="E414" s="2"/>
      <c r="F414" s="3"/>
      <c r="G414" s="2"/>
    </row>
    <row r="415" spans="5:7" ht="12.75">
      <c r="E415" s="2"/>
      <c r="F415" s="3"/>
      <c r="G415" s="2"/>
    </row>
    <row r="416" spans="5:7" ht="12.75">
      <c r="E416" s="2"/>
      <c r="F416" s="3"/>
      <c r="G416" s="2"/>
    </row>
    <row r="417" spans="5:7" ht="12.75">
      <c r="E417" s="2"/>
      <c r="F417" s="3"/>
      <c r="G417" s="2"/>
    </row>
    <row r="418" spans="5:7" ht="12.75">
      <c r="E418" s="2"/>
      <c r="F418" s="3"/>
      <c r="G418" s="2"/>
    </row>
    <row r="419" spans="5:7" ht="12.75">
      <c r="E419" s="2"/>
      <c r="F419" s="3"/>
      <c r="G419" s="2"/>
    </row>
    <row r="420" spans="5:7" ht="12.75">
      <c r="E420" s="2"/>
      <c r="F420" s="3"/>
      <c r="G420" s="2"/>
    </row>
    <row r="421" spans="5:7" ht="12.75">
      <c r="E421" s="2"/>
      <c r="F421" s="3"/>
      <c r="G421" s="2"/>
    </row>
    <row r="422" spans="5:7" ht="12.75">
      <c r="E422" s="2"/>
      <c r="F422" s="3"/>
      <c r="G422" s="2"/>
    </row>
    <row r="423" spans="5:7" ht="12.75">
      <c r="E423" s="2"/>
      <c r="F423" s="3"/>
      <c r="G423" s="2"/>
    </row>
    <row r="424" spans="5:7" ht="12.75">
      <c r="E424" s="2"/>
      <c r="F424" s="3"/>
      <c r="G424" s="2"/>
    </row>
    <row r="425" spans="5:7" ht="12.75">
      <c r="E425" s="2"/>
      <c r="F425" s="3"/>
      <c r="G425" s="2"/>
    </row>
    <row r="426" spans="5:7" ht="12.75">
      <c r="E426" s="2"/>
      <c r="F426" s="3"/>
      <c r="G426" s="2"/>
    </row>
    <row r="427" spans="5:7" ht="12.75">
      <c r="E427" s="2"/>
      <c r="F427" s="3"/>
      <c r="G427" s="2"/>
    </row>
    <row r="428" spans="5:7" ht="12.75">
      <c r="E428" s="2"/>
      <c r="F428" s="3"/>
      <c r="G428" s="2"/>
    </row>
    <row r="429" spans="5:7" ht="12.75">
      <c r="E429" s="2"/>
      <c r="F429" s="3"/>
      <c r="G429" s="2"/>
    </row>
    <row r="430" spans="5:7" ht="12.75">
      <c r="E430" s="2"/>
      <c r="F430" s="3"/>
      <c r="G430" s="2"/>
    </row>
    <row r="431" spans="5:7" ht="12.75">
      <c r="E431" s="2"/>
      <c r="F431" s="3"/>
      <c r="G431" s="2"/>
    </row>
    <row r="432" spans="5:7" ht="12.75">
      <c r="E432" s="2"/>
      <c r="F432" s="3"/>
      <c r="G432" s="2"/>
    </row>
    <row r="433" spans="5:7" ht="12.75">
      <c r="E433" s="2"/>
      <c r="F433" s="3"/>
      <c r="G433" s="2"/>
    </row>
    <row r="434" spans="5:7" ht="12.75">
      <c r="E434" s="2"/>
      <c r="F434" s="3"/>
      <c r="G434" s="2"/>
    </row>
    <row r="435" spans="5:7" ht="12.75">
      <c r="E435" s="2"/>
      <c r="F435" s="3"/>
      <c r="G435" s="2"/>
    </row>
    <row r="436" spans="5:7" ht="12.75">
      <c r="E436" s="2"/>
      <c r="F436" s="3"/>
      <c r="G436" s="2"/>
    </row>
    <row r="437" spans="5:7" ht="12.75">
      <c r="E437" s="2"/>
      <c r="F437" s="3"/>
      <c r="G437" s="2"/>
    </row>
    <row r="438" spans="5:7" ht="12.75">
      <c r="E438" s="2"/>
      <c r="F438" s="3"/>
      <c r="G438" s="2"/>
    </row>
    <row r="439" spans="5:7" ht="12.75">
      <c r="E439" s="2"/>
      <c r="F439" s="3"/>
      <c r="G439" s="2"/>
    </row>
    <row r="440" spans="5:7" ht="12.75">
      <c r="E440" s="2"/>
      <c r="F440" s="3"/>
      <c r="G440" s="2"/>
    </row>
    <row r="441" spans="5:7" ht="12.75">
      <c r="E441" s="2"/>
      <c r="F441" s="3"/>
      <c r="G441" s="2"/>
    </row>
    <row r="442" spans="5:7" ht="12.75">
      <c r="E442" s="2"/>
      <c r="F442" s="3"/>
      <c r="G442" s="2"/>
    </row>
    <row r="443" spans="5:7" ht="12.75">
      <c r="E443" s="2"/>
      <c r="F443" s="3"/>
      <c r="G443" s="2"/>
    </row>
    <row r="444" spans="5:7" ht="12.75">
      <c r="E444" s="2"/>
      <c r="F444" s="3"/>
      <c r="G444" s="2"/>
    </row>
    <row r="445" spans="5:7" ht="12.75">
      <c r="E445" s="2"/>
      <c r="F445" s="3"/>
      <c r="G445" s="2"/>
    </row>
    <row r="446" spans="5:7" ht="12.75">
      <c r="E446" s="2"/>
      <c r="F446" s="3"/>
      <c r="G446" s="2"/>
    </row>
    <row r="447" spans="5:7" ht="12.75">
      <c r="E447" s="2"/>
      <c r="F447" s="3"/>
      <c r="G447" s="2"/>
    </row>
    <row r="448" spans="5:7" ht="12.75">
      <c r="E448" s="2"/>
      <c r="F448" s="3"/>
      <c r="G448" s="2"/>
    </row>
    <row r="449" spans="5:7" ht="12.75">
      <c r="E449" s="2"/>
      <c r="F449" s="3"/>
      <c r="G449" s="2"/>
    </row>
    <row r="450" spans="5:7" ht="12.75">
      <c r="E450" s="2"/>
      <c r="F450" s="3"/>
      <c r="G450" s="2"/>
    </row>
    <row r="451" spans="5:7" ht="12.75">
      <c r="E451" s="2"/>
      <c r="F451" s="3"/>
      <c r="G451" s="2"/>
    </row>
    <row r="452" spans="5:7" ht="12.75">
      <c r="E452" s="2"/>
      <c r="F452" s="3"/>
      <c r="G452" s="2"/>
    </row>
    <row r="453" spans="5:7" ht="12.75">
      <c r="E453" s="2"/>
      <c r="F453" s="3"/>
      <c r="G453" s="2"/>
    </row>
    <row r="454" spans="5:7" ht="12.75">
      <c r="E454" s="2"/>
      <c r="F454" s="3"/>
      <c r="G454" s="2"/>
    </row>
    <row r="455" spans="5:7" ht="12.75">
      <c r="E455" s="2"/>
      <c r="F455" s="3"/>
      <c r="G455" s="2"/>
    </row>
    <row r="456" spans="5:7" ht="12.75">
      <c r="E456" s="2"/>
      <c r="F456" s="3"/>
      <c r="G456" s="2"/>
    </row>
    <row r="457" spans="5:7" ht="12.75">
      <c r="E457" s="2"/>
      <c r="F457" s="3"/>
      <c r="G457" s="2"/>
    </row>
    <row r="458" spans="5:7" ht="12.75">
      <c r="E458" s="2"/>
      <c r="F458" s="3"/>
      <c r="G458" s="2"/>
    </row>
    <row r="459" spans="5:7" ht="12.75">
      <c r="E459" s="2"/>
      <c r="F459" s="3"/>
      <c r="G459" s="2"/>
    </row>
    <row r="460" spans="5:7" ht="12.75">
      <c r="E460" s="2"/>
      <c r="F460" s="3"/>
      <c r="G460" s="2"/>
    </row>
    <row r="461" spans="5:7" ht="12.75">
      <c r="E461" s="2"/>
      <c r="F461" s="3"/>
      <c r="G461" s="2"/>
    </row>
    <row r="462" spans="5:7" ht="12.75">
      <c r="E462" s="2"/>
      <c r="F462" s="3"/>
      <c r="G462" s="2"/>
    </row>
    <row r="463" spans="5:7" ht="12.75">
      <c r="E463" s="2"/>
      <c r="F463" s="3"/>
      <c r="G463" s="2"/>
    </row>
    <row r="464" spans="5:7" ht="12.75">
      <c r="E464" s="2"/>
      <c r="F464" s="3"/>
      <c r="G464" s="2"/>
    </row>
    <row r="465" spans="5:7" ht="12.75">
      <c r="E465" s="2"/>
      <c r="F465" s="3"/>
      <c r="G465" s="2"/>
    </row>
    <row r="466" spans="5:7" ht="12.75">
      <c r="E466" s="2"/>
      <c r="F466" s="3"/>
      <c r="G466" s="2"/>
    </row>
    <row r="467" spans="5:7" ht="12.75">
      <c r="E467" s="2"/>
      <c r="F467" s="3"/>
      <c r="G467" s="2"/>
    </row>
    <row r="468" spans="5:7" ht="12.75">
      <c r="E468" s="2"/>
      <c r="F468" s="3"/>
      <c r="G468" s="2"/>
    </row>
    <row r="469" spans="5:7" ht="12.75">
      <c r="E469" s="2"/>
      <c r="F469" s="3"/>
      <c r="G469" s="2"/>
    </row>
    <row r="470" spans="5:7" ht="12.75">
      <c r="E470" s="2"/>
      <c r="F470" s="3"/>
      <c r="G470" s="2"/>
    </row>
    <row r="471" spans="5:7" ht="12.75">
      <c r="E471" s="2"/>
      <c r="F471" s="3"/>
      <c r="G471" s="2"/>
    </row>
    <row r="472" spans="5:7" ht="12.75">
      <c r="E472" s="2"/>
      <c r="F472" s="3"/>
      <c r="G472" s="2"/>
    </row>
    <row r="473" spans="5:7" ht="12.75">
      <c r="E473" s="2"/>
      <c r="F473" s="3"/>
      <c r="G473" s="2"/>
    </row>
    <row r="474" spans="5:7" ht="12.75">
      <c r="E474" s="2"/>
      <c r="F474" s="3"/>
      <c r="G474" s="2"/>
    </row>
    <row r="475" spans="5:7" ht="12.75">
      <c r="E475" s="2"/>
      <c r="F475" s="3"/>
      <c r="G475" s="2"/>
    </row>
    <row r="476" spans="5:7" ht="12.75">
      <c r="E476" s="2"/>
      <c r="F476" s="3"/>
      <c r="G476" s="2"/>
    </row>
    <row r="477" spans="5:7" ht="12.75">
      <c r="E477" s="2"/>
      <c r="F477" s="3"/>
      <c r="G477" s="2"/>
    </row>
    <row r="478" spans="5:7" ht="12.75">
      <c r="E478" s="2"/>
      <c r="F478" s="3"/>
      <c r="G478" s="2"/>
    </row>
    <row r="479" spans="5:7" ht="12.75">
      <c r="E479" s="2"/>
      <c r="F479" s="3"/>
      <c r="G479" s="2"/>
    </row>
    <row r="480" spans="5:7" ht="12.75">
      <c r="E480" s="2"/>
      <c r="F480" s="3"/>
      <c r="G480" s="2"/>
    </row>
    <row r="481" spans="5:7" ht="12.75">
      <c r="E481" s="2"/>
      <c r="F481" s="3"/>
      <c r="G481" s="2"/>
    </row>
    <row r="482" spans="5:7" ht="12.75">
      <c r="E482" s="2"/>
      <c r="F482" s="3"/>
      <c r="G482" s="2"/>
    </row>
    <row r="483" spans="5:7" ht="12.75">
      <c r="E483" s="2"/>
      <c r="F483" s="3"/>
      <c r="G483" s="2"/>
    </row>
    <row r="484" spans="5:7" ht="12.75">
      <c r="E484" s="2"/>
      <c r="F484" s="3"/>
      <c r="G484" s="2"/>
    </row>
    <row r="485" spans="5:7" ht="12.75">
      <c r="E485" s="2"/>
      <c r="F485" s="3"/>
      <c r="G485" s="2"/>
    </row>
    <row r="486" spans="5:7" ht="12.75">
      <c r="E486" s="2"/>
      <c r="F486" s="3"/>
      <c r="G486" s="2"/>
    </row>
    <row r="487" spans="5:7" ht="12.75">
      <c r="E487" s="2"/>
      <c r="F487" s="3"/>
      <c r="G487" s="2"/>
    </row>
    <row r="488" spans="5:7" ht="12.75">
      <c r="E488" s="2"/>
      <c r="F488" s="3"/>
      <c r="G488" s="2"/>
    </row>
    <row r="489" spans="5:7" ht="12.75">
      <c r="E489" s="2"/>
      <c r="F489" s="3"/>
      <c r="G489" s="2"/>
    </row>
    <row r="490" spans="5:7" ht="12.75">
      <c r="E490" s="2"/>
      <c r="F490" s="3"/>
      <c r="G490" s="2"/>
    </row>
    <row r="491" spans="5:7" ht="12.75">
      <c r="E491" s="2"/>
      <c r="F491" s="3"/>
      <c r="G491" s="2"/>
    </row>
    <row r="492" spans="5:7" ht="12.75">
      <c r="E492" s="2"/>
      <c r="F492" s="3"/>
      <c r="G492" s="2"/>
    </row>
    <row r="493" spans="5:7" ht="12.75">
      <c r="E493" s="2"/>
      <c r="F493" s="3"/>
      <c r="G493" s="2"/>
    </row>
    <row r="494" spans="5:7" ht="12.75">
      <c r="E494" s="2"/>
      <c r="F494" s="3"/>
      <c r="G494" s="2"/>
    </row>
    <row r="495" spans="5:7" ht="12.75">
      <c r="E495" s="2"/>
      <c r="F495" s="3"/>
      <c r="G495" s="2"/>
    </row>
    <row r="496" spans="5:7" ht="12.75">
      <c r="E496" s="2"/>
      <c r="F496" s="3"/>
      <c r="G496" s="2"/>
    </row>
    <row r="497" spans="5:7" ht="12.75">
      <c r="E497" s="2"/>
      <c r="F497" s="3"/>
      <c r="G497" s="2"/>
    </row>
    <row r="498" spans="5:7" ht="12.75">
      <c r="E498" s="2"/>
      <c r="F498" s="3"/>
      <c r="G498" s="2"/>
    </row>
    <row r="499" spans="5:7" ht="12.75">
      <c r="E499" s="2"/>
      <c r="F499" s="3"/>
      <c r="G499" s="2"/>
    </row>
    <row r="500" spans="5:7" ht="12.75">
      <c r="E500" s="2"/>
      <c r="F500" s="3"/>
      <c r="G500" s="2"/>
    </row>
    <row r="501" spans="5:7" ht="12.75">
      <c r="E501" s="2"/>
      <c r="F501" s="3"/>
      <c r="G501" s="2"/>
    </row>
    <row r="502" spans="5:7" ht="12.75">
      <c r="E502" s="2"/>
      <c r="F502" s="3"/>
      <c r="G502" s="2"/>
    </row>
    <row r="503" spans="5:7" ht="12.75">
      <c r="E503" s="2"/>
      <c r="F503" s="3"/>
      <c r="G503" s="2"/>
    </row>
    <row r="504" spans="5:7" ht="12.75">
      <c r="E504" s="2"/>
      <c r="F504" s="3"/>
      <c r="G504" s="2"/>
    </row>
    <row r="505" spans="5:7" ht="12.75">
      <c r="E505" s="2"/>
      <c r="F505" s="3"/>
      <c r="G505" s="2"/>
    </row>
    <row r="506" spans="5:7" ht="12.75">
      <c r="E506" s="2"/>
      <c r="F506" s="3"/>
      <c r="G506" s="2"/>
    </row>
    <row r="507" spans="5:7" ht="12.75">
      <c r="E507" s="2"/>
      <c r="F507" s="3"/>
      <c r="G507" s="2"/>
    </row>
    <row r="508" spans="5:7" ht="12.75">
      <c r="E508" s="2"/>
      <c r="F508" s="3"/>
      <c r="G508" s="2"/>
    </row>
    <row r="509" spans="5:7" ht="12.75">
      <c r="E509" s="2"/>
      <c r="F509" s="3"/>
      <c r="G509" s="2"/>
    </row>
    <row r="510" spans="5:7" ht="12.75">
      <c r="E510" s="2"/>
      <c r="F510" s="3"/>
      <c r="G510" s="2"/>
    </row>
    <row r="511" spans="5:7" ht="12.75">
      <c r="E511" s="2"/>
      <c r="F511" s="3"/>
      <c r="G511" s="2"/>
    </row>
    <row r="512" spans="5:7" ht="12.75">
      <c r="E512" s="2"/>
      <c r="F512" s="3"/>
      <c r="G512" s="2"/>
    </row>
    <row r="513" spans="5:7" ht="12.75">
      <c r="E513" s="2"/>
      <c r="F513" s="3"/>
      <c r="G513" s="2"/>
    </row>
    <row r="514" spans="5:7" ht="12.75">
      <c r="E514" s="2"/>
      <c r="F514" s="3"/>
      <c r="G514" s="2"/>
    </row>
    <row r="515" spans="5:7" ht="12.75">
      <c r="E515" s="2"/>
      <c r="F515" s="3"/>
      <c r="G515" s="2"/>
    </row>
    <row r="516" spans="5:7" ht="12.75">
      <c r="E516" s="2"/>
      <c r="F516" s="3"/>
      <c r="G516" s="2"/>
    </row>
    <row r="517" spans="5:7" ht="12.75">
      <c r="E517" s="2"/>
      <c r="F517" s="3"/>
      <c r="G517" s="2"/>
    </row>
    <row r="518" spans="5:7" ht="12.75">
      <c r="E518" s="2"/>
      <c r="F518" s="3"/>
      <c r="G518" s="2"/>
    </row>
    <row r="519" spans="5:7" ht="12.75">
      <c r="E519" s="2"/>
      <c r="F519" s="3"/>
      <c r="G519" s="2"/>
    </row>
    <row r="520" spans="5:7" ht="12.75">
      <c r="E520" s="2"/>
      <c r="F520" s="3"/>
      <c r="G520" s="2"/>
    </row>
    <row r="521" spans="5:7" ht="12.75">
      <c r="E521" s="2"/>
      <c r="F521" s="3"/>
      <c r="G521" s="2"/>
    </row>
    <row r="522" spans="5:7" ht="12.75">
      <c r="E522" s="2"/>
      <c r="F522" s="3"/>
      <c r="G522" s="2"/>
    </row>
    <row r="523" spans="5:7" ht="12.75">
      <c r="E523" s="2"/>
      <c r="F523" s="3"/>
      <c r="G523" s="2"/>
    </row>
    <row r="524" spans="5:7" ht="12.75">
      <c r="E524" s="2"/>
      <c r="F524" s="3"/>
      <c r="G524" s="2"/>
    </row>
    <row r="525" spans="5:7" ht="12.75">
      <c r="E525" s="2"/>
      <c r="F525" s="3"/>
      <c r="G525" s="2"/>
    </row>
    <row r="526" spans="5:7" ht="12.75">
      <c r="E526" s="2"/>
      <c r="F526" s="3"/>
      <c r="G526" s="2"/>
    </row>
    <row r="527" spans="5:7" ht="12.75">
      <c r="E527" s="2"/>
      <c r="F527" s="3"/>
      <c r="G527" s="2"/>
    </row>
    <row r="528" spans="5:7" ht="12.75">
      <c r="E528" s="2"/>
      <c r="F528" s="3"/>
      <c r="G528" s="2"/>
    </row>
    <row r="529" spans="5:7" ht="12.75">
      <c r="E529" s="2"/>
      <c r="F529" s="3"/>
      <c r="G529" s="2"/>
    </row>
    <row r="530" spans="5:7" ht="12.75">
      <c r="E530" s="2"/>
      <c r="F530" s="3"/>
      <c r="G530" s="2"/>
    </row>
    <row r="531" spans="5:7" ht="12.75">
      <c r="E531" s="2"/>
      <c r="F531" s="3"/>
      <c r="G531" s="2"/>
    </row>
    <row r="532" spans="5:7" ht="12.75">
      <c r="E532" s="2"/>
      <c r="F532" s="3"/>
      <c r="G532" s="2"/>
    </row>
    <row r="533" spans="5:7" ht="12.75">
      <c r="E533" s="2"/>
      <c r="F533" s="3"/>
      <c r="G533" s="2"/>
    </row>
    <row r="534" spans="5:7" ht="12.75">
      <c r="E534" s="2"/>
      <c r="F534" s="3"/>
      <c r="G534" s="2"/>
    </row>
    <row r="535" spans="5:7" ht="12.75">
      <c r="E535" s="2"/>
      <c r="F535" s="3"/>
      <c r="G535" s="2"/>
    </row>
    <row r="536" spans="5:7" ht="12.75">
      <c r="E536" s="2"/>
      <c r="F536" s="3"/>
      <c r="G536" s="2"/>
    </row>
    <row r="537" spans="5:7" ht="12.75">
      <c r="E537" s="2"/>
      <c r="F537" s="3"/>
      <c r="G537" s="2"/>
    </row>
    <row r="538" spans="5:7" ht="12.75">
      <c r="E538" s="2"/>
      <c r="F538" s="3"/>
      <c r="G538" s="2"/>
    </row>
    <row r="539" spans="5:7" ht="12.75">
      <c r="E539" s="2"/>
      <c r="F539" s="3"/>
      <c r="G539" s="2"/>
    </row>
    <row r="540" spans="5:7" ht="12.75">
      <c r="E540" s="2"/>
      <c r="F540" s="3"/>
      <c r="G540" s="2"/>
    </row>
    <row r="541" spans="5:7" ht="12.75">
      <c r="E541" s="2"/>
      <c r="F541" s="3"/>
      <c r="G541" s="2"/>
    </row>
    <row r="542" spans="5:7" ht="12.75">
      <c r="E542" s="2"/>
      <c r="F542" s="3"/>
      <c r="G542" s="2"/>
    </row>
    <row r="543" spans="5:7" ht="12.75">
      <c r="E543" s="2"/>
      <c r="F543" s="3"/>
      <c r="G543" s="2"/>
    </row>
    <row r="544" spans="5:7" ht="12.75">
      <c r="E544" s="2"/>
      <c r="F544" s="3"/>
      <c r="G544" s="2"/>
    </row>
    <row r="545" spans="5:7" ht="12.75">
      <c r="E545" s="2"/>
      <c r="F545" s="3"/>
      <c r="G545" s="2"/>
    </row>
    <row r="546" spans="5:7" ht="12.75">
      <c r="E546" s="2"/>
      <c r="F546" s="3"/>
      <c r="G546" s="2"/>
    </row>
    <row r="547" spans="5:7" ht="12.75">
      <c r="E547" s="2"/>
      <c r="F547" s="3"/>
      <c r="G547" s="2"/>
    </row>
    <row r="548" spans="5:7" ht="12.75">
      <c r="E548" s="2"/>
      <c r="F548" s="3"/>
      <c r="G548" s="2"/>
    </row>
    <row r="549" spans="5:7" ht="12.75">
      <c r="E549" s="2"/>
      <c r="F549" s="3"/>
      <c r="G549" s="2"/>
    </row>
    <row r="550" spans="5:7" ht="12.75">
      <c r="E550" s="2"/>
      <c r="F550" s="3"/>
      <c r="G550" s="2"/>
    </row>
    <row r="551" spans="5:7" ht="12.75">
      <c r="E551" s="2"/>
      <c r="F551" s="3"/>
      <c r="G551" s="2"/>
    </row>
    <row r="552" spans="5:7" ht="12.75">
      <c r="E552" s="2"/>
      <c r="F552" s="3"/>
      <c r="G552" s="2"/>
    </row>
    <row r="553" spans="5:7" ht="12.75">
      <c r="E553" s="2"/>
      <c r="F553" s="3"/>
      <c r="G553" s="2"/>
    </row>
    <row r="554" spans="5:7" ht="12.75">
      <c r="E554" s="2"/>
      <c r="F554" s="3"/>
      <c r="G554" s="2"/>
    </row>
    <row r="555" spans="5:7" ht="12.75">
      <c r="E555" s="2"/>
      <c r="F555" s="3"/>
      <c r="G555" s="2"/>
    </row>
    <row r="556" spans="5:7" ht="12.75">
      <c r="E556" s="2"/>
      <c r="F556" s="3"/>
      <c r="G556" s="2"/>
    </row>
    <row r="557" spans="5:7" ht="12.75">
      <c r="E557" s="2"/>
      <c r="F557" s="3"/>
      <c r="G557" s="2"/>
    </row>
    <row r="558" spans="5:7" ht="12.75">
      <c r="E558" s="2"/>
      <c r="F558" s="3"/>
      <c r="G558" s="2"/>
    </row>
    <row r="559" spans="5:7" ht="12.75">
      <c r="E559" s="2"/>
      <c r="F559" s="3"/>
      <c r="G559" s="2"/>
    </row>
    <row r="560" spans="5:7" ht="12.75">
      <c r="E560" s="2"/>
      <c r="F560" s="3"/>
      <c r="G560" s="2"/>
    </row>
    <row r="561" spans="5:7" ht="12.75">
      <c r="E561" s="2"/>
      <c r="F561" s="3"/>
      <c r="G561" s="2"/>
    </row>
    <row r="562" spans="5:7" ht="12.75">
      <c r="E562" s="2"/>
      <c r="F562" s="3"/>
      <c r="G562" s="2"/>
    </row>
    <row r="563" spans="5:7" ht="12.75">
      <c r="E563" s="2"/>
      <c r="F563" s="3"/>
      <c r="G563" s="2"/>
    </row>
    <row r="564" spans="5:7" ht="12.75">
      <c r="E564" s="2"/>
      <c r="F564" s="3"/>
      <c r="G564" s="2"/>
    </row>
    <row r="565" spans="5:7" ht="12.75">
      <c r="E565" s="2"/>
      <c r="F565" s="3"/>
      <c r="G565" s="2"/>
    </row>
    <row r="566" spans="5:7" ht="12.75">
      <c r="E566" s="2"/>
      <c r="F566" s="3"/>
      <c r="G566" s="2"/>
    </row>
    <row r="567" spans="5:7" ht="12.75">
      <c r="E567" s="2"/>
      <c r="F567" s="3"/>
      <c r="G567" s="2"/>
    </row>
    <row r="568" spans="5:7" ht="12.75">
      <c r="E568" s="2"/>
      <c r="F568" s="3"/>
      <c r="G568" s="2"/>
    </row>
    <row r="569" spans="5:7" ht="12.75">
      <c r="E569" s="2"/>
      <c r="F569" s="3"/>
      <c r="G569" s="2"/>
    </row>
    <row r="570" spans="5:7" ht="12.75">
      <c r="E570" s="2"/>
      <c r="F570" s="3"/>
      <c r="G570" s="2"/>
    </row>
    <row r="571" spans="5:7" ht="12.75">
      <c r="E571" s="2"/>
      <c r="F571" s="3"/>
      <c r="G571" s="2"/>
    </row>
    <row r="572" spans="5:7" ht="12.75">
      <c r="E572" s="2"/>
      <c r="F572" s="3"/>
      <c r="G572" s="2"/>
    </row>
    <row r="573" spans="5:7" ht="12.75">
      <c r="E573" s="2"/>
      <c r="F573" s="3"/>
      <c r="G573" s="2"/>
    </row>
    <row r="574" spans="5:7" ht="12.75">
      <c r="E574" s="2"/>
      <c r="F574" s="3"/>
      <c r="G574" s="2"/>
    </row>
    <row r="575" spans="5:7" ht="12.75">
      <c r="E575" s="2"/>
      <c r="F575" s="3"/>
      <c r="G575" s="2"/>
    </row>
    <row r="576" spans="5:7" ht="12.75">
      <c r="E576" s="2"/>
      <c r="F576" s="3"/>
      <c r="G576" s="2"/>
    </row>
    <row r="577" spans="5:7" ht="12.75">
      <c r="E577" s="2"/>
      <c r="F577" s="3"/>
      <c r="G577" s="2"/>
    </row>
    <row r="578" spans="5:7" ht="12.75">
      <c r="E578" s="2"/>
      <c r="F578" s="3"/>
      <c r="G578" s="2"/>
    </row>
    <row r="579" spans="5:7" ht="12.75">
      <c r="E579" s="2"/>
      <c r="F579" s="3"/>
      <c r="G579" s="2"/>
    </row>
    <row r="580" spans="5:7" ht="12.75">
      <c r="E580" s="2"/>
      <c r="F580" s="3"/>
      <c r="G580" s="2"/>
    </row>
    <row r="581" spans="5:7" ht="12.75">
      <c r="E581" s="2"/>
      <c r="F581" s="3"/>
      <c r="G581" s="2"/>
    </row>
    <row r="582" spans="5:7" ht="12.75">
      <c r="E582" s="2"/>
      <c r="F582" s="3"/>
      <c r="G582" s="2"/>
    </row>
    <row r="583" spans="5:7" ht="12.75">
      <c r="E583" s="2"/>
      <c r="F583" s="3"/>
      <c r="G583" s="2"/>
    </row>
    <row r="584" spans="5:7" ht="12.75">
      <c r="E584" s="2"/>
      <c r="F584" s="3"/>
      <c r="G584" s="2"/>
    </row>
    <row r="585" spans="5:7" ht="12.75">
      <c r="E585" s="2"/>
      <c r="F585" s="3"/>
      <c r="G585" s="2"/>
    </row>
    <row r="586" spans="5:7" ht="12.75">
      <c r="E586" s="2"/>
      <c r="F586" s="3"/>
      <c r="G586" s="2"/>
    </row>
    <row r="587" spans="5:7" ht="12.75">
      <c r="E587" s="2"/>
      <c r="F587" s="3"/>
      <c r="G587" s="2"/>
    </row>
    <row r="588" spans="5:7" ht="12.75">
      <c r="E588" s="2"/>
      <c r="F588" s="3"/>
      <c r="G588" s="2"/>
    </row>
    <row r="589" spans="5:7" ht="12.75">
      <c r="E589" s="2"/>
      <c r="F589" s="3"/>
      <c r="G589" s="2"/>
    </row>
    <row r="590" spans="5:7" ht="12.75">
      <c r="E590" s="2"/>
      <c r="F590" s="3"/>
      <c r="G590" s="2"/>
    </row>
    <row r="591" spans="5:7" ht="12.75">
      <c r="E591" s="2"/>
      <c r="F591" s="3"/>
      <c r="G591" s="2"/>
    </row>
    <row r="592" spans="5:7" ht="12.75">
      <c r="E592" s="2"/>
      <c r="F592" s="3"/>
      <c r="G592" s="2"/>
    </row>
    <row r="593" spans="5:7" ht="12.75">
      <c r="E593" s="2"/>
      <c r="F593" s="3"/>
      <c r="G593" s="2"/>
    </row>
    <row r="594" spans="5:7" ht="12.75">
      <c r="E594" s="2"/>
      <c r="F594" s="3"/>
      <c r="G594" s="2"/>
    </row>
    <row r="595" spans="5:7" ht="12.75">
      <c r="E595" s="2"/>
      <c r="F595" s="3"/>
      <c r="G595" s="2"/>
    </row>
    <row r="596" spans="5:7" ht="12.75">
      <c r="E596" s="2"/>
      <c r="F596" s="3"/>
      <c r="G596" s="2"/>
    </row>
    <row r="597" spans="5:7" ht="12.75">
      <c r="E597" s="2"/>
      <c r="F597" s="3"/>
      <c r="G597" s="2"/>
    </row>
    <row r="598" spans="5:7" ht="12.75">
      <c r="E598" s="2"/>
      <c r="F598" s="3"/>
      <c r="G598" s="2"/>
    </row>
    <row r="599" spans="5:7" ht="12.75">
      <c r="E599" s="2"/>
      <c r="F599" s="3"/>
      <c r="G599" s="2"/>
    </row>
    <row r="600" spans="5:7" ht="12.75">
      <c r="E600" s="2"/>
      <c r="F600" s="3"/>
      <c r="G600" s="2"/>
    </row>
    <row r="601" spans="5:7" ht="12.75">
      <c r="E601" s="2"/>
      <c r="F601" s="3"/>
      <c r="G601" s="2"/>
    </row>
    <row r="602" spans="5:7" ht="12.75">
      <c r="E602" s="2"/>
      <c r="F602" s="3"/>
      <c r="G602" s="2"/>
    </row>
    <row r="603" spans="5:7" ht="12.75">
      <c r="E603" s="2"/>
      <c r="F603" s="3"/>
      <c r="G603" s="2"/>
    </row>
    <row r="604" spans="5:7" ht="12.75">
      <c r="E604" s="2"/>
      <c r="F604" s="3"/>
      <c r="G604" s="2"/>
    </row>
    <row r="605" spans="5:7" ht="12.75">
      <c r="E605" s="2"/>
      <c r="F605" s="3"/>
      <c r="G605" s="2"/>
    </row>
    <row r="606" spans="5:7" ht="12.75">
      <c r="E606" s="2"/>
      <c r="F606" s="3"/>
      <c r="G606" s="2"/>
    </row>
    <row r="607" spans="5:7" ht="12.75">
      <c r="E607" s="2"/>
      <c r="F607" s="3"/>
      <c r="G607" s="2"/>
    </row>
    <row r="608" spans="5:7" ht="12.75">
      <c r="E608" s="2"/>
      <c r="F608" s="3"/>
      <c r="G608" s="2"/>
    </row>
    <row r="609" spans="5:7" ht="12.75">
      <c r="E609" s="2"/>
      <c r="F609" s="3"/>
      <c r="G609" s="2"/>
    </row>
    <row r="610" spans="5:7" ht="12.75">
      <c r="E610" s="2"/>
      <c r="F610" s="3"/>
      <c r="G610" s="2"/>
    </row>
    <row r="611" spans="5:7" ht="12.75">
      <c r="E611" s="2"/>
      <c r="F611" s="3"/>
      <c r="G611" s="2"/>
    </row>
    <row r="612" spans="5:7" ht="12.75">
      <c r="E612" s="2"/>
      <c r="F612" s="3"/>
      <c r="G612" s="2"/>
    </row>
    <row r="613" spans="5:7" ht="12.75">
      <c r="E613" s="2"/>
      <c r="F613" s="3"/>
      <c r="G613" s="2"/>
    </row>
    <row r="614" spans="5:7" ht="12.75">
      <c r="E614" s="2"/>
      <c r="F614" s="3"/>
      <c r="G614" s="2"/>
    </row>
    <row r="615" spans="5:7" ht="12.75">
      <c r="E615" s="2"/>
      <c r="F615" s="3"/>
      <c r="G615" s="2"/>
    </row>
    <row r="616" spans="5:7" ht="12.75">
      <c r="E616" s="2"/>
      <c r="F616" s="3"/>
      <c r="G616" s="2"/>
    </row>
    <row r="617" spans="5:7" ht="12.75">
      <c r="E617" s="2"/>
      <c r="F617" s="3"/>
      <c r="G617" s="2"/>
    </row>
    <row r="618" spans="5:7" ht="12.75">
      <c r="E618" s="2"/>
      <c r="F618" s="3"/>
      <c r="G618" s="2"/>
    </row>
    <row r="619" spans="5:7" ht="12.75">
      <c r="E619" s="2"/>
      <c r="F619" s="3"/>
      <c r="G619" s="2"/>
    </row>
    <row r="620" spans="5:7" ht="12.75">
      <c r="E620" s="2"/>
      <c r="F620" s="3"/>
      <c r="G620" s="2"/>
    </row>
    <row r="621" spans="5:7" ht="12.75">
      <c r="E621" s="2"/>
      <c r="F621" s="3"/>
      <c r="G621" s="2"/>
    </row>
    <row r="622" spans="5:7" ht="12.75">
      <c r="E622" s="2"/>
      <c r="F622" s="3"/>
      <c r="G622" s="2"/>
    </row>
    <row r="623" spans="5:7" ht="12.75">
      <c r="E623" s="2"/>
      <c r="F623" s="3"/>
      <c r="G623" s="2"/>
    </row>
    <row r="624" spans="5:7" ht="12.75">
      <c r="E624" s="2"/>
      <c r="F624" s="3"/>
      <c r="G624" s="2"/>
    </row>
    <row r="625" spans="5:7" ht="12.75">
      <c r="E625" s="2"/>
      <c r="F625" s="3"/>
      <c r="G625" s="2"/>
    </row>
    <row r="626" spans="5:7" ht="12.75">
      <c r="E626" s="2"/>
      <c r="F626" s="3"/>
      <c r="G626" s="2"/>
    </row>
    <row r="627" spans="5:7" ht="12.75">
      <c r="E627" s="2"/>
      <c r="F627" s="3"/>
      <c r="G627" s="2"/>
    </row>
    <row r="628" spans="5:7" ht="12.75">
      <c r="E628" s="2"/>
      <c r="F628" s="3"/>
      <c r="G628" s="2"/>
    </row>
    <row r="629" spans="5:7" ht="12.75">
      <c r="E629" s="2"/>
      <c r="F629" s="3"/>
      <c r="G629" s="2"/>
    </row>
    <row r="630" spans="5:7" ht="12.75">
      <c r="E630" s="2"/>
      <c r="F630" s="3"/>
      <c r="G630" s="2"/>
    </row>
    <row r="631" spans="5:7" ht="12.75">
      <c r="E631" s="2"/>
      <c r="F631" s="3"/>
      <c r="G631" s="2"/>
    </row>
    <row r="632" spans="5:7" ht="12.75">
      <c r="E632" s="2"/>
      <c r="F632" s="3"/>
      <c r="G632" s="2"/>
    </row>
    <row r="633" spans="5:7" ht="12.75">
      <c r="E633" s="2"/>
      <c r="F633" s="3"/>
      <c r="G633" s="2"/>
    </row>
    <row r="634" spans="5:7" ht="12.75">
      <c r="E634" s="2"/>
      <c r="F634" s="3"/>
      <c r="G634" s="2"/>
    </row>
    <row r="635" spans="5:7" ht="12.75">
      <c r="E635" s="2"/>
      <c r="F635" s="3"/>
      <c r="G635" s="2"/>
    </row>
    <row r="636" spans="5:7" ht="12.75">
      <c r="E636" s="2"/>
      <c r="F636" s="3"/>
      <c r="G636" s="2"/>
    </row>
    <row r="637" spans="5:7" ht="12.75">
      <c r="E637" s="2"/>
      <c r="F637" s="3"/>
      <c r="G637" s="2"/>
    </row>
    <row r="638" spans="5:7" ht="12.75">
      <c r="E638" s="2"/>
      <c r="F638" s="3"/>
      <c r="G638" s="2"/>
    </row>
    <row r="639" spans="5:7" ht="12.75">
      <c r="E639" s="2"/>
      <c r="F639" s="3"/>
      <c r="G639" s="2"/>
    </row>
    <row r="640" spans="5:7" ht="12.75">
      <c r="E640" s="2"/>
      <c r="F640" s="3"/>
      <c r="G640" s="2"/>
    </row>
    <row r="641" spans="5:7" ht="12.75">
      <c r="E641" s="2"/>
      <c r="F641" s="3"/>
      <c r="G641" s="2"/>
    </row>
    <row r="642" spans="5:7" ht="12.75">
      <c r="E642" s="2"/>
      <c r="F642" s="3"/>
      <c r="G642" s="2"/>
    </row>
    <row r="643" spans="5:7" ht="12.75">
      <c r="E643" s="2"/>
      <c r="F643" s="3"/>
      <c r="G643" s="2"/>
    </row>
    <row r="644" spans="5:7" ht="12.75">
      <c r="E644" s="2"/>
      <c r="F644" s="3"/>
      <c r="G644" s="2"/>
    </row>
    <row r="645" spans="5:7" ht="12.75">
      <c r="E645" s="2"/>
      <c r="F645" s="3"/>
      <c r="G645" s="2"/>
    </row>
    <row r="646" spans="5:7" ht="12.75">
      <c r="E646" s="2"/>
      <c r="F646" s="3"/>
      <c r="G646" s="2"/>
    </row>
    <row r="647" spans="5:7" ht="12.75">
      <c r="E647" s="2"/>
      <c r="F647" s="3"/>
      <c r="G647" s="2"/>
    </row>
    <row r="648" spans="5:7" ht="12.75">
      <c r="E648" s="2"/>
      <c r="F648" s="3"/>
      <c r="G648" s="2"/>
    </row>
    <row r="649" spans="5:7" ht="12.75">
      <c r="E649" s="2"/>
      <c r="F649" s="3"/>
      <c r="G649" s="2"/>
    </row>
    <row r="650" spans="5:7" ht="12.75">
      <c r="E650" s="2"/>
      <c r="F650" s="3"/>
      <c r="G650" s="2"/>
    </row>
    <row r="651" spans="5:7" ht="12.75">
      <c r="E651" s="2"/>
      <c r="F651" s="3"/>
      <c r="G651" s="2"/>
    </row>
    <row r="652" spans="5:7" ht="12.75">
      <c r="E652" s="2"/>
      <c r="F652" s="3"/>
      <c r="G652" s="2"/>
    </row>
    <row r="653" spans="5:7" ht="12.75">
      <c r="E653" s="2"/>
      <c r="F653" s="3"/>
      <c r="G653" s="2"/>
    </row>
    <row r="654" spans="5:7" ht="12.75">
      <c r="E654" s="2"/>
      <c r="F654" s="3"/>
      <c r="G654" s="2"/>
    </row>
    <row r="655" spans="5:7" ht="12.75">
      <c r="E655" s="2"/>
      <c r="F655" s="3"/>
      <c r="G655" s="2"/>
    </row>
    <row r="656" spans="5:7" ht="12.75">
      <c r="E656" s="2"/>
      <c r="F656" s="3"/>
      <c r="G656" s="2"/>
    </row>
    <row r="657" spans="5:7" ht="12.75">
      <c r="E657" s="2"/>
      <c r="F657" s="3"/>
      <c r="G657" s="2"/>
    </row>
    <row r="658" spans="5:7" ht="12.75">
      <c r="E658" s="2"/>
      <c r="F658" s="3"/>
      <c r="G658" s="2"/>
    </row>
    <row r="659" spans="5:7" ht="12.75">
      <c r="E659" s="2"/>
      <c r="F659" s="3"/>
      <c r="G659" s="2"/>
    </row>
    <row r="660" spans="5:7" ht="12.75">
      <c r="E660" s="2"/>
      <c r="F660" s="3"/>
      <c r="G660" s="2"/>
    </row>
    <row r="661" spans="5:7" ht="12.75">
      <c r="E661" s="2"/>
      <c r="F661" s="3"/>
      <c r="G661" s="2"/>
    </row>
    <row r="662" spans="5:7" ht="12.75">
      <c r="E662" s="2"/>
      <c r="F662" s="3"/>
      <c r="G662" s="2"/>
    </row>
    <row r="663" spans="5:7" ht="12.75">
      <c r="E663" s="2"/>
      <c r="F663" s="3"/>
      <c r="G663" s="2"/>
    </row>
    <row r="664" spans="5:7" ht="12.75">
      <c r="E664" s="2"/>
      <c r="F664" s="3"/>
      <c r="G664" s="2"/>
    </row>
    <row r="665" spans="5:7" ht="12.75">
      <c r="E665" s="2"/>
      <c r="F665" s="3"/>
      <c r="G665" s="2"/>
    </row>
    <row r="666" spans="5:7" ht="12.75">
      <c r="E666" s="2"/>
      <c r="F666" s="3"/>
      <c r="G666" s="2"/>
    </row>
    <row r="667" spans="5:7" ht="12.75">
      <c r="E667" s="2"/>
      <c r="F667" s="3"/>
      <c r="G667" s="2"/>
    </row>
    <row r="668" spans="5:7" ht="12.75">
      <c r="E668" s="2"/>
      <c r="F668" s="3"/>
      <c r="G668" s="2"/>
    </row>
    <row r="669" spans="5:7" ht="12.75">
      <c r="E669" s="2"/>
      <c r="F669" s="3"/>
      <c r="G669" s="2"/>
    </row>
    <row r="670" spans="5:7" ht="12.75">
      <c r="E670" s="2"/>
      <c r="F670" s="3"/>
      <c r="G670" s="2"/>
    </row>
    <row r="671" spans="5:7" ht="12.75">
      <c r="E671" s="2"/>
      <c r="F671" s="3"/>
      <c r="G671" s="2"/>
    </row>
    <row r="672" spans="5:7" ht="12.75">
      <c r="E672" s="2"/>
      <c r="F672" s="3"/>
      <c r="G672" s="2"/>
    </row>
    <row r="673" spans="5:7" ht="12.75">
      <c r="E673" s="2"/>
      <c r="F673" s="3"/>
      <c r="G673" s="2"/>
    </row>
    <row r="674" spans="5:7" ht="12.75">
      <c r="E674" s="2"/>
      <c r="F674" s="3"/>
      <c r="G674" s="2"/>
    </row>
    <row r="675" spans="5:7" ht="12.75">
      <c r="E675" s="2"/>
      <c r="F675" s="3"/>
      <c r="G675" s="2"/>
    </row>
    <row r="676" spans="5:7" ht="12.75">
      <c r="E676" s="2"/>
      <c r="F676" s="3"/>
      <c r="G676" s="2"/>
    </row>
    <row r="677" spans="5:7" ht="12.75">
      <c r="E677" s="2"/>
      <c r="F677" s="3"/>
      <c r="G677" s="2"/>
    </row>
    <row r="678" spans="5:7" ht="12.75">
      <c r="E678" s="2"/>
      <c r="F678" s="3"/>
      <c r="G678" s="2"/>
    </row>
    <row r="679" spans="5:7" ht="12.75">
      <c r="E679" s="2"/>
      <c r="F679" s="3"/>
      <c r="G679" s="2"/>
    </row>
    <row r="680" spans="5:7" ht="12.75">
      <c r="E680" s="2"/>
      <c r="F680" s="3"/>
      <c r="G680" s="2"/>
    </row>
    <row r="681" spans="5:7" ht="12.75">
      <c r="E681" s="2"/>
      <c r="F681" s="3"/>
      <c r="G681" s="2"/>
    </row>
    <row r="682" spans="5:7" ht="12.75">
      <c r="E682" s="2"/>
      <c r="F682" s="3"/>
      <c r="G682" s="2"/>
    </row>
    <row r="683" spans="5:7" ht="12.75">
      <c r="E683" s="2"/>
      <c r="F683" s="3"/>
      <c r="G683" s="2"/>
    </row>
    <row r="684" spans="5:7" ht="12.75">
      <c r="E684" s="2"/>
      <c r="F684" s="3"/>
      <c r="G684" s="2"/>
    </row>
    <row r="685" spans="5:7" ht="12.75">
      <c r="E685" s="2"/>
      <c r="F685" s="3"/>
      <c r="G685" s="2"/>
    </row>
    <row r="686" spans="5:7" ht="12.75">
      <c r="E686" s="2"/>
      <c r="F686" s="3"/>
      <c r="G686" s="2"/>
    </row>
    <row r="687" spans="5:7" ht="12.75">
      <c r="E687" s="2"/>
      <c r="F687" s="3"/>
      <c r="G687" s="2"/>
    </row>
    <row r="688" spans="5:7" ht="12.75">
      <c r="E688" s="2"/>
      <c r="F688" s="3"/>
      <c r="G688" s="2"/>
    </row>
    <row r="689" spans="5:7" ht="12.75">
      <c r="E689" s="2"/>
      <c r="F689" s="3"/>
      <c r="G689" s="2"/>
    </row>
    <row r="690" spans="5:7" ht="12.75">
      <c r="E690" s="2"/>
      <c r="F690" s="3"/>
      <c r="G690" s="2"/>
    </row>
    <row r="691" spans="5:7" ht="12.75">
      <c r="E691" s="2"/>
      <c r="F691" s="3"/>
      <c r="G691" s="2"/>
    </row>
    <row r="692" spans="5:7" ht="12.75">
      <c r="E692" s="2"/>
      <c r="F692" s="3"/>
      <c r="G692" s="2"/>
    </row>
    <row r="693" spans="5:7" ht="12.75">
      <c r="E693" s="2"/>
      <c r="F693" s="3"/>
      <c r="G693" s="2"/>
    </row>
    <row r="694" spans="5:7" ht="12.75">
      <c r="E694" s="2"/>
      <c r="F694" s="3"/>
      <c r="G694" s="2"/>
    </row>
    <row r="695" spans="5:7" ht="12.75">
      <c r="E695" s="2"/>
      <c r="F695" s="3"/>
      <c r="G695" s="2"/>
    </row>
    <row r="696" spans="5:7" ht="12.75">
      <c r="E696" s="2"/>
      <c r="F696" s="3"/>
      <c r="G696" s="2"/>
    </row>
    <row r="697" spans="5:7" ht="12.75">
      <c r="E697" s="2"/>
      <c r="F697" s="3"/>
      <c r="G697" s="2"/>
    </row>
    <row r="698" spans="5:7" ht="12.75">
      <c r="E698" s="2"/>
      <c r="F698" s="3"/>
      <c r="G698" s="2"/>
    </row>
    <row r="699" spans="5:7" ht="12.75">
      <c r="E699" s="2"/>
      <c r="F699" s="3"/>
      <c r="G699" s="2"/>
    </row>
    <row r="700" spans="5:7" ht="12.75">
      <c r="E700" s="2"/>
      <c r="F700" s="3"/>
      <c r="G700" s="2"/>
    </row>
    <row r="701" spans="5:7" ht="12.75">
      <c r="E701" s="2"/>
      <c r="F701" s="3"/>
      <c r="G701" s="2"/>
    </row>
    <row r="702" spans="5:7" ht="12.75">
      <c r="E702" s="2"/>
      <c r="F702" s="3"/>
      <c r="G702" s="2"/>
    </row>
    <row r="703" spans="5:7" ht="12.75">
      <c r="E703" s="2"/>
      <c r="F703" s="3"/>
      <c r="G703" s="2"/>
    </row>
    <row r="704" spans="5:7" ht="12.75">
      <c r="E704" s="2"/>
      <c r="F704" s="3"/>
      <c r="G704" s="2"/>
    </row>
    <row r="705" spans="5:7" ht="12.75">
      <c r="E705" s="2"/>
      <c r="F705" s="3"/>
      <c r="G705" s="2"/>
    </row>
    <row r="706" spans="5:7" ht="12.75">
      <c r="E706" s="2"/>
      <c r="F706" s="3"/>
      <c r="G706" s="2"/>
    </row>
    <row r="707" spans="5:7" ht="12.75">
      <c r="E707" s="2"/>
      <c r="F707" s="3"/>
      <c r="G707" s="2"/>
    </row>
    <row r="708" spans="5:7" ht="12.75">
      <c r="E708" s="2"/>
      <c r="F708" s="3"/>
      <c r="G708" s="2"/>
    </row>
    <row r="709" spans="5:7" ht="12.75">
      <c r="E709" s="2"/>
      <c r="F709" s="3"/>
      <c r="G709" s="2"/>
    </row>
    <row r="710" spans="5:7" ht="12.75">
      <c r="E710" s="2"/>
      <c r="F710" s="3"/>
      <c r="G710" s="2"/>
    </row>
    <row r="711" spans="5:7" ht="12.75">
      <c r="E711" s="2"/>
      <c r="F711" s="3"/>
      <c r="G711" s="2"/>
    </row>
    <row r="712" spans="5:7" ht="12.75">
      <c r="E712" s="2"/>
      <c r="F712" s="3"/>
      <c r="G712" s="2"/>
    </row>
    <row r="713" spans="5:7" ht="12.75">
      <c r="E713" s="2"/>
      <c r="F713" s="3"/>
      <c r="G713" s="2"/>
    </row>
    <row r="714" spans="5:7" ht="12.75">
      <c r="E714" s="2"/>
      <c r="F714" s="3"/>
      <c r="G714" s="2"/>
    </row>
    <row r="715" spans="5:7" ht="12.75">
      <c r="E715" s="2"/>
      <c r="F715" s="3"/>
      <c r="G715" s="2"/>
    </row>
    <row r="716" spans="5:7" ht="12.75">
      <c r="E716" s="2"/>
      <c r="F716" s="3"/>
      <c r="G716" s="2"/>
    </row>
    <row r="717" spans="5:7" ht="12.75">
      <c r="E717" s="2"/>
      <c r="F717" s="3"/>
      <c r="G717" s="2"/>
    </row>
    <row r="718" spans="5:7" ht="12.75">
      <c r="E718" s="2"/>
      <c r="F718" s="3"/>
      <c r="G718" s="2"/>
    </row>
    <row r="719" spans="5:7" ht="12.75">
      <c r="E719" s="2"/>
      <c r="F719" s="3"/>
      <c r="G719" s="2"/>
    </row>
    <row r="720" spans="5:7" ht="12.75">
      <c r="E720" s="2"/>
      <c r="F720" s="3"/>
      <c r="G720" s="2"/>
    </row>
    <row r="721" spans="5:7" ht="12.75">
      <c r="E721" s="2"/>
      <c r="F721" s="3"/>
      <c r="G721" s="2"/>
    </row>
    <row r="722" spans="5:7" ht="12.75">
      <c r="E722" s="2"/>
      <c r="F722" s="3"/>
      <c r="G722" s="2"/>
    </row>
    <row r="723" spans="5:7" ht="12.75">
      <c r="E723" s="2"/>
      <c r="F723" s="3"/>
      <c r="G723" s="2"/>
    </row>
    <row r="724" spans="5:7" ht="12.75">
      <c r="E724" s="2"/>
      <c r="F724" s="3"/>
      <c r="G724" s="2"/>
    </row>
    <row r="725" spans="5:7" ht="12.75">
      <c r="E725" s="2"/>
      <c r="F725" s="3"/>
      <c r="G725" s="2"/>
    </row>
    <row r="726" spans="5:7" ht="12.75">
      <c r="E726" s="2"/>
      <c r="F726" s="3"/>
      <c r="G726" s="2"/>
    </row>
    <row r="727" spans="5:7" ht="12.75">
      <c r="E727" s="2"/>
      <c r="F727" s="3"/>
      <c r="G727" s="2"/>
    </row>
    <row r="728" spans="5:7" ht="12.75">
      <c r="E728" s="2"/>
      <c r="F728" s="3"/>
      <c r="G728" s="2"/>
    </row>
    <row r="729" spans="5:7" ht="12.75">
      <c r="E729" s="2"/>
      <c r="F729" s="3"/>
      <c r="G729" s="2"/>
    </row>
    <row r="730" spans="5:7" ht="12.75">
      <c r="E730" s="2"/>
      <c r="F730" s="3"/>
      <c r="G730" s="2"/>
    </row>
    <row r="731" spans="5:7" ht="12.75">
      <c r="E731" s="2"/>
      <c r="F731" s="3"/>
      <c r="G731" s="2"/>
    </row>
    <row r="732" spans="5:7" ht="12.75">
      <c r="E732" s="2"/>
      <c r="F732" s="3"/>
      <c r="G732" s="2"/>
    </row>
    <row r="733" spans="5:7" ht="12.75">
      <c r="E733" s="2"/>
      <c r="F733" s="3"/>
      <c r="G733" s="2"/>
    </row>
    <row r="734" spans="5:7" ht="12.75">
      <c r="E734" s="2"/>
      <c r="F734" s="3"/>
      <c r="G734" s="2"/>
    </row>
    <row r="735" spans="5:7" ht="12.75">
      <c r="E735" s="2"/>
      <c r="F735" s="3"/>
      <c r="G735" s="2"/>
    </row>
    <row r="736" spans="5:7" ht="12.75">
      <c r="E736" s="2"/>
      <c r="F736" s="3"/>
      <c r="G736" s="2"/>
    </row>
    <row r="737" spans="5:7" ht="12.75">
      <c r="E737" s="2"/>
      <c r="F737" s="3"/>
      <c r="G737" s="2"/>
    </row>
    <row r="738" spans="5:7" ht="12.75">
      <c r="E738" s="2"/>
      <c r="F738" s="3"/>
      <c r="G738" s="2"/>
    </row>
    <row r="739" spans="5:7" ht="12.75">
      <c r="E739" s="2"/>
      <c r="F739" s="3"/>
      <c r="G739" s="2"/>
    </row>
    <row r="740" spans="5:7" ht="12.75">
      <c r="E740" s="2"/>
      <c r="F740" s="3"/>
      <c r="G740" s="2"/>
    </row>
    <row r="741" spans="5:7" ht="12.75">
      <c r="E741" s="2"/>
      <c r="F741" s="3"/>
      <c r="G741" s="2"/>
    </row>
    <row r="742" spans="5:7" ht="12.75">
      <c r="E742" s="2"/>
      <c r="F742" s="3"/>
      <c r="G742" s="2"/>
    </row>
    <row r="743" spans="5:7" ht="12.75">
      <c r="E743" s="2"/>
      <c r="F743" s="3"/>
      <c r="G743" s="2"/>
    </row>
    <row r="744" spans="5:7" ht="12.75">
      <c r="E744" s="2"/>
      <c r="F744" s="3"/>
      <c r="G744" s="2"/>
    </row>
    <row r="745" spans="5:7" ht="12.75">
      <c r="E745" s="2"/>
      <c r="F745" s="3"/>
      <c r="G745" s="2"/>
    </row>
    <row r="746" spans="5:7" ht="12.75">
      <c r="E746" s="2"/>
      <c r="F746" s="3"/>
      <c r="G746" s="2"/>
    </row>
    <row r="747" spans="5:7" ht="12.75">
      <c r="E747" s="2"/>
      <c r="F747" s="3"/>
      <c r="G747" s="2"/>
    </row>
    <row r="748" spans="5:7" ht="12.75">
      <c r="E748" s="2"/>
      <c r="F748" s="3"/>
      <c r="G748" s="2"/>
    </row>
    <row r="749" spans="5:7" ht="12.75">
      <c r="E749" s="2"/>
      <c r="F749" s="3"/>
      <c r="G749" s="2"/>
    </row>
    <row r="750" spans="5:7" ht="12.75">
      <c r="E750" s="2"/>
      <c r="F750" s="3"/>
      <c r="G750" s="2"/>
    </row>
    <row r="751" spans="5:7" ht="12.75">
      <c r="E751" s="2"/>
      <c r="F751" s="3"/>
      <c r="G751" s="2"/>
    </row>
    <row r="752" spans="5:7" ht="12.75">
      <c r="E752" s="2"/>
      <c r="F752" s="3"/>
      <c r="G752" s="2"/>
    </row>
    <row r="753" spans="5:7" ht="12.75">
      <c r="E753" s="2"/>
      <c r="F753" s="3"/>
      <c r="G753" s="2"/>
    </row>
    <row r="754" spans="5:7" ht="12.75">
      <c r="E754" s="2"/>
      <c r="F754" s="3"/>
      <c r="G754" s="2"/>
    </row>
    <row r="755" spans="5:7" ht="12.75">
      <c r="E755" s="2"/>
      <c r="F755" s="3"/>
      <c r="G755" s="2"/>
    </row>
    <row r="756" spans="5:7" ht="12.75">
      <c r="E756" s="2"/>
      <c r="F756" s="3"/>
      <c r="G756" s="2"/>
    </row>
    <row r="757" spans="5:7" ht="12.75">
      <c r="E757" s="2"/>
      <c r="F757" s="3"/>
      <c r="G757" s="2"/>
    </row>
    <row r="758" spans="5:7" ht="12.75">
      <c r="E758" s="2"/>
      <c r="F758" s="3"/>
      <c r="G758" s="2"/>
    </row>
    <row r="759" spans="5:7" ht="12.75">
      <c r="E759" s="2"/>
      <c r="F759" s="3"/>
      <c r="G759" s="2"/>
    </row>
    <row r="760" spans="5:7" ht="12.75">
      <c r="E760" s="2"/>
      <c r="F760" s="3"/>
      <c r="G760" s="2"/>
    </row>
    <row r="761" spans="5:7" ht="12.75">
      <c r="E761" s="2"/>
      <c r="F761" s="3"/>
      <c r="G761" s="2"/>
    </row>
    <row r="762" spans="5:7" ht="12.75">
      <c r="E762" s="2"/>
      <c r="F762" s="3"/>
      <c r="G762" s="2"/>
    </row>
    <row r="763" spans="5:7" ht="12.75">
      <c r="E763" s="2"/>
      <c r="F763" s="3"/>
      <c r="G763" s="2"/>
    </row>
    <row r="764" spans="5:7" ht="12.75">
      <c r="E764" s="2"/>
      <c r="F764" s="3"/>
      <c r="G764" s="2"/>
    </row>
    <row r="765" spans="5:7" ht="12.75">
      <c r="E765" s="2"/>
      <c r="F765" s="3"/>
      <c r="G765" s="2"/>
    </row>
    <row r="766" spans="5:7" ht="12.75">
      <c r="E766" s="2"/>
      <c r="F766" s="3"/>
      <c r="G766" s="2"/>
    </row>
    <row r="767" spans="5:7" ht="12.75">
      <c r="E767" s="2"/>
      <c r="F767" s="3"/>
      <c r="G767" s="2"/>
    </row>
    <row r="768" spans="5:7" ht="12.75">
      <c r="E768" s="2"/>
      <c r="F768" s="3"/>
      <c r="G768" s="2"/>
    </row>
    <row r="769" spans="5:7" ht="12.75">
      <c r="E769" s="2"/>
      <c r="F769" s="3"/>
      <c r="G769" s="2"/>
    </row>
    <row r="770" spans="5:7" ht="12.75">
      <c r="E770" s="2"/>
      <c r="F770" s="3"/>
      <c r="G770" s="2"/>
    </row>
    <row r="771" spans="5:7" ht="12.75">
      <c r="E771" s="2"/>
      <c r="F771" s="3"/>
      <c r="G771" s="2"/>
    </row>
    <row r="772" spans="5:7" ht="12.75">
      <c r="E772" s="2"/>
      <c r="F772" s="3"/>
      <c r="G772" s="2"/>
    </row>
    <row r="773" spans="5:7" ht="12.75">
      <c r="E773" s="2"/>
      <c r="F773" s="3"/>
      <c r="G773" s="2"/>
    </row>
    <row r="774" spans="5:7" ht="12.75">
      <c r="E774" s="2"/>
      <c r="F774" s="3"/>
      <c r="G774" s="2"/>
    </row>
    <row r="775" spans="5:7" ht="12.75">
      <c r="E775" s="2"/>
      <c r="F775" s="3"/>
      <c r="G775" s="2"/>
    </row>
    <row r="776" spans="5:7" ht="12.75">
      <c r="E776" s="2"/>
      <c r="F776" s="3"/>
      <c r="G776" s="2"/>
    </row>
    <row r="777" spans="5:7" ht="12.75">
      <c r="E777" s="2"/>
      <c r="F777" s="3"/>
      <c r="G777" s="2"/>
    </row>
    <row r="778" spans="5:7" ht="12.75">
      <c r="E778" s="2"/>
      <c r="F778" s="3"/>
      <c r="G778" s="2"/>
    </row>
    <row r="779" spans="5:7" ht="12.75">
      <c r="E779" s="2"/>
      <c r="F779" s="3"/>
      <c r="G779" s="2"/>
    </row>
    <row r="780" spans="5:7" ht="12.75">
      <c r="E780" s="2"/>
      <c r="F780" s="3"/>
      <c r="G780" s="2"/>
    </row>
    <row r="781" spans="5:7" ht="12.75">
      <c r="E781" s="2"/>
      <c r="F781" s="3"/>
      <c r="G781" s="2"/>
    </row>
    <row r="782" spans="5:7" ht="12.75">
      <c r="E782" s="2"/>
      <c r="F782" s="3"/>
      <c r="G782" s="2"/>
    </row>
    <row r="783" spans="5:7" ht="12.75">
      <c r="E783" s="2"/>
      <c r="F783" s="3"/>
      <c r="G783" s="2"/>
    </row>
    <row r="784" spans="5:7" ht="12.75">
      <c r="E784" s="2"/>
      <c r="F784" s="3"/>
      <c r="G784" s="2"/>
    </row>
    <row r="785" spans="5:7" ht="12.75">
      <c r="E785" s="2"/>
      <c r="F785" s="3"/>
      <c r="G785" s="2"/>
    </row>
    <row r="786" spans="5:7" ht="12.75">
      <c r="E786" s="2"/>
      <c r="F786" s="3"/>
      <c r="G786" s="2"/>
    </row>
    <row r="787" spans="5:7" ht="12.75">
      <c r="E787" s="2"/>
      <c r="F787" s="3"/>
      <c r="G787" s="2"/>
    </row>
    <row r="788" spans="5:7" ht="12.75">
      <c r="E788" s="2"/>
      <c r="F788" s="3"/>
      <c r="G788" s="2"/>
    </row>
    <row r="789" spans="5:7" ht="12.75">
      <c r="E789" s="2"/>
      <c r="F789" s="3"/>
      <c r="G789" s="2"/>
    </row>
    <row r="790" spans="5:7" ht="12.75">
      <c r="E790" s="2"/>
      <c r="F790" s="3"/>
      <c r="G790" s="2"/>
    </row>
    <row r="791" spans="5:7" ht="12.75">
      <c r="E791" s="2"/>
      <c r="F791" s="3"/>
      <c r="G791" s="2"/>
    </row>
    <row r="792" spans="5:7" ht="12.75">
      <c r="E792" s="2"/>
      <c r="F792" s="3"/>
      <c r="G792" s="2"/>
    </row>
    <row r="793" spans="5:7" ht="12.75">
      <c r="E793" s="2"/>
      <c r="F793" s="3"/>
      <c r="G793" s="2"/>
    </row>
    <row r="794" spans="5:7" ht="12.75">
      <c r="E794" s="2"/>
      <c r="F794" s="3"/>
      <c r="G794" s="2"/>
    </row>
    <row r="795" spans="5:7" ht="12.75">
      <c r="E795" s="2"/>
      <c r="F795" s="3"/>
      <c r="G795" s="2"/>
    </row>
    <row r="796" spans="5:7" ht="12.75">
      <c r="E796" s="2"/>
      <c r="F796" s="3"/>
      <c r="G796" s="2"/>
    </row>
    <row r="797" spans="5:7" ht="12.75">
      <c r="E797" s="2"/>
      <c r="F797" s="3"/>
      <c r="G797" s="2"/>
    </row>
    <row r="798" spans="5:7" ht="12.75">
      <c r="E798" s="2"/>
      <c r="F798" s="3"/>
      <c r="G798" s="2"/>
    </row>
    <row r="799" spans="5:7" ht="12.75">
      <c r="E799" s="2"/>
      <c r="F799" s="3"/>
      <c r="G799" s="2"/>
    </row>
    <row r="800" spans="5:7" ht="12.75">
      <c r="E800" s="2"/>
      <c r="F800" s="3"/>
      <c r="G800" s="2"/>
    </row>
    <row r="801" spans="5:7" ht="12.75">
      <c r="E801" s="2"/>
      <c r="F801" s="3"/>
      <c r="G801" s="2"/>
    </row>
    <row r="802" spans="5:7" ht="12.75">
      <c r="E802" s="2"/>
      <c r="F802" s="3"/>
      <c r="G802" s="2"/>
    </row>
    <row r="803" spans="5:7" ht="12.75">
      <c r="E803" s="2"/>
      <c r="F803" s="3"/>
      <c r="G803" s="2"/>
    </row>
    <row r="804" spans="5:7" ht="12.75">
      <c r="E804" s="2"/>
      <c r="F804" s="3"/>
      <c r="G804" s="2"/>
    </row>
    <row r="805" spans="5:7" ht="12.75">
      <c r="E805" s="2"/>
      <c r="F805" s="3"/>
      <c r="G805" s="2"/>
    </row>
    <row r="806" spans="5:7" ht="12.75">
      <c r="E806" s="2"/>
      <c r="F806" s="3"/>
      <c r="G806" s="2"/>
    </row>
    <row r="807" spans="5:7" ht="12.75">
      <c r="E807" s="2"/>
      <c r="F807" s="3"/>
      <c r="G807" s="2"/>
    </row>
    <row r="808" spans="5:7" ht="12.75">
      <c r="E808" s="2"/>
      <c r="F808" s="3"/>
      <c r="G808" s="2"/>
    </row>
    <row r="809" spans="5:7" ht="12.75">
      <c r="E809" s="2"/>
      <c r="F809" s="3"/>
      <c r="G809" s="2"/>
    </row>
    <row r="810" spans="5:7" ht="12.75">
      <c r="E810" s="2"/>
      <c r="F810" s="3"/>
      <c r="G810" s="2"/>
    </row>
    <row r="811" spans="5:7" ht="12.75">
      <c r="E811" s="2"/>
      <c r="F811" s="3"/>
      <c r="G811" s="2"/>
    </row>
    <row r="812" spans="5:7" ht="12.75">
      <c r="E812" s="2"/>
      <c r="F812" s="3"/>
      <c r="G812" s="2"/>
    </row>
    <row r="813" spans="5:7" ht="12.75">
      <c r="E813" s="2"/>
      <c r="F813" s="3"/>
      <c r="G813" s="2"/>
    </row>
    <row r="814" spans="5:7" ht="12.75">
      <c r="E814" s="2"/>
      <c r="F814" s="3"/>
      <c r="G814" s="2"/>
    </row>
    <row r="815" spans="5:7" ht="12.75">
      <c r="E815" s="2"/>
      <c r="F815" s="3"/>
      <c r="G815" s="2"/>
    </row>
    <row r="816" spans="5:7" ht="12.75">
      <c r="E816" s="2"/>
      <c r="F816" s="3"/>
      <c r="G816" s="2"/>
    </row>
    <row r="817" spans="5:7" ht="12.75">
      <c r="E817" s="2"/>
      <c r="F817" s="3"/>
      <c r="G817" s="2"/>
    </row>
    <row r="818" spans="5:7" ht="12.75">
      <c r="E818" s="2"/>
      <c r="F818" s="3"/>
      <c r="G818" s="2"/>
    </row>
    <row r="819" spans="5:7" ht="12.75">
      <c r="E819" s="2"/>
      <c r="F819" s="3"/>
      <c r="G819" s="2"/>
    </row>
    <row r="820" spans="5:7" ht="12.75">
      <c r="E820" s="2"/>
      <c r="F820" s="3"/>
      <c r="G820" s="2"/>
    </row>
    <row r="821" spans="5:7" ht="12.75">
      <c r="E821" s="2"/>
      <c r="F821" s="3"/>
      <c r="G821" s="2"/>
    </row>
    <row r="822" spans="5:7" ht="12.75">
      <c r="E822" s="2"/>
      <c r="F822" s="3"/>
      <c r="G822" s="2"/>
    </row>
    <row r="823" spans="5:7" ht="12.75">
      <c r="E823" s="2"/>
      <c r="F823" s="3"/>
      <c r="G823" s="2"/>
    </row>
    <row r="824" spans="5:7" ht="12.75">
      <c r="E824" s="2"/>
      <c r="F824" s="3"/>
      <c r="G824" s="2"/>
    </row>
    <row r="825" spans="5:7" ht="12.75">
      <c r="E825" s="2"/>
      <c r="F825" s="3"/>
      <c r="G825" s="2"/>
    </row>
    <row r="826" spans="5:7" ht="12.75">
      <c r="E826" s="2"/>
      <c r="F826" s="3"/>
      <c r="G826" s="2"/>
    </row>
    <row r="827" spans="5:7" ht="12.75">
      <c r="E827" s="2"/>
      <c r="F827" s="3"/>
      <c r="G827" s="2"/>
    </row>
    <row r="828" spans="5:7" ht="12.75">
      <c r="E828" s="2"/>
      <c r="F828" s="3"/>
      <c r="G828" s="2"/>
    </row>
    <row r="829" spans="5:7" ht="12.75">
      <c r="E829" s="2"/>
      <c r="F829" s="3"/>
      <c r="G829" s="2"/>
    </row>
    <row r="830" spans="5:7" ht="12.75">
      <c r="E830" s="2"/>
      <c r="F830" s="3"/>
      <c r="G830" s="2"/>
    </row>
    <row r="831" spans="5:7" ht="12.75">
      <c r="E831" s="2"/>
      <c r="F831" s="3"/>
      <c r="G831" s="2"/>
    </row>
    <row r="832" spans="5:7" ht="12.75">
      <c r="E832" s="2"/>
      <c r="F832" s="3"/>
      <c r="G832" s="2"/>
    </row>
    <row r="833" spans="5:7" ht="12.75">
      <c r="E833" s="2"/>
      <c r="F833" s="3"/>
      <c r="G833" s="2"/>
    </row>
    <row r="834" spans="5:7" ht="12.75">
      <c r="E834" s="2"/>
      <c r="F834" s="3"/>
      <c r="G834" s="2"/>
    </row>
    <row r="835" spans="5:7" ht="12.75">
      <c r="E835" s="2"/>
      <c r="F835" s="3"/>
      <c r="G835" s="2"/>
    </row>
    <row r="836" spans="5:7" ht="12.75">
      <c r="E836" s="2"/>
      <c r="F836" s="3"/>
      <c r="G836" s="2"/>
    </row>
    <row r="837" spans="5:7" ht="12.75">
      <c r="E837" s="2"/>
      <c r="F837" s="3"/>
      <c r="G837" s="2"/>
    </row>
    <row r="838" spans="5:7" ht="12.75">
      <c r="E838" s="2"/>
      <c r="F838" s="3"/>
      <c r="G838" s="2"/>
    </row>
    <row r="839" spans="5:7" ht="12.75">
      <c r="E839" s="2"/>
      <c r="F839" s="3"/>
      <c r="G839" s="2"/>
    </row>
    <row r="840" spans="5:7" ht="12.75">
      <c r="E840" s="2"/>
      <c r="F840" s="3"/>
      <c r="G840" s="2"/>
    </row>
    <row r="841" spans="5:7" ht="12.75">
      <c r="E841" s="2"/>
      <c r="F841" s="3"/>
      <c r="G841" s="2"/>
    </row>
    <row r="842" spans="5:7" ht="12.75">
      <c r="E842" s="2"/>
      <c r="F842" s="3"/>
      <c r="G842" s="2"/>
    </row>
    <row r="843" spans="5:7" ht="12.75">
      <c r="E843" s="2"/>
      <c r="F843" s="3"/>
      <c r="G843" s="2"/>
    </row>
    <row r="844" spans="5:7" ht="12.75">
      <c r="E844" s="2"/>
      <c r="F844" s="3"/>
      <c r="G844" s="2"/>
    </row>
    <row r="845" spans="5:7" ht="12.75">
      <c r="E845" s="2"/>
      <c r="F845" s="3"/>
      <c r="G845" s="2"/>
    </row>
    <row r="846" spans="5:7" ht="12.75">
      <c r="E846" s="2"/>
      <c r="F846" s="3"/>
      <c r="G846" s="2"/>
    </row>
    <row r="847" spans="5:7" ht="12.75">
      <c r="E847" s="2"/>
      <c r="F847" s="3"/>
      <c r="G847" s="2"/>
    </row>
    <row r="848" spans="5:7" ht="12.75">
      <c r="E848" s="2"/>
      <c r="F848" s="3"/>
      <c r="G848" s="2"/>
    </row>
    <row r="849" spans="5:7" ht="12.75">
      <c r="E849" s="2"/>
      <c r="F849" s="3"/>
      <c r="G849" s="2"/>
    </row>
    <row r="850" spans="5:7" ht="12.75">
      <c r="E850" s="2"/>
      <c r="F850" s="3"/>
      <c r="G850" s="2"/>
    </row>
    <row r="851" spans="5:7" ht="12.75">
      <c r="E851" s="2"/>
      <c r="F851" s="3"/>
      <c r="G851" s="2"/>
    </row>
    <row r="852" spans="5:7" ht="12.75">
      <c r="E852" s="2"/>
      <c r="F852" s="3"/>
      <c r="G852" s="2"/>
    </row>
    <row r="853" spans="5:7" ht="12.75">
      <c r="E853" s="2"/>
      <c r="F853" s="3"/>
      <c r="G853" s="2"/>
    </row>
    <row r="854" spans="5:7" ht="12.75">
      <c r="E854" s="2"/>
      <c r="F854" s="3"/>
      <c r="G854" s="2"/>
    </row>
    <row r="855" spans="5:7" ht="12.75">
      <c r="E855" s="2"/>
      <c r="F855" s="3"/>
      <c r="G855" s="2"/>
    </row>
    <row r="856" spans="5:7" ht="12.75">
      <c r="E856" s="2"/>
      <c r="F856" s="3"/>
      <c r="G856" s="2"/>
    </row>
    <row r="857" spans="5:7" ht="12.75">
      <c r="E857" s="2"/>
      <c r="F857" s="3"/>
      <c r="G857" s="2"/>
    </row>
    <row r="858" spans="5:7" ht="12.75">
      <c r="E858" s="2"/>
      <c r="F858" s="3"/>
      <c r="G858" s="2"/>
    </row>
    <row r="859" spans="5:7" ht="12.75">
      <c r="E859" s="2"/>
      <c r="F859" s="3"/>
      <c r="G859" s="2"/>
    </row>
    <row r="860" spans="5:7" ht="12.75">
      <c r="E860" s="2"/>
      <c r="F860" s="3"/>
      <c r="G860" s="2"/>
    </row>
    <row r="861" spans="5:7" ht="12.75">
      <c r="E861" s="2"/>
      <c r="F861" s="3"/>
      <c r="G861" s="2"/>
    </row>
    <row r="862" spans="5:7" ht="12.75">
      <c r="E862" s="2"/>
      <c r="F862" s="3"/>
      <c r="G862" s="2"/>
    </row>
    <row r="863" spans="5:7" ht="12.75">
      <c r="E863" s="2"/>
      <c r="F863" s="3"/>
      <c r="G863" s="2"/>
    </row>
    <row r="864" spans="5:7" ht="12.75">
      <c r="E864" s="2"/>
      <c r="F864" s="3"/>
      <c r="G864" s="2"/>
    </row>
    <row r="865" spans="5:7" ht="12.75">
      <c r="E865" s="2"/>
      <c r="F865" s="3"/>
      <c r="G865" s="2"/>
    </row>
    <row r="866" spans="5:7" ht="12.75">
      <c r="E866" s="2"/>
      <c r="F866" s="3"/>
      <c r="G866" s="2"/>
    </row>
    <row r="867" spans="5:7" ht="12.75">
      <c r="E867" s="2"/>
      <c r="F867" s="3"/>
      <c r="G867" s="2"/>
    </row>
    <row r="868" spans="5:7" ht="12.75">
      <c r="E868" s="2"/>
      <c r="F868" s="3"/>
      <c r="G868" s="2"/>
    </row>
    <row r="869" spans="5:7" ht="12.75">
      <c r="E869" s="2"/>
      <c r="F869" s="3"/>
      <c r="G869" s="2"/>
    </row>
    <row r="870" spans="5:7" ht="12.75">
      <c r="E870" s="2"/>
      <c r="F870" s="3"/>
      <c r="G870" s="2"/>
    </row>
    <row r="871" spans="5:7" ht="12.75">
      <c r="E871" s="2"/>
      <c r="F871" s="3"/>
      <c r="G871" s="2"/>
    </row>
    <row r="872" spans="5:7" ht="12.75">
      <c r="E872" s="2"/>
      <c r="F872" s="3"/>
      <c r="G872" s="2"/>
    </row>
    <row r="873" spans="5:7" ht="12.75">
      <c r="E873" s="2"/>
      <c r="F873" s="3"/>
      <c r="G873" s="2"/>
    </row>
    <row r="874" spans="5:7" ht="12.75">
      <c r="E874" s="2"/>
      <c r="F874" s="3"/>
      <c r="G874" s="2"/>
    </row>
    <row r="875" spans="5:7" ht="12.75">
      <c r="E875" s="2"/>
      <c r="F875" s="3"/>
      <c r="G875" s="2"/>
    </row>
    <row r="876" spans="5:7" ht="12.75">
      <c r="E876" s="2"/>
      <c r="F876" s="3"/>
      <c r="G876" s="2"/>
    </row>
    <row r="877" spans="5:7" ht="12.75">
      <c r="E877" s="2"/>
      <c r="F877" s="3"/>
      <c r="G877" s="2"/>
    </row>
    <row r="878" spans="5:7" ht="12.75">
      <c r="E878" s="2"/>
      <c r="F878" s="3"/>
      <c r="G878" s="2"/>
    </row>
    <row r="879" spans="5:7" ht="12.75">
      <c r="E879" s="2"/>
      <c r="F879" s="3"/>
      <c r="G879" s="2"/>
    </row>
    <row r="880" spans="5:7" ht="12.75">
      <c r="E880" s="2"/>
      <c r="F880" s="3"/>
      <c r="G880" s="2"/>
    </row>
    <row r="881" spans="5:7" ht="12.75">
      <c r="E881" s="2"/>
      <c r="F881" s="3"/>
      <c r="G881" s="2"/>
    </row>
    <row r="882" spans="5:7" ht="12.75">
      <c r="E882" s="2"/>
      <c r="F882" s="3"/>
      <c r="G882" s="2"/>
    </row>
    <row r="883" spans="5:7" ht="12.75">
      <c r="E883" s="2"/>
      <c r="F883" s="3"/>
      <c r="G883" s="2"/>
    </row>
    <row r="884" spans="5:7" ht="12.75">
      <c r="E884" s="2"/>
      <c r="F884" s="3"/>
      <c r="G884" s="2"/>
    </row>
    <row r="885" spans="5:7" ht="12.75">
      <c r="E885" s="2"/>
      <c r="F885" s="3"/>
      <c r="G885" s="2"/>
    </row>
    <row r="886" spans="5:7" ht="12.75">
      <c r="E886" s="2"/>
      <c r="F886" s="3"/>
      <c r="G886" s="2"/>
    </row>
    <row r="887" spans="5:7" ht="12.75">
      <c r="E887" s="2"/>
      <c r="F887" s="3"/>
      <c r="G887" s="2"/>
    </row>
    <row r="888" spans="5:7" ht="12.75">
      <c r="E888" s="2"/>
      <c r="F888" s="3"/>
      <c r="G888" s="2"/>
    </row>
    <row r="889" spans="5:7" ht="12.75">
      <c r="E889" s="2"/>
      <c r="F889" s="3"/>
      <c r="G889" s="2"/>
    </row>
    <row r="890" spans="5:7" ht="12.75">
      <c r="E890" s="2"/>
      <c r="F890" s="3"/>
      <c r="G890" s="2"/>
    </row>
    <row r="891" spans="5:7" ht="12.75">
      <c r="E891" s="2"/>
      <c r="F891" s="3"/>
      <c r="G891" s="2"/>
    </row>
    <row r="892" spans="5:7" ht="12.75">
      <c r="E892" s="2"/>
      <c r="F892" s="3"/>
      <c r="G892" s="2"/>
    </row>
    <row r="893" spans="5:7" ht="12.75">
      <c r="E893" s="2"/>
      <c r="F893" s="3"/>
      <c r="G893" s="2"/>
    </row>
    <row r="894" spans="5:7" ht="12.75">
      <c r="E894" s="2"/>
      <c r="F894" s="3"/>
      <c r="G894" s="2"/>
    </row>
    <row r="895" spans="5:7" ht="12.75">
      <c r="E895" s="2"/>
      <c r="F895" s="3"/>
      <c r="G895" s="2"/>
    </row>
    <row r="896" spans="5:7" ht="12.75">
      <c r="E896" s="2"/>
      <c r="F896" s="3"/>
      <c r="G896" s="2"/>
    </row>
    <row r="897" spans="5:7" ht="12.75">
      <c r="E897" s="2"/>
      <c r="F897" s="3"/>
      <c r="G897" s="2"/>
    </row>
    <row r="898" spans="5:7" ht="12.75">
      <c r="E898" s="2"/>
      <c r="F898" s="3"/>
      <c r="G898" s="2"/>
    </row>
    <row r="899" spans="5:7" ht="12.75">
      <c r="E899" s="2"/>
      <c r="F899" s="3"/>
      <c r="G899" s="2"/>
    </row>
    <row r="900" spans="5:7" ht="12.75">
      <c r="E900" s="2"/>
      <c r="F900" s="3"/>
      <c r="G900" s="2"/>
    </row>
    <row r="901" spans="5:7" ht="12.75">
      <c r="E901" s="2"/>
      <c r="F901" s="3"/>
      <c r="G901" s="2"/>
    </row>
    <row r="902" spans="5:7" ht="12.75">
      <c r="E902" s="2"/>
      <c r="F902" s="3"/>
      <c r="G902" s="2"/>
    </row>
    <row r="903" spans="5:7" ht="12.75">
      <c r="E903" s="2"/>
      <c r="F903" s="3"/>
      <c r="G903" s="2"/>
    </row>
    <row r="904" spans="5:7" ht="12.75">
      <c r="E904" s="2"/>
      <c r="F904" s="3"/>
      <c r="G904" s="2"/>
    </row>
    <row r="905" spans="5:7" ht="12.75">
      <c r="E905" s="2"/>
      <c r="F905" s="3"/>
      <c r="G905" s="2"/>
    </row>
    <row r="906" spans="5:7" ht="12.75">
      <c r="E906" s="2"/>
      <c r="F906" s="3"/>
      <c r="G906" s="2"/>
    </row>
    <row r="907" spans="5:7" ht="12.75">
      <c r="E907" s="2"/>
      <c r="F907" s="3"/>
      <c r="G907" s="2"/>
    </row>
    <row r="908" spans="5:7" ht="12.75">
      <c r="E908" s="2"/>
      <c r="F908" s="3"/>
      <c r="G908" s="2"/>
    </row>
    <row r="909" spans="5:7" ht="12.75">
      <c r="E909" s="2"/>
      <c r="F909" s="3"/>
      <c r="G909" s="2"/>
    </row>
    <row r="910" spans="5:7" ht="12.75">
      <c r="E910" s="2"/>
      <c r="F910" s="3"/>
      <c r="G910" s="2"/>
    </row>
    <row r="911" spans="5:7" ht="12.75">
      <c r="E911" s="2"/>
      <c r="F911" s="3"/>
      <c r="G911" s="2"/>
    </row>
    <row r="912" spans="5:7" ht="12.75">
      <c r="E912" s="2"/>
      <c r="F912" s="3"/>
      <c r="G912" s="2"/>
    </row>
    <row r="913" spans="5:7" ht="12.75">
      <c r="E913" s="2"/>
      <c r="F913" s="3"/>
      <c r="G913" s="2"/>
    </row>
    <row r="914" spans="5:7" ht="12.75">
      <c r="E914" s="2"/>
      <c r="F914" s="3"/>
      <c r="G914" s="2"/>
    </row>
    <row r="915" spans="5:7" ht="12.75">
      <c r="E915" s="2"/>
      <c r="F915" s="3"/>
      <c r="G915" s="2"/>
    </row>
    <row r="916" spans="5:7" ht="12.75">
      <c r="E916" s="2"/>
      <c r="F916" s="3"/>
      <c r="G916" s="2"/>
    </row>
    <row r="917" spans="5:7" ht="12.75">
      <c r="E917" s="2"/>
      <c r="F917" s="3"/>
      <c r="G917" s="2"/>
    </row>
    <row r="918" spans="5:7" ht="12.75">
      <c r="E918" s="2"/>
      <c r="F918" s="3"/>
      <c r="G918" s="2"/>
    </row>
    <row r="919" spans="5:7" ht="12.75">
      <c r="E919" s="2"/>
      <c r="F919" s="3"/>
      <c r="G919" s="2"/>
    </row>
    <row r="920" spans="5:7" ht="12.75">
      <c r="E920" s="2"/>
      <c r="F920" s="3"/>
      <c r="G920" s="2"/>
    </row>
    <row r="921" spans="5:7" ht="12.75">
      <c r="E921" s="2"/>
      <c r="F921" s="3"/>
      <c r="G921" s="2"/>
    </row>
    <row r="922" spans="5:7" ht="12.75">
      <c r="E922" s="2"/>
      <c r="F922" s="3"/>
      <c r="G922" s="2"/>
    </row>
    <row r="923" spans="5:7" ht="12.75">
      <c r="E923" s="2"/>
      <c r="F923" s="3"/>
      <c r="G923" s="2"/>
    </row>
    <row r="924" spans="5:7" ht="12.75">
      <c r="E924" s="2"/>
      <c r="F924" s="3"/>
      <c r="G924" s="2"/>
    </row>
    <row r="925" spans="5:7" ht="12.75">
      <c r="E925" s="2"/>
      <c r="F925" s="3"/>
      <c r="G925" s="2"/>
    </row>
    <row r="926" spans="5:7" ht="12.75">
      <c r="E926" s="2"/>
      <c r="F926" s="3"/>
      <c r="G926" s="2"/>
    </row>
    <row r="927" spans="5:7" ht="12.75">
      <c r="E927" s="2"/>
      <c r="F927" s="3"/>
      <c r="G927" s="2"/>
    </row>
    <row r="928" spans="5:7" ht="12.75">
      <c r="E928" s="2"/>
      <c r="F928" s="3"/>
      <c r="G928" s="2"/>
    </row>
    <row r="929" spans="5:7" ht="12.75">
      <c r="E929" s="2"/>
      <c r="F929" s="3"/>
      <c r="G929" s="2"/>
    </row>
    <row r="930" spans="5:7" ht="12.75">
      <c r="E930" s="2"/>
      <c r="F930" s="3"/>
      <c r="G930" s="2"/>
    </row>
    <row r="931" spans="5:7" ht="12.75">
      <c r="E931" s="2"/>
      <c r="F931" s="3"/>
      <c r="G931" s="2"/>
    </row>
    <row r="932" spans="5:7" ht="12.75">
      <c r="E932" s="2"/>
      <c r="F932" s="3"/>
      <c r="G932" s="2"/>
    </row>
    <row r="933" spans="5:7" ht="12.75">
      <c r="E933" s="2"/>
      <c r="F933" s="3"/>
      <c r="G933" s="2"/>
    </row>
    <row r="934" spans="5:7" ht="12.75">
      <c r="E934" s="2"/>
      <c r="F934" s="3"/>
      <c r="G934" s="2"/>
    </row>
    <row r="935" spans="5:7" ht="12.75">
      <c r="E935" s="2"/>
      <c r="F935" s="3"/>
      <c r="G935" s="2"/>
    </row>
    <row r="936" spans="5:7" ht="12.75">
      <c r="E936" s="2"/>
      <c r="F936" s="3"/>
      <c r="G936" s="2"/>
    </row>
    <row r="937" spans="5:7" ht="12.75">
      <c r="E937" s="2"/>
      <c r="F937" s="3"/>
      <c r="G937" s="2"/>
    </row>
    <row r="938" spans="5:7" ht="12.75">
      <c r="E938" s="2"/>
      <c r="F938" s="3"/>
      <c r="G938" s="2"/>
    </row>
    <row r="939" spans="5:7" ht="12.75">
      <c r="E939" s="2"/>
      <c r="F939" s="3"/>
      <c r="G939" s="2"/>
    </row>
    <row r="940" spans="5:7" ht="12.75">
      <c r="E940" s="2"/>
      <c r="F940" s="3"/>
      <c r="G940" s="2"/>
    </row>
    <row r="941" spans="5:7" ht="12.75">
      <c r="E941" s="2"/>
      <c r="F941" s="3"/>
      <c r="G941" s="2"/>
    </row>
    <row r="942" spans="5:7" ht="12.75">
      <c r="E942" s="2"/>
      <c r="F942" s="3"/>
      <c r="G942" s="2"/>
    </row>
    <row r="943" spans="5:7" ht="12.75">
      <c r="E943" s="2"/>
      <c r="F943" s="3"/>
      <c r="G943" s="2"/>
    </row>
    <row r="944" spans="5:7" ht="12.75">
      <c r="E944" s="2"/>
      <c r="F944" s="3"/>
      <c r="G944" s="2"/>
    </row>
    <row r="945" spans="5:7" ht="12.75">
      <c r="E945" s="2"/>
      <c r="F945" s="3"/>
      <c r="G945" s="2"/>
    </row>
    <row r="946" spans="5:7" ht="12.75">
      <c r="E946" s="2"/>
      <c r="F946" s="3"/>
      <c r="G946" s="2"/>
    </row>
    <row r="947" spans="5:7" ht="12.75">
      <c r="E947" s="2"/>
      <c r="F947" s="3"/>
      <c r="G947" s="2"/>
    </row>
    <row r="948" spans="5:7" ht="12.75">
      <c r="E948" s="2"/>
      <c r="F948" s="3"/>
      <c r="G948" s="2"/>
    </row>
    <row r="949" spans="5:7" ht="12.75">
      <c r="E949" s="2"/>
      <c r="F949" s="3"/>
      <c r="G949" s="2"/>
    </row>
    <row r="950" spans="5:7" ht="12.75">
      <c r="E950" s="2"/>
      <c r="F950" s="3"/>
      <c r="G950" s="2"/>
    </row>
    <row r="951" spans="5:7" ht="12.75">
      <c r="E951" s="2"/>
      <c r="F951" s="3"/>
      <c r="G951" s="2"/>
    </row>
    <row r="952" spans="5:7" ht="12.75">
      <c r="E952" s="2"/>
      <c r="F952" s="3"/>
      <c r="G952" s="2"/>
    </row>
    <row r="953" spans="5:7" ht="12.75">
      <c r="E953" s="2"/>
      <c r="F953" s="3"/>
      <c r="G953" s="2"/>
    </row>
    <row r="954" spans="5:7" ht="12.75">
      <c r="E954" s="2"/>
      <c r="F954" s="3"/>
      <c r="G954" s="2"/>
    </row>
    <row r="955" spans="5:7" ht="12.75">
      <c r="E955" s="2"/>
      <c r="F955" s="3"/>
      <c r="G955" s="2"/>
    </row>
    <row r="956" spans="5:7" ht="12.75">
      <c r="E956" s="2"/>
      <c r="F956" s="3"/>
      <c r="G956" s="2"/>
    </row>
    <row r="957" spans="5:7" ht="12.75">
      <c r="E957" s="2"/>
      <c r="F957" s="3"/>
      <c r="G957" s="2"/>
    </row>
    <row r="958" spans="5:7" ht="12.75">
      <c r="E958" s="2"/>
      <c r="F958" s="3"/>
      <c r="G958" s="2"/>
    </row>
    <row r="959" spans="5:7" ht="12.75">
      <c r="E959" s="2"/>
      <c r="F959" s="3"/>
      <c r="G959" s="2"/>
    </row>
    <row r="960" spans="5:7" ht="12.75">
      <c r="E960" s="2"/>
      <c r="F960" s="3"/>
      <c r="G960" s="2"/>
    </row>
    <row r="961" spans="5:7" ht="12.75">
      <c r="E961" s="2"/>
      <c r="F961" s="3"/>
      <c r="G961" s="2"/>
    </row>
    <row r="962" spans="5:7" ht="12.75">
      <c r="E962" s="2"/>
      <c r="F962" s="3"/>
      <c r="G962" s="2"/>
    </row>
    <row r="963" spans="5:7" ht="12.75">
      <c r="E963" s="2"/>
      <c r="F963" s="3"/>
      <c r="G963" s="2"/>
    </row>
    <row r="964" spans="5:7" ht="12.75">
      <c r="E964" s="2"/>
      <c r="F964" s="3"/>
      <c r="G964" s="2"/>
    </row>
    <row r="965" spans="5:7" ht="12.75">
      <c r="E965" s="2"/>
      <c r="F965" s="3"/>
      <c r="G965" s="2"/>
    </row>
    <row r="966" spans="5:7" ht="12.75">
      <c r="E966" s="2"/>
      <c r="F966" s="3"/>
      <c r="G966" s="2"/>
    </row>
    <row r="967" spans="5:7" ht="12.75">
      <c r="E967" s="2"/>
      <c r="F967" s="3"/>
      <c r="G967" s="2"/>
    </row>
    <row r="968" spans="5:7" ht="12.75">
      <c r="E968" s="2"/>
      <c r="F968" s="3"/>
      <c r="G968" s="2"/>
    </row>
    <row r="969" spans="5:7" ht="12.75">
      <c r="E969" s="2"/>
      <c r="F969" s="3"/>
      <c r="G969" s="2"/>
    </row>
    <row r="970" spans="5:7" ht="12.75">
      <c r="E970" s="2"/>
      <c r="F970" s="3"/>
      <c r="G970" s="2"/>
    </row>
    <row r="971" spans="5:7" ht="12.75">
      <c r="E971" s="2"/>
      <c r="F971" s="3"/>
      <c r="G971" s="2"/>
    </row>
    <row r="972" spans="5:7" ht="12.75">
      <c r="E972" s="2"/>
      <c r="F972" s="3"/>
      <c r="G972" s="2"/>
    </row>
    <row r="973" spans="5:7" ht="12.75">
      <c r="E973" s="2"/>
      <c r="F973" s="3"/>
      <c r="G973" s="2"/>
    </row>
    <row r="974" spans="5:7" ht="12.75">
      <c r="E974" s="2"/>
      <c r="F974" s="3"/>
      <c r="G974" s="2"/>
    </row>
    <row r="975" spans="5:7" ht="12.75">
      <c r="E975" s="2"/>
      <c r="F975" s="3"/>
      <c r="G975" s="2"/>
    </row>
    <row r="976" spans="5:7" ht="12.75">
      <c r="E976" s="2"/>
      <c r="F976" s="3"/>
      <c r="G976" s="2"/>
    </row>
    <row r="977" spans="5:7" ht="12.75">
      <c r="E977" s="2"/>
      <c r="F977" s="3"/>
      <c r="G977" s="2"/>
    </row>
    <row r="978" spans="5:7" ht="12.75">
      <c r="E978" s="2"/>
      <c r="F978" s="3"/>
      <c r="G978" s="2"/>
    </row>
    <row r="979" spans="5:7" ht="12.75">
      <c r="E979" s="2"/>
      <c r="F979" s="3"/>
      <c r="G979" s="2"/>
    </row>
    <row r="980" spans="5:7" ht="12.75">
      <c r="E980" s="2"/>
      <c r="F980" s="3"/>
      <c r="G980" s="2"/>
    </row>
    <row r="981" spans="5:7" ht="12.75">
      <c r="E981" s="2"/>
      <c r="F981" s="3"/>
      <c r="G981" s="2"/>
    </row>
    <row r="982" spans="5:7" ht="12.75">
      <c r="E982" s="2"/>
      <c r="F982" s="3"/>
      <c r="G982" s="2"/>
    </row>
    <row r="983" spans="5:7" ht="12.75">
      <c r="E983" s="2"/>
      <c r="F983" s="3"/>
      <c r="G983" s="2"/>
    </row>
    <row r="984" spans="5:7" ht="12.75">
      <c r="E984" s="2"/>
      <c r="F984" s="3"/>
      <c r="G984" s="2"/>
    </row>
    <row r="985" spans="5:7" ht="12.75">
      <c r="E985" s="2"/>
      <c r="F985" s="3"/>
      <c r="G985" s="2"/>
    </row>
    <row r="986" spans="5:7" ht="12.75">
      <c r="E986" s="2"/>
      <c r="F986" s="3"/>
      <c r="G986" s="2"/>
    </row>
    <row r="987" spans="5:7" ht="12.75">
      <c r="E987" s="2"/>
      <c r="F987" s="3"/>
      <c r="G987" s="2"/>
    </row>
    <row r="988" spans="5:7" ht="12.75">
      <c r="E988" s="2"/>
      <c r="F988" s="3"/>
      <c r="G988" s="2"/>
    </row>
    <row r="989" spans="5:7" ht="12.75">
      <c r="E989" s="2"/>
      <c r="F989" s="3"/>
      <c r="G989" s="2"/>
    </row>
    <row r="990" spans="5:7" ht="12.75">
      <c r="E990" s="2"/>
      <c r="F990" s="3"/>
      <c r="G990" s="2"/>
    </row>
    <row r="991" spans="5:7" ht="12.75">
      <c r="E991" s="2"/>
      <c r="F991" s="3"/>
      <c r="G991" s="2"/>
    </row>
    <row r="992" spans="5:7" ht="12.75">
      <c r="E992" s="2"/>
      <c r="F992" s="3"/>
      <c r="G992" s="2"/>
    </row>
    <row r="993" spans="5:7" ht="12.75">
      <c r="E993" s="2"/>
      <c r="F993" s="3"/>
      <c r="G993" s="2"/>
    </row>
    <row r="994" spans="5:7" ht="12.75">
      <c r="E994" s="2"/>
      <c r="F994" s="3"/>
      <c r="G994" s="2"/>
    </row>
    <row r="995" spans="5:7" ht="12.75">
      <c r="E995" s="2"/>
      <c r="F995" s="3"/>
      <c r="G995" s="2"/>
    </row>
    <row r="996" spans="5:7" ht="12.75">
      <c r="E996" s="2"/>
      <c r="F996" s="3"/>
      <c r="G996" s="2"/>
    </row>
    <row r="997" spans="5:7" ht="12.75">
      <c r="E997" s="2"/>
      <c r="F997" s="3"/>
      <c r="G997" s="2"/>
    </row>
    <row r="998" spans="5:7" ht="12.75">
      <c r="E998" s="2"/>
      <c r="F998" s="3"/>
      <c r="G998" s="2"/>
    </row>
    <row r="999" spans="5:7" ht="12.75">
      <c r="E999" s="2"/>
      <c r="F999" s="3"/>
      <c r="G999" s="2"/>
    </row>
    <row r="1000" spans="5:7" ht="12.75">
      <c r="E1000" s="2"/>
      <c r="F1000" s="3"/>
      <c r="G1000" s="2"/>
    </row>
    <row r="1001" spans="5:7" ht="12.75">
      <c r="E1001" s="2"/>
      <c r="F1001" s="3"/>
      <c r="G1001" s="2"/>
    </row>
    <row r="1002" spans="5:7" ht="12.75">
      <c r="E1002" s="2"/>
      <c r="F1002" s="3"/>
      <c r="G1002" s="2"/>
    </row>
  </sheetData>
  <sortState xmlns:xlrd2="http://schemas.microsoft.com/office/spreadsheetml/2017/richdata2" ref="A2:G67">
    <sortCondition ref="A5:A67"/>
  </sortState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62A6-9FBD-4C33-8992-E7198748F1DA}">
  <dimension ref="A1:R58"/>
  <sheetViews>
    <sheetView topLeftCell="A19" workbookViewId="0">
      <selection activeCell="J45" sqref="J45"/>
    </sheetView>
  </sheetViews>
  <sheetFormatPr defaultRowHeight="12.75"/>
  <cols>
    <col min="3" max="3" width="9.85546875" bestFit="1" customWidth="1"/>
    <col min="4" max="4" width="9.85546875" customWidth="1"/>
    <col min="5" max="5" width="22" bestFit="1" customWidth="1"/>
  </cols>
  <sheetData>
    <row r="1" spans="1:18">
      <c r="A1" s="10" t="s">
        <v>74</v>
      </c>
      <c r="B1" s="10" t="s">
        <v>121</v>
      </c>
      <c r="C1" s="10" t="s">
        <v>122</v>
      </c>
      <c r="D1" s="10" t="s">
        <v>132</v>
      </c>
      <c r="E1" s="10" t="s">
        <v>123</v>
      </c>
      <c r="F1" s="10" t="s">
        <v>124</v>
      </c>
    </row>
    <row r="2" spans="1:18">
      <c r="A2" s="10">
        <v>1</v>
      </c>
      <c r="B2" s="10"/>
      <c r="C2" s="15">
        <v>44652</v>
      </c>
      <c r="D2" s="4" t="s">
        <v>73</v>
      </c>
      <c r="E2" s="4" t="s">
        <v>135</v>
      </c>
      <c r="F2" s="10">
        <v>3552</v>
      </c>
    </row>
    <row r="3" spans="1:18">
      <c r="A3" s="10">
        <v>2</v>
      </c>
      <c r="B3" s="10"/>
      <c r="C3" s="15">
        <v>44652</v>
      </c>
      <c r="D3" s="4" t="s">
        <v>134</v>
      </c>
      <c r="E3" s="4" t="s">
        <v>136</v>
      </c>
      <c r="F3" s="10">
        <v>1349</v>
      </c>
    </row>
    <row r="4" spans="1:18">
      <c r="A4" s="10">
        <v>3</v>
      </c>
      <c r="B4" s="10"/>
      <c r="C4" s="15">
        <v>44652</v>
      </c>
      <c r="D4" s="4" t="s">
        <v>134</v>
      </c>
      <c r="E4" s="4" t="s">
        <v>63</v>
      </c>
      <c r="F4" s="10">
        <v>1442</v>
      </c>
    </row>
    <row r="5" spans="1:18">
      <c r="A5" s="10">
        <v>5</v>
      </c>
      <c r="C5" s="15">
        <v>44675</v>
      </c>
      <c r="D5" s="16"/>
      <c r="E5" s="4" t="s">
        <v>120</v>
      </c>
      <c r="F5">
        <v>1541</v>
      </c>
    </row>
    <row r="6" spans="1:18">
      <c r="A6" s="10">
        <v>4</v>
      </c>
      <c r="C6" s="15">
        <v>44676</v>
      </c>
      <c r="D6" s="4" t="s">
        <v>134</v>
      </c>
      <c r="E6" s="4" t="s">
        <v>83</v>
      </c>
      <c r="F6">
        <v>6277</v>
      </c>
    </row>
    <row r="7" spans="1:18">
      <c r="A7" s="10">
        <v>9</v>
      </c>
      <c r="C7" s="15">
        <v>44691</v>
      </c>
      <c r="D7" s="4" t="s">
        <v>134</v>
      </c>
      <c r="E7" s="4" t="s">
        <v>65</v>
      </c>
      <c r="F7">
        <v>2193</v>
      </c>
    </row>
    <row r="8" spans="1:18">
      <c r="A8" s="10">
        <v>11</v>
      </c>
      <c r="C8" s="15">
        <v>44701</v>
      </c>
      <c r="D8" s="16"/>
      <c r="E8" s="4" t="s">
        <v>85</v>
      </c>
      <c r="F8">
        <v>1909</v>
      </c>
    </row>
    <row r="9" spans="1:18">
      <c r="A9" s="10">
        <v>6</v>
      </c>
      <c r="C9" s="15">
        <v>44703</v>
      </c>
      <c r="D9" s="4" t="s">
        <v>134</v>
      </c>
      <c r="E9" s="4" t="s">
        <v>84</v>
      </c>
      <c r="F9">
        <v>6903</v>
      </c>
    </row>
    <row r="10" spans="1:18">
      <c r="A10" s="10">
        <v>7</v>
      </c>
      <c r="C10" s="15">
        <v>44706</v>
      </c>
      <c r="D10" s="16"/>
      <c r="F10">
        <v>2499</v>
      </c>
      <c r="L10">
        <v>2</v>
      </c>
      <c r="M10" s="1" t="s">
        <v>6</v>
      </c>
      <c r="N10" s="9" t="s">
        <v>73</v>
      </c>
      <c r="O10" s="1" t="s">
        <v>7</v>
      </c>
      <c r="P10" s="2"/>
      <c r="Q10" s="3">
        <v>9249</v>
      </c>
      <c r="R10" s="2">
        <f>R8-Q10+P10</f>
        <v>-9249</v>
      </c>
    </row>
    <row r="11" spans="1:18">
      <c r="A11" s="10">
        <v>8</v>
      </c>
      <c r="C11" s="15">
        <v>44706</v>
      </c>
      <c r="D11" s="16"/>
      <c r="F11">
        <v>1880</v>
      </c>
      <c r="L11">
        <v>3</v>
      </c>
      <c r="M11" s="1" t="s">
        <v>6</v>
      </c>
      <c r="N11" s="9" t="s">
        <v>73</v>
      </c>
      <c r="O11" s="1" t="s">
        <v>8</v>
      </c>
      <c r="P11" s="2"/>
      <c r="Q11" s="3">
        <v>3201</v>
      </c>
      <c r="R11" s="2">
        <f t="shared" ref="R11:R17" si="0">R10-Q11+P11</f>
        <v>-12450</v>
      </c>
    </row>
    <row r="12" spans="1:18">
      <c r="A12" s="10">
        <v>12</v>
      </c>
      <c r="B12" s="18" t="s">
        <v>115</v>
      </c>
      <c r="C12" s="15">
        <v>44724</v>
      </c>
      <c r="D12" s="1" t="s">
        <v>23</v>
      </c>
      <c r="E12" s="4" t="s">
        <v>86</v>
      </c>
      <c r="F12">
        <v>987</v>
      </c>
      <c r="L12">
        <v>6</v>
      </c>
      <c r="M12" s="1" t="s">
        <v>11</v>
      </c>
      <c r="N12" s="9" t="s">
        <v>73</v>
      </c>
      <c r="O12" s="1" t="s">
        <v>8</v>
      </c>
      <c r="P12" s="2"/>
      <c r="Q12" s="3">
        <v>14445</v>
      </c>
      <c r="R12" s="2">
        <f t="shared" si="0"/>
        <v>-26895</v>
      </c>
    </row>
    <row r="13" spans="1:18">
      <c r="A13" s="10">
        <v>10</v>
      </c>
      <c r="B13" s="18" t="s">
        <v>117</v>
      </c>
      <c r="C13" s="15">
        <v>44725</v>
      </c>
      <c r="D13" s="15" t="s">
        <v>133</v>
      </c>
      <c r="E13" s="8" t="s">
        <v>128</v>
      </c>
      <c r="F13">
        <v>2940</v>
      </c>
      <c r="L13">
        <v>7</v>
      </c>
      <c r="M13" s="1" t="s">
        <v>11</v>
      </c>
      <c r="N13" s="9" t="s">
        <v>73</v>
      </c>
      <c r="O13" s="1" t="s">
        <v>7</v>
      </c>
      <c r="P13" s="2"/>
      <c r="Q13" s="3">
        <v>8557</v>
      </c>
      <c r="R13" s="2">
        <f t="shared" si="0"/>
        <v>-35452</v>
      </c>
    </row>
    <row r="14" spans="1:18">
      <c r="A14" s="10">
        <v>26</v>
      </c>
      <c r="C14" s="15">
        <v>44725</v>
      </c>
      <c r="D14" s="16"/>
      <c r="E14" s="4" t="s">
        <v>90</v>
      </c>
      <c r="F14">
        <v>1150</v>
      </c>
      <c r="L14" s="19">
        <v>15</v>
      </c>
      <c r="M14" s="24" t="s">
        <v>19</v>
      </c>
      <c r="N14" s="21" t="s">
        <v>73</v>
      </c>
      <c r="O14" s="24" t="s">
        <v>8</v>
      </c>
      <c r="P14" s="22"/>
      <c r="Q14" s="22">
        <v>1949</v>
      </c>
      <c r="R14" s="22">
        <f t="shared" si="0"/>
        <v>-37401</v>
      </c>
    </row>
    <row r="15" spans="1:18">
      <c r="A15" s="10">
        <v>14</v>
      </c>
      <c r="C15" s="15">
        <v>44728</v>
      </c>
      <c r="D15" s="16"/>
      <c r="E15" s="4" t="s">
        <v>88</v>
      </c>
      <c r="F15">
        <v>40248</v>
      </c>
      <c r="L15" s="19">
        <v>17</v>
      </c>
      <c r="M15" s="24" t="s">
        <v>19</v>
      </c>
      <c r="N15" s="15" t="s">
        <v>134</v>
      </c>
      <c r="O15" s="15" t="s">
        <v>134</v>
      </c>
      <c r="P15" s="22"/>
      <c r="Q15" s="23">
        <v>3780</v>
      </c>
      <c r="R15" s="22">
        <f t="shared" si="0"/>
        <v>-41181</v>
      </c>
    </row>
    <row r="16" spans="1:18">
      <c r="A16" s="10">
        <v>13</v>
      </c>
      <c r="B16" s="18" t="s">
        <v>116</v>
      </c>
      <c r="C16" s="15">
        <v>44733</v>
      </c>
      <c r="D16" s="15" t="s">
        <v>134</v>
      </c>
      <c r="E16" s="4" t="s">
        <v>87</v>
      </c>
      <c r="F16">
        <v>962</v>
      </c>
      <c r="L16" s="19">
        <v>24</v>
      </c>
      <c r="M16" s="24" t="s">
        <v>30</v>
      </c>
      <c r="N16" s="21" t="s">
        <v>73</v>
      </c>
      <c r="O16" s="24" t="s">
        <v>7</v>
      </c>
      <c r="P16" s="22"/>
      <c r="Q16" s="23">
        <v>12168</v>
      </c>
      <c r="R16" s="22">
        <f t="shared" si="0"/>
        <v>-53349</v>
      </c>
    </row>
    <row r="17" spans="1:18">
      <c r="A17" s="10">
        <v>15</v>
      </c>
      <c r="C17" s="15">
        <v>44734</v>
      </c>
      <c r="D17" s="16"/>
      <c r="E17" s="4" t="s">
        <v>65</v>
      </c>
      <c r="F17">
        <v>5190</v>
      </c>
      <c r="L17" s="19">
        <v>25</v>
      </c>
      <c r="M17" s="24" t="s">
        <v>30</v>
      </c>
      <c r="N17" s="21" t="s">
        <v>73</v>
      </c>
      <c r="O17" s="24" t="s">
        <v>32</v>
      </c>
      <c r="P17" s="22"/>
      <c r="Q17" s="23">
        <v>31901</v>
      </c>
      <c r="R17" s="22">
        <f t="shared" si="0"/>
        <v>-85250</v>
      </c>
    </row>
    <row r="18" spans="1:18">
      <c r="A18" s="10">
        <v>16</v>
      </c>
      <c r="B18" s="18" t="s">
        <v>118</v>
      </c>
      <c r="C18" s="15">
        <v>44739</v>
      </c>
      <c r="D18" s="15" t="s">
        <v>134</v>
      </c>
      <c r="E18" s="4" t="s">
        <v>89</v>
      </c>
      <c r="F18">
        <v>740</v>
      </c>
      <c r="L18" s="19"/>
      <c r="M18" s="19"/>
      <c r="N18" s="19"/>
      <c r="O18" s="19"/>
      <c r="P18" s="19"/>
      <c r="Q18" s="19"/>
      <c r="R18" s="19"/>
    </row>
    <row r="19" spans="1:18">
      <c r="A19" s="10">
        <v>17</v>
      </c>
      <c r="B19" s="18" t="s">
        <v>119</v>
      </c>
      <c r="C19" s="15">
        <v>44739</v>
      </c>
      <c r="D19" s="15" t="s">
        <v>134</v>
      </c>
      <c r="E19" s="4" t="s">
        <v>90</v>
      </c>
      <c r="F19">
        <v>100</v>
      </c>
      <c r="L19" s="19">
        <v>39</v>
      </c>
      <c r="M19" s="20" t="s">
        <v>50</v>
      </c>
      <c r="N19" s="21" t="s">
        <v>73</v>
      </c>
      <c r="O19" s="24" t="s">
        <v>7</v>
      </c>
      <c r="P19" s="22"/>
      <c r="Q19" s="23">
        <v>6780</v>
      </c>
      <c r="R19" s="22">
        <f>R17-Q19+P19</f>
        <v>-92030</v>
      </c>
    </row>
    <row r="20" spans="1:18">
      <c r="A20" s="10">
        <v>28</v>
      </c>
      <c r="B20" s="18" t="s">
        <v>112</v>
      </c>
      <c r="C20" s="15">
        <v>44745</v>
      </c>
      <c r="D20" s="15" t="s">
        <v>73</v>
      </c>
      <c r="E20" s="4" t="s">
        <v>85</v>
      </c>
      <c r="F20">
        <v>10230</v>
      </c>
      <c r="J20" s="15"/>
      <c r="L20" s="19">
        <v>40</v>
      </c>
      <c r="M20" s="20" t="s">
        <v>50</v>
      </c>
      <c r="N20" s="21" t="s">
        <v>73</v>
      </c>
      <c r="O20" s="20" t="s">
        <v>51</v>
      </c>
      <c r="P20" s="22"/>
      <c r="Q20" s="23">
        <v>26461</v>
      </c>
      <c r="R20" s="22">
        <f t="shared" ref="R20:R31" si="1">R19-Q20+P20</f>
        <v>-118491</v>
      </c>
    </row>
    <row r="21" spans="1:18">
      <c r="A21" s="10">
        <v>18</v>
      </c>
      <c r="B21" s="18" t="s">
        <v>108</v>
      </c>
      <c r="C21" s="15">
        <v>44746</v>
      </c>
      <c r="D21" s="15" t="s">
        <v>73</v>
      </c>
      <c r="E21" s="4" t="s">
        <v>85</v>
      </c>
      <c r="F21">
        <v>6445</v>
      </c>
      <c r="L21" s="19">
        <v>51</v>
      </c>
      <c r="M21" s="19"/>
      <c r="N21" s="21" t="s">
        <v>73</v>
      </c>
      <c r="O21" s="20" t="s">
        <v>62</v>
      </c>
      <c r="P21" s="22"/>
      <c r="Q21" s="23">
        <v>30480</v>
      </c>
      <c r="R21" s="22">
        <f t="shared" si="1"/>
        <v>-148971</v>
      </c>
    </row>
    <row r="22" spans="1:18">
      <c r="A22" s="10">
        <v>19</v>
      </c>
      <c r="B22" s="18" t="s">
        <v>109</v>
      </c>
      <c r="C22" s="15">
        <v>44746</v>
      </c>
      <c r="D22" s="15" t="s">
        <v>73</v>
      </c>
      <c r="E22" s="4" t="s">
        <v>85</v>
      </c>
      <c r="F22">
        <v>7817</v>
      </c>
      <c r="L22" s="19">
        <v>55</v>
      </c>
      <c r="M22" s="19"/>
      <c r="N22" s="21" t="s">
        <v>73</v>
      </c>
      <c r="O22" s="20" t="s">
        <v>66</v>
      </c>
      <c r="P22" s="22"/>
      <c r="Q22" s="23">
        <v>4219</v>
      </c>
      <c r="R22" s="22">
        <f t="shared" si="1"/>
        <v>-153190</v>
      </c>
    </row>
    <row r="23" spans="1:18">
      <c r="A23" s="10">
        <v>20</v>
      </c>
      <c r="B23" s="18" t="s">
        <v>110</v>
      </c>
      <c r="C23" s="15">
        <v>44746</v>
      </c>
      <c r="D23" s="15" t="s">
        <v>73</v>
      </c>
      <c r="E23" s="4" t="s">
        <v>85</v>
      </c>
      <c r="F23">
        <v>3999</v>
      </c>
      <c r="L23" s="19">
        <v>57</v>
      </c>
      <c r="M23" s="19"/>
      <c r="N23" s="21" t="s">
        <v>73</v>
      </c>
      <c r="O23" s="20" t="s">
        <v>68</v>
      </c>
      <c r="P23" s="22"/>
      <c r="Q23" s="23">
        <v>12391</v>
      </c>
      <c r="R23" s="22">
        <f t="shared" si="1"/>
        <v>-165581</v>
      </c>
    </row>
    <row r="24" spans="1:18">
      <c r="A24" s="10">
        <v>27</v>
      </c>
      <c r="B24" s="18" t="s">
        <v>111</v>
      </c>
      <c r="C24" s="15">
        <v>44746</v>
      </c>
      <c r="D24" s="15" t="s">
        <v>73</v>
      </c>
      <c r="E24" s="4" t="s">
        <v>85</v>
      </c>
      <c r="F24">
        <v>3410</v>
      </c>
      <c r="L24">
        <v>58</v>
      </c>
      <c r="N24" s="1" t="s">
        <v>23</v>
      </c>
      <c r="O24" s="4" t="s">
        <v>69</v>
      </c>
      <c r="P24" s="2"/>
      <c r="Q24" s="3">
        <v>4169</v>
      </c>
      <c r="R24" s="2">
        <f t="shared" si="1"/>
        <v>-169750</v>
      </c>
    </row>
    <row r="25" spans="1:18">
      <c r="A25" s="10">
        <v>21</v>
      </c>
      <c r="B25" s="18" t="s">
        <v>113</v>
      </c>
      <c r="C25" s="15">
        <v>44753</v>
      </c>
      <c r="D25" s="15" t="s">
        <v>73</v>
      </c>
      <c r="E25" s="4" t="s">
        <v>91</v>
      </c>
      <c r="F25">
        <v>10000</v>
      </c>
      <c r="L25">
        <v>59</v>
      </c>
      <c r="N25" s="1" t="s">
        <v>23</v>
      </c>
      <c r="O25" s="4" t="s">
        <v>69</v>
      </c>
      <c r="P25" s="2"/>
      <c r="Q25" s="3">
        <v>12508</v>
      </c>
      <c r="R25" s="2">
        <f t="shared" si="1"/>
        <v>-182258</v>
      </c>
    </row>
    <row r="26" spans="1:18">
      <c r="A26" s="10">
        <v>22</v>
      </c>
      <c r="B26" s="18" t="s">
        <v>114</v>
      </c>
      <c r="C26" s="15">
        <v>44753</v>
      </c>
      <c r="D26" s="15" t="s">
        <v>133</v>
      </c>
      <c r="E26" s="4" t="s">
        <v>126</v>
      </c>
      <c r="F26">
        <v>2168</v>
      </c>
      <c r="L26">
        <v>60</v>
      </c>
      <c r="N26" s="9" t="s">
        <v>73</v>
      </c>
      <c r="O26" s="4" t="s">
        <v>82</v>
      </c>
      <c r="P26" s="2"/>
      <c r="Q26" s="3">
        <v>5637</v>
      </c>
      <c r="R26" s="2">
        <f t="shared" si="1"/>
        <v>-187895</v>
      </c>
    </row>
    <row r="27" spans="1:18">
      <c r="A27" s="10">
        <v>25</v>
      </c>
      <c r="C27" s="15">
        <v>44753</v>
      </c>
      <c r="D27" s="15" t="s">
        <v>134</v>
      </c>
      <c r="E27" s="4" t="s">
        <v>92</v>
      </c>
      <c r="F27">
        <v>10000</v>
      </c>
      <c r="L27" s="19">
        <v>61</v>
      </c>
      <c r="M27" s="19"/>
      <c r="N27" s="21" t="s">
        <v>73</v>
      </c>
      <c r="O27" s="20" t="s">
        <v>70</v>
      </c>
      <c r="P27" s="22"/>
      <c r="Q27" s="23">
        <v>7288</v>
      </c>
      <c r="R27" s="22">
        <f t="shared" si="1"/>
        <v>-195183</v>
      </c>
    </row>
    <row r="28" spans="1:18">
      <c r="A28" s="10">
        <v>24</v>
      </c>
      <c r="C28" s="15">
        <v>44774</v>
      </c>
      <c r="D28" s="15" t="s">
        <v>133</v>
      </c>
      <c r="E28" s="4" t="s">
        <v>127</v>
      </c>
      <c r="F28">
        <v>1709</v>
      </c>
      <c r="L28" s="19">
        <v>62</v>
      </c>
      <c r="M28" s="19"/>
      <c r="N28" s="21" t="s">
        <v>73</v>
      </c>
      <c r="O28" s="20" t="s">
        <v>71</v>
      </c>
      <c r="P28" s="22"/>
      <c r="Q28" s="23">
        <v>6056</v>
      </c>
      <c r="R28" s="22">
        <f t="shared" si="1"/>
        <v>-201239</v>
      </c>
    </row>
    <row r="29" spans="1:18">
      <c r="A29" s="10">
        <v>23</v>
      </c>
      <c r="B29">
        <v>31</v>
      </c>
      <c r="C29" s="15">
        <v>44780</v>
      </c>
      <c r="D29" s="1" t="s">
        <v>23</v>
      </c>
      <c r="E29" s="4" t="s">
        <v>69</v>
      </c>
      <c r="F29">
        <v>2395</v>
      </c>
      <c r="L29" s="19">
        <v>63</v>
      </c>
      <c r="M29" s="19"/>
      <c r="N29" s="21" t="s">
        <v>73</v>
      </c>
      <c r="O29" s="20" t="s">
        <v>66</v>
      </c>
      <c r="P29" s="22"/>
      <c r="Q29" s="23">
        <v>12025</v>
      </c>
      <c r="R29" s="22">
        <f t="shared" si="1"/>
        <v>-213264</v>
      </c>
    </row>
    <row r="30" spans="1:18">
      <c r="A30" s="10">
        <v>29</v>
      </c>
      <c r="C30" s="15">
        <v>44808</v>
      </c>
      <c r="D30" s="16"/>
      <c r="E30" s="4" t="s">
        <v>93</v>
      </c>
      <c r="F30">
        <v>1210</v>
      </c>
      <c r="L30" s="19">
        <v>64</v>
      </c>
      <c r="M30" s="19"/>
      <c r="N30" s="21" t="s">
        <v>73</v>
      </c>
      <c r="O30" s="20" t="s">
        <v>72</v>
      </c>
      <c r="P30" s="22"/>
      <c r="Q30" s="23">
        <v>10155</v>
      </c>
      <c r="R30" s="22">
        <f t="shared" si="1"/>
        <v>-223419</v>
      </c>
    </row>
    <row r="31" spans="1:18">
      <c r="A31" s="10">
        <v>33</v>
      </c>
      <c r="C31" s="15">
        <v>44814</v>
      </c>
      <c r="D31" s="15"/>
      <c r="E31" s="4" t="s">
        <v>95</v>
      </c>
      <c r="F31">
        <v>120</v>
      </c>
      <c r="L31" s="19">
        <v>65</v>
      </c>
      <c r="M31" s="19"/>
      <c r="N31" s="21" t="s">
        <v>73</v>
      </c>
      <c r="O31" s="20" t="s">
        <v>72</v>
      </c>
      <c r="P31" s="22"/>
      <c r="Q31" s="23">
        <v>10155</v>
      </c>
      <c r="R31" s="22">
        <f t="shared" si="1"/>
        <v>-233574</v>
      </c>
    </row>
    <row r="32" spans="1:18">
      <c r="A32" s="10">
        <v>34</v>
      </c>
      <c r="C32" s="15">
        <v>44814</v>
      </c>
      <c r="D32" s="15"/>
      <c r="E32" s="4" t="s">
        <v>96</v>
      </c>
      <c r="F32">
        <v>3000</v>
      </c>
    </row>
    <row r="33" spans="1:6">
      <c r="A33" s="10">
        <v>30</v>
      </c>
      <c r="C33" s="15">
        <v>44816</v>
      </c>
      <c r="D33" s="15"/>
      <c r="F33">
        <v>910</v>
      </c>
    </row>
    <row r="34" spans="1:6">
      <c r="A34" s="10">
        <v>31</v>
      </c>
      <c r="C34" s="15">
        <v>44816</v>
      </c>
      <c r="D34" s="15" t="s">
        <v>133</v>
      </c>
      <c r="F34">
        <v>1821</v>
      </c>
    </row>
    <row r="35" spans="1:6">
      <c r="A35" s="10">
        <v>32</v>
      </c>
      <c r="C35" s="15">
        <v>44816</v>
      </c>
      <c r="D35" s="15"/>
      <c r="E35" s="4" t="s">
        <v>125</v>
      </c>
      <c r="F35">
        <v>4540</v>
      </c>
    </row>
    <row r="36" spans="1:6">
      <c r="A36" s="10">
        <v>35</v>
      </c>
      <c r="C36" s="15">
        <v>44816</v>
      </c>
      <c r="D36" s="15"/>
      <c r="E36" s="4" t="s">
        <v>125</v>
      </c>
      <c r="F36">
        <v>7000</v>
      </c>
    </row>
    <row r="37" spans="1:6">
      <c r="A37" s="10">
        <v>36</v>
      </c>
      <c r="C37" s="15">
        <v>44830</v>
      </c>
      <c r="D37" s="15"/>
      <c r="E37" s="4" t="s">
        <v>97</v>
      </c>
      <c r="F37">
        <v>6240</v>
      </c>
    </row>
    <row r="38" spans="1:6">
      <c r="A38" s="10">
        <v>37</v>
      </c>
      <c r="B38" s="17" t="s">
        <v>105</v>
      </c>
      <c r="C38" s="15">
        <v>44837</v>
      </c>
      <c r="D38" s="16"/>
      <c r="E38" s="4" t="s">
        <v>130</v>
      </c>
      <c r="F38">
        <v>11139</v>
      </c>
    </row>
    <row r="39" spans="1:6">
      <c r="A39" s="10">
        <v>39</v>
      </c>
      <c r="B39" s="18" t="s">
        <v>106</v>
      </c>
      <c r="C39" s="15">
        <v>44837</v>
      </c>
      <c r="D39" s="16"/>
      <c r="E39" s="4" t="s">
        <v>94</v>
      </c>
      <c r="F39">
        <v>9072</v>
      </c>
    </row>
    <row r="40" spans="1:6">
      <c r="A40" s="10">
        <v>38</v>
      </c>
      <c r="C40" s="15">
        <v>44837</v>
      </c>
      <c r="D40" s="16"/>
      <c r="E40" s="4" t="s">
        <v>93</v>
      </c>
      <c r="F40">
        <v>2995</v>
      </c>
    </row>
    <row r="41" spans="1:6">
      <c r="A41" s="10">
        <v>40</v>
      </c>
      <c r="B41">
        <v>39</v>
      </c>
      <c r="C41" s="15">
        <v>44851</v>
      </c>
      <c r="D41" s="16"/>
      <c r="E41" s="4" t="s">
        <v>94</v>
      </c>
      <c r="F41">
        <v>6780</v>
      </c>
    </row>
    <row r="42" spans="1:6">
      <c r="A42" s="10">
        <v>41</v>
      </c>
      <c r="B42" s="18" t="s">
        <v>107</v>
      </c>
      <c r="C42" s="15">
        <v>44858</v>
      </c>
      <c r="D42" s="16"/>
      <c r="E42" s="4" t="s">
        <v>98</v>
      </c>
      <c r="F42">
        <v>6250</v>
      </c>
    </row>
    <row r="43" spans="1:6">
      <c r="A43" s="10">
        <v>42</v>
      </c>
      <c r="B43">
        <v>51</v>
      </c>
      <c r="C43" s="15">
        <v>44866</v>
      </c>
      <c r="D43" s="16"/>
      <c r="E43" s="4" t="s">
        <v>99</v>
      </c>
      <c r="F43">
        <v>30480</v>
      </c>
    </row>
    <row r="44" spans="1:6">
      <c r="A44" s="10">
        <v>43</v>
      </c>
      <c r="C44" s="15">
        <v>44876</v>
      </c>
      <c r="D44" s="15"/>
      <c r="E44" s="4" t="s">
        <v>63</v>
      </c>
      <c r="F44">
        <v>1116</v>
      </c>
    </row>
    <row r="45" spans="1:6">
      <c r="A45" s="10">
        <v>44</v>
      </c>
      <c r="C45" s="15">
        <v>44876</v>
      </c>
      <c r="D45" s="15"/>
      <c r="E45" s="4" t="s">
        <v>64</v>
      </c>
      <c r="F45">
        <v>704</v>
      </c>
    </row>
    <row r="46" spans="1:6">
      <c r="A46" s="10">
        <v>48</v>
      </c>
      <c r="B46">
        <v>57</v>
      </c>
      <c r="C46" s="15">
        <v>44877</v>
      </c>
      <c r="D46" s="15" t="s">
        <v>133</v>
      </c>
      <c r="E46" s="4" t="s">
        <v>129</v>
      </c>
      <c r="F46">
        <v>12391</v>
      </c>
    </row>
    <row r="47" spans="1:6">
      <c r="A47" s="10">
        <v>46</v>
      </c>
      <c r="B47">
        <v>55</v>
      </c>
      <c r="C47" s="15">
        <v>44879</v>
      </c>
      <c r="D47" s="15"/>
      <c r="E47" s="4" t="s">
        <v>100</v>
      </c>
      <c r="F47">
        <v>4219</v>
      </c>
    </row>
    <row r="48" spans="1:6">
      <c r="A48" s="10">
        <v>47</v>
      </c>
      <c r="B48">
        <v>56</v>
      </c>
      <c r="C48" s="15">
        <v>44884</v>
      </c>
      <c r="D48" s="1" t="s">
        <v>23</v>
      </c>
      <c r="E48" s="4" t="s">
        <v>65</v>
      </c>
      <c r="F48">
        <v>3960</v>
      </c>
    </row>
    <row r="49" spans="1:6">
      <c r="A49" s="10">
        <v>45</v>
      </c>
      <c r="C49" s="15">
        <v>44888</v>
      </c>
      <c r="D49" s="1" t="s">
        <v>23</v>
      </c>
      <c r="E49" s="4" t="s">
        <v>65</v>
      </c>
      <c r="F49">
        <v>1200</v>
      </c>
    </row>
    <row r="50" spans="1:6">
      <c r="A50" s="10">
        <v>57</v>
      </c>
      <c r="B50">
        <v>66</v>
      </c>
      <c r="C50" s="15">
        <v>44897</v>
      </c>
      <c r="D50" s="1" t="s">
        <v>23</v>
      </c>
      <c r="E50" s="4" t="s">
        <v>103</v>
      </c>
      <c r="F50">
        <v>44708</v>
      </c>
    </row>
    <row r="51" spans="1:6">
      <c r="A51" s="10">
        <v>55</v>
      </c>
      <c r="B51">
        <v>64</v>
      </c>
      <c r="C51" s="15">
        <v>44899</v>
      </c>
      <c r="D51" s="16"/>
      <c r="E51" s="4" t="s">
        <v>104</v>
      </c>
      <c r="F51">
        <v>10155</v>
      </c>
    </row>
    <row r="52" spans="1:6">
      <c r="A52" s="10">
        <v>56</v>
      </c>
      <c r="B52">
        <v>65</v>
      </c>
      <c r="C52" s="15">
        <v>44899</v>
      </c>
      <c r="D52" s="16"/>
      <c r="E52" s="4" t="s">
        <v>104</v>
      </c>
      <c r="F52">
        <v>10155</v>
      </c>
    </row>
    <row r="53" spans="1:6">
      <c r="A53" s="10">
        <v>51</v>
      </c>
      <c r="B53">
        <v>60</v>
      </c>
      <c r="C53" s="15">
        <v>44907</v>
      </c>
      <c r="D53" s="15" t="s">
        <v>133</v>
      </c>
      <c r="E53" s="4" t="s">
        <v>131</v>
      </c>
      <c r="F53">
        <v>5637</v>
      </c>
    </row>
    <row r="54" spans="1:6">
      <c r="A54" s="10">
        <v>52</v>
      </c>
      <c r="B54">
        <v>61</v>
      </c>
      <c r="C54" s="15">
        <v>44911</v>
      </c>
      <c r="D54" s="15"/>
      <c r="E54" s="4" t="s">
        <v>102</v>
      </c>
      <c r="F54">
        <v>7288</v>
      </c>
    </row>
    <row r="55" spans="1:6">
      <c r="A55" s="10">
        <v>49</v>
      </c>
      <c r="B55">
        <v>58</v>
      </c>
      <c r="C55" s="15">
        <v>44912</v>
      </c>
      <c r="D55" s="1" t="s">
        <v>23</v>
      </c>
      <c r="E55" s="4" t="s">
        <v>101</v>
      </c>
      <c r="F55">
        <v>4169</v>
      </c>
    </row>
    <row r="56" spans="1:6">
      <c r="A56" s="10">
        <v>50</v>
      </c>
      <c r="B56">
        <v>59</v>
      </c>
      <c r="C56" s="15">
        <v>44912</v>
      </c>
      <c r="D56" s="1" t="s">
        <v>23</v>
      </c>
      <c r="E56" s="4" t="s">
        <v>101</v>
      </c>
      <c r="F56">
        <v>12508</v>
      </c>
    </row>
    <row r="57" spans="1:6">
      <c r="A57" s="10">
        <v>53</v>
      </c>
      <c r="C57" s="15">
        <v>44925</v>
      </c>
      <c r="D57" s="15"/>
      <c r="E57" s="4" t="s">
        <v>89</v>
      </c>
      <c r="F57">
        <v>6056</v>
      </c>
    </row>
    <row r="58" spans="1:6">
      <c r="A58" s="10">
        <v>54</v>
      </c>
      <c r="C58" s="15">
        <v>44925</v>
      </c>
      <c r="D58" s="15"/>
      <c r="E58" s="4" t="s">
        <v>100</v>
      </c>
      <c r="F58">
        <v>12025</v>
      </c>
    </row>
  </sheetData>
  <sortState xmlns:xlrd2="http://schemas.microsoft.com/office/spreadsheetml/2017/richdata2" ref="A2:F58">
    <sortCondition ref="C2:C58"/>
  </sortState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EB33-7BDD-4E15-BBD3-2BCE2D270D27}">
  <dimension ref="A1:N35"/>
  <sheetViews>
    <sheetView workbookViewId="0">
      <selection activeCell="E32" sqref="E32"/>
    </sheetView>
  </sheetViews>
  <sheetFormatPr defaultRowHeight="12.75"/>
  <cols>
    <col min="4" max="4" width="11.85546875" bestFit="1" customWidth="1"/>
    <col min="6" max="6" width="32.140625" bestFit="1" customWidth="1"/>
    <col min="8" max="8" width="7.7109375" bestFit="1" customWidth="1"/>
    <col min="9" max="9" width="39.28515625" bestFit="1" customWidth="1"/>
  </cols>
  <sheetData>
    <row r="1" spans="1:14">
      <c r="A1" s="29" t="s">
        <v>150</v>
      </c>
      <c r="B1" s="10" t="s">
        <v>141</v>
      </c>
      <c r="C1" s="10" t="s">
        <v>121</v>
      </c>
      <c r="D1" s="50" t="s">
        <v>122</v>
      </c>
      <c r="E1" s="10" t="s">
        <v>132</v>
      </c>
      <c r="F1" s="10" t="s">
        <v>123</v>
      </c>
      <c r="G1" s="10" t="s">
        <v>140</v>
      </c>
      <c r="H1" s="51" t="s">
        <v>139</v>
      </c>
      <c r="I1" s="47" t="s">
        <v>187</v>
      </c>
      <c r="J1" s="47" t="s">
        <v>188</v>
      </c>
      <c r="K1" s="47" t="s">
        <v>223</v>
      </c>
      <c r="L1" s="10"/>
      <c r="M1" s="11"/>
      <c r="N1" s="11"/>
    </row>
    <row r="2" spans="1:14">
      <c r="A2" s="30">
        <v>33</v>
      </c>
      <c r="B2" s="30">
        <v>28</v>
      </c>
      <c r="C2" s="36" t="s">
        <v>112</v>
      </c>
      <c r="D2" s="42">
        <v>44380</v>
      </c>
      <c r="E2" s="35" t="s">
        <v>194</v>
      </c>
      <c r="F2" s="30" t="s">
        <v>85</v>
      </c>
      <c r="G2" s="30"/>
      <c r="H2" s="37">
        <v>10230</v>
      </c>
      <c r="I2" s="30" t="s">
        <v>176</v>
      </c>
      <c r="J2" s="30" t="s">
        <v>189</v>
      </c>
      <c r="K2" s="4" t="s">
        <v>189</v>
      </c>
      <c r="M2" s="43"/>
    </row>
    <row r="3" spans="1:14">
      <c r="A3" s="30">
        <v>34</v>
      </c>
      <c r="B3" s="30">
        <v>18</v>
      </c>
      <c r="C3" s="36" t="s">
        <v>108</v>
      </c>
      <c r="D3" s="42">
        <v>44381</v>
      </c>
      <c r="E3" s="35" t="s">
        <v>194</v>
      </c>
      <c r="F3" s="30" t="s">
        <v>85</v>
      </c>
      <c r="G3" s="30"/>
      <c r="H3" s="37">
        <v>6445</v>
      </c>
      <c r="I3" s="30" t="s">
        <v>176</v>
      </c>
      <c r="J3" s="30" t="s">
        <v>189</v>
      </c>
      <c r="K3" s="4" t="s">
        <v>189</v>
      </c>
      <c r="M3" s="43"/>
    </row>
    <row r="4" spans="1:14">
      <c r="A4" s="30">
        <v>35</v>
      </c>
      <c r="B4" s="30">
        <v>19</v>
      </c>
      <c r="C4" s="36" t="s">
        <v>109</v>
      </c>
      <c r="D4" s="42">
        <v>44381</v>
      </c>
      <c r="E4" s="35" t="s">
        <v>194</v>
      </c>
      <c r="F4" s="30" t="s">
        <v>85</v>
      </c>
      <c r="G4" s="30"/>
      <c r="H4" s="37">
        <v>7817</v>
      </c>
      <c r="I4" s="30" t="s">
        <v>176</v>
      </c>
      <c r="J4" s="30" t="s">
        <v>189</v>
      </c>
      <c r="K4" s="4" t="s">
        <v>189</v>
      </c>
      <c r="M4" s="43"/>
      <c r="N4" s="1"/>
    </row>
    <row r="5" spans="1:14">
      <c r="A5" s="30">
        <v>36</v>
      </c>
      <c r="B5" s="30">
        <v>20</v>
      </c>
      <c r="C5" s="36" t="s">
        <v>110</v>
      </c>
      <c r="D5" s="42">
        <v>44381</v>
      </c>
      <c r="E5" s="35" t="s">
        <v>194</v>
      </c>
      <c r="F5" s="30" t="s">
        <v>85</v>
      </c>
      <c r="G5" s="30"/>
      <c r="H5" s="30">
        <v>3999</v>
      </c>
      <c r="I5" s="30" t="s">
        <v>176</v>
      </c>
      <c r="J5" s="30" t="s">
        <v>189</v>
      </c>
      <c r="K5" s="4" t="s">
        <v>189</v>
      </c>
      <c r="M5" s="43"/>
      <c r="N5" s="1"/>
    </row>
    <row r="6" spans="1:14">
      <c r="A6" s="30">
        <v>37</v>
      </c>
      <c r="B6" s="30">
        <v>27</v>
      </c>
      <c r="C6" s="36" t="s">
        <v>111</v>
      </c>
      <c r="D6" s="42">
        <v>44381</v>
      </c>
      <c r="E6" s="35" t="s">
        <v>194</v>
      </c>
      <c r="F6" s="30" t="s">
        <v>85</v>
      </c>
      <c r="G6" s="30"/>
      <c r="H6" s="30">
        <v>3410</v>
      </c>
      <c r="I6" s="30" t="s">
        <v>176</v>
      </c>
      <c r="J6" s="30" t="s">
        <v>189</v>
      </c>
      <c r="K6" s="4" t="s">
        <v>189</v>
      </c>
      <c r="M6" s="43"/>
    </row>
    <row r="7" spans="1:14">
      <c r="A7" s="30">
        <v>51</v>
      </c>
      <c r="B7" s="30">
        <v>32</v>
      </c>
      <c r="C7" s="30"/>
      <c r="D7" s="42">
        <v>44451</v>
      </c>
      <c r="E7" s="35" t="s">
        <v>194</v>
      </c>
      <c r="F7" s="30" t="s">
        <v>125</v>
      </c>
      <c r="G7" s="30"/>
      <c r="H7" s="37">
        <v>4540</v>
      </c>
      <c r="I7" s="30" t="s">
        <v>175</v>
      </c>
      <c r="J7" s="30" t="s">
        <v>189</v>
      </c>
      <c r="K7" s="4" t="s">
        <v>189</v>
      </c>
      <c r="L7" s="4"/>
      <c r="M7" s="43"/>
    </row>
    <row r="8" spans="1:14">
      <c r="A8" s="30">
        <v>52</v>
      </c>
      <c r="B8" s="30">
        <v>35</v>
      </c>
      <c r="C8" s="30"/>
      <c r="D8" s="42">
        <v>44451</v>
      </c>
      <c r="E8" s="35" t="s">
        <v>194</v>
      </c>
      <c r="F8" s="30" t="s">
        <v>125</v>
      </c>
      <c r="G8" s="30"/>
      <c r="H8" s="37">
        <v>7000</v>
      </c>
      <c r="I8" s="30" t="s">
        <v>175</v>
      </c>
      <c r="J8" s="30" t="s">
        <v>189</v>
      </c>
      <c r="K8" s="4" t="s">
        <v>189</v>
      </c>
      <c r="M8" s="43"/>
      <c r="N8" s="9"/>
    </row>
    <row r="9" spans="1:14">
      <c r="A9" s="30">
        <v>56</v>
      </c>
      <c r="B9" s="30">
        <v>36</v>
      </c>
      <c r="C9" s="30"/>
      <c r="D9" s="42">
        <v>44465</v>
      </c>
      <c r="E9" s="35" t="s">
        <v>194</v>
      </c>
      <c r="F9" s="30" t="s">
        <v>198</v>
      </c>
      <c r="G9" s="30"/>
      <c r="H9" s="37">
        <v>6240</v>
      </c>
      <c r="I9" s="30" t="s">
        <v>192</v>
      </c>
      <c r="J9" s="30" t="s">
        <v>189</v>
      </c>
      <c r="K9" s="4" t="s">
        <v>189</v>
      </c>
      <c r="M9" s="43"/>
      <c r="N9" s="9"/>
    </row>
    <row r="10" spans="1:14">
      <c r="A10" s="30">
        <v>57</v>
      </c>
      <c r="B10" s="30">
        <v>37</v>
      </c>
      <c r="C10" s="38" t="s">
        <v>105</v>
      </c>
      <c r="D10" s="42">
        <v>44472</v>
      </c>
      <c r="E10" s="35" t="s">
        <v>194</v>
      </c>
      <c r="F10" s="30" t="s">
        <v>199</v>
      </c>
      <c r="G10" s="30"/>
      <c r="H10" s="37">
        <v>11139</v>
      </c>
      <c r="I10" s="30" t="s">
        <v>192</v>
      </c>
      <c r="J10" s="30" t="s">
        <v>189</v>
      </c>
      <c r="K10" s="4" t="s">
        <v>189</v>
      </c>
      <c r="M10" s="43"/>
      <c r="N10" s="1"/>
    </row>
    <row r="11" spans="1:14">
      <c r="A11" s="30">
        <v>58</v>
      </c>
      <c r="B11" s="30">
        <v>39</v>
      </c>
      <c r="C11" s="36" t="s">
        <v>106</v>
      </c>
      <c r="D11" s="42">
        <v>44472</v>
      </c>
      <c r="E11" s="35" t="s">
        <v>194</v>
      </c>
      <c r="F11" s="30" t="s">
        <v>231</v>
      </c>
      <c r="G11" s="30"/>
      <c r="H11" s="37">
        <v>9072</v>
      </c>
      <c r="I11" s="30" t="s">
        <v>192</v>
      </c>
      <c r="J11" s="30" t="s">
        <v>189</v>
      </c>
      <c r="K11" s="4" t="s">
        <v>189</v>
      </c>
      <c r="M11" s="43"/>
      <c r="N11" s="1"/>
    </row>
    <row r="12" spans="1:14">
      <c r="A12" s="30">
        <v>62</v>
      </c>
      <c r="B12" s="30">
        <v>40</v>
      </c>
      <c r="C12" s="30">
        <v>39</v>
      </c>
      <c r="D12" s="42">
        <v>44486</v>
      </c>
      <c r="E12" s="35" t="s">
        <v>194</v>
      </c>
      <c r="F12" s="30" t="s">
        <v>229</v>
      </c>
      <c r="G12" s="30"/>
      <c r="H12" s="37">
        <v>6780</v>
      </c>
      <c r="I12" s="30" t="s">
        <v>178</v>
      </c>
      <c r="J12" s="30" t="s">
        <v>189</v>
      </c>
      <c r="K12" s="4" t="s">
        <v>189</v>
      </c>
      <c r="M12" s="43"/>
      <c r="N12" s="1"/>
    </row>
    <row r="13" spans="1:14">
      <c r="A13" s="30">
        <v>66</v>
      </c>
      <c r="B13" s="30">
        <v>41</v>
      </c>
      <c r="C13" s="36" t="s">
        <v>107</v>
      </c>
      <c r="D13" s="42">
        <v>44493</v>
      </c>
      <c r="E13" s="35" t="s">
        <v>194</v>
      </c>
      <c r="F13" s="30" t="s">
        <v>227</v>
      </c>
      <c r="G13" s="30"/>
      <c r="H13" s="37">
        <v>6250</v>
      </c>
      <c r="I13" s="30" t="s">
        <v>219</v>
      </c>
      <c r="J13" s="34"/>
      <c r="M13" s="43"/>
    </row>
    <row r="14" spans="1:14">
      <c r="A14" s="30">
        <v>69</v>
      </c>
      <c r="B14" s="30">
        <v>42</v>
      </c>
      <c r="C14" s="30">
        <v>51</v>
      </c>
      <c r="D14" s="42">
        <v>44501</v>
      </c>
      <c r="E14" s="35" t="s">
        <v>194</v>
      </c>
      <c r="F14" s="30" t="s">
        <v>228</v>
      </c>
      <c r="G14" s="30"/>
      <c r="H14" s="37">
        <v>30480</v>
      </c>
      <c r="I14" s="39" t="s">
        <v>193</v>
      </c>
      <c r="J14" s="34"/>
      <c r="K14" s="4" t="s">
        <v>189</v>
      </c>
      <c r="M14" s="43"/>
    </row>
    <row r="15" spans="1:14">
      <c r="A15" s="30">
        <v>75</v>
      </c>
      <c r="B15" s="30">
        <v>48</v>
      </c>
      <c r="C15" s="30">
        <v>57</v>
      </c>
      <c r="D15" s="42">
        <v>44512</v>
      </c>
      <c r="E15" s="35" t="s">
        <v>194</v>
      </c>
      <c r="F15" s="30" t="s">
        <v>181</v>
      </c>
      <c r="G15" s="30"/>
      <c r="H15" s="37">
        <v>12391</v>
      </c>
      <c r="I15" s="30" t="s">
        <v>220</v>
      </c>
      <c r="J15" s="34"/>
      <c r="K15" s="4" t="s">
        <v>189</v>
      </c>
      <c r="M15" s="43"/>
    </row>
    <row r="16" spans="1:14">
      <c r="A16" s="30">
        <v>95</v>
      </c>
      <c r="B16" s="30">
        <v>54</v>
      </c>
      <c r="C16" s="30"/>
      <c r="D16" s="42">
        <v>44560</v>
      </c>
      <c r="E16" s="35" t="s">
        <v>194</v>
      </c>
      <c r="F16" s="30" t="s">
        <v>230</v>
      </c>
      <c r="G16" s="30"/>
      <c r="H16" s="37">
        <v>12025</v>
      </c>
      <c r="I16" s="30" t="s">
        <v>218</v>
      </c>
      <c r="J16" s="30" t="s">
        <v>189</v>
      </c>
      <c r="K16" s="4" t="s">
        <v>189</v>
      </c>
      <c r="M16" s="43"/>
    </row>
    <row r="20" spans="8:9">
      <c r="H20">
        <f>SUM(H2:H16)</f>
        <v>137818</v>
      </c>
      <c r="I20" s="4" t="s">
        <v>304</v>
      </c>
    </row>
    <row r="25" spans="8:9">
      <c r="H25">
        <v>123818</v>
      </c>
      <c r="I25" s="4" t="s">
        <v>303</v>
      </c>
    </row>
    <row r="28" spans="8:9">
      <c r="H28">
        <f>H20-H25</f>
        <v>14000</v>
      </c>
    </row>
    <row r="32" spans="8:9">
      <c r="H32" s="45">
        <v>29500</v>
      </c>
      <c r="I32" s="4" t="s">
        <v>305</v>
      </c>
    </row>
    <row r="33" spans="9:9">
      <c r="I33" s="4" t="s">
        <v>306</v>
      </c>
    </row>
    <row r="34" spans="9:9">
      <c r="I34">
        <f>H20-H32</f>
        <v>108318</v>
      </c>
    </row>
    <row r="35" spans="9:9">
      <c r="I35">
        <f>H25-I34</f>
        <v>15500</v>
      </c>
    </row>
  </sheetData>
  <sortState xmlns:xlrd2="http://schemas.microsoft.com/office/spreadsheetml/2017/richdata2" ref="A2:K16">
    <sortCondition ref="E2:E16"/>
  </sortState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49D2-BF36-4819-A4A1-D043DE6C9F5B}">
  <sheetPr>
    <pageSetUpPr fitToPage="1"/>
  </sheetPr>
  <dimension ref="A1:L110"/>
  <sheetViews>
    <sheetView tabSelected="1" topLeftCell="A40" workbookViewId="0">
      <selection activeCell="H20" sqref="H20"/>
    </sheetView>
  </sheetViews>
  <sheetFormatPr defaultRowHeight="12.75"/>
  <cols>
    <col min="2" max="2" width="11.7109375" style="41" bestFit="1" customWidth="1"/>
    <col min="3" max="3" width="15.7109375" bestFit="1" customWidth="1"/>
    <col min="4" max="4" width="32.85546875" bestFit="1" customWidth="1"/>
    <col min="5" max="5" width="8.42578125" bestFit="1" customWidth="1"/>
    <col min="7" max="7" width="36.28515625" hidden="1" customWidth="1"/>
    <col min="8" max="8" width="11" style="55" bestFit="1" customWidth="1"/>
    <col min="9" max="9" width="13.140625" style="55" bestFit="1" customWidth="1"/>
  </cols>
  <sheetData>
    <row r="1" spans="1:9">
      <c r="A1" s="30" t="s">
        <v>74</v>
      </c>
      <c r="B1" s="54" t="s">
        <v>122</v>
      </c>
      <c r="C1" s="29" t="s">
        <v>132</v>
      </c>
      <c r="D1" s="29" t="s">
        <v>123</v>
      </c>
      <c r="E1" s="29" t="s">
        <v>140</v>
      </c>
      <c r="F1" s="29" t="s">
        <v>139</v>
      </c>
      <c r="G1" s="67" t="s">
        <v>187</v>
      </c>
      <c r="H1" s="68" t="s">
        <v>279</v>
      </c>
      <c r="I1" s="68" t="s">
        <v>541</v>
      </c>
    </row>
    <row r="2" spans="1:9">
      <c r="A2" s="34">
        <v>1</v>
      </c>
      <c r="B2" s="42">
        <v>44287</v>
      </c>
      <c r="C2" s="30" t="s">
        <v>278</v>
      </c>
      <c r="D2" s="30"/>
      <c r="E2" s="71"/>
      <c r="F2" s="71"/>
      <c r="G2" s="67"/>
      <c r="H2" s="69">
        <v>3450047</v>
      </c>
      <c r="I2" s="69">
        <v>2397491</v>
      </c>
    </row>
    <row r="3" spans="1:9">
      <c r="A3" s="34">
        <v>2</v>
      </c>
      <c r="B3" s="42">
        <v>44287</v>
      </c>
      <c r="C3" s="30" t="s">
        <v>243</v>
      </c>
      <c r="D3" s="30" t="s">
        <v>396</v>
      </c>
      <c r="E3" s="72"/>
      <c r="F3" s="72">
        <v>1349</v>
      </c>
      <c r="G3" s="34"/>
      <c r="H3" s="69">
        <f t="shared" ref="H3:H34" si="0">H2-F3+E3</f>
        <v>3448698</v>
      </c>
      <c r="I3" s="69">
        <f>I2-F3+E3</f>
        <v>2396142</v>
      </c>
    </row>
    <row r="4" spans="1:9">
      <c r="A4" s="34">
        <v>3</v>
      </c>
      <c r="B4" s="42">
        <v>44287</v>
      </c>
      <c r="C4" s="30" t="s">
        <v>243</v>
      </c>
      <c r="D4" s="30" t="s">
        <v>63</v>
      </c>
      <c r="E4" s="72"/>
      <c r="F4" s="72">
        <v>1442</v>
      </c>
      <c r="G4" s="34"/>
      <c r="H4" s="69">
        <f t="shared" si="0"/>
        <v>3447256</v>
      </c>
      <c r="I4" s="69">
        <f>I3-F4+E4</f>
        <v>2394700</v>
      </c>
    </row>
    <row r="5" spans="1:9">
      <c r="A5" s="34">
        <v>4</v>
      </c>
      <c r="B5" s="42">
        <v>44287</v>
      </c>
      <c r="C5" s="30" t="s">
        <v>80</v>
      </c>
      <c r="D5" s="30" t="s">
        <v>534</v>
      </c>
      <c r="E5" s="72"/>
      <c r="F5" s="72">
        <v>3552</v>
      </c>
      <c r="G5" s="34"/>
      <c r="H5" s="69">
        <f t="shared" si="0"/>
        <v>3443704</v>
      </c>
      <c r="I5" s="69">
        <f>I4-F5+E5</f>
        <v>2391148</v>
      </c>
    </row>
    <row r="6" spans="1:9">
      <c r="A6" s="34">
        <v>5</v>
      </c>
      <c r="B6" s="42">
        <v>44291</v>
      </c>
      <c r="C6" s="32" t="s">
        <v>244</v>
      </c>
      <c r="D6" s="32" t="s">
        <v>277</v>
      </c>
      <c r="E6" s="73"/>
      <c r="F6" s="73">
        <v>27753</v>
      </c>
      <c r="G6" s="34"/>
      <c r="H6" s="69">
        <f t="shared" si="0"/>
        <v>3415951</v>
      </c>
      <c r="I6" s="69">
        <f>I5-F6+E6</f>
        <v>2363395</v>
      </c>
    </row>
    <row r="7" spans="1:9">
      <c r="A7" s="34">
        <v>6</v>
      </c>
      <c r="B7" s="42">
        <v>44310</v>
      </c>
      <c r="C7" s="31" t="s">
        <v>80</v>
      </c>
      <c r="D7" s="30" t="s">
        <v>183</v>
      </c>
      <c r="E7" s="72"/>
      <c r="F7" s="72">
        <v>1541</v>
      </c>
      <c r="G7" s="34"/>
      <c r="H7" s="69">
        <f t="shared" si="0"/>
        <v>3414410</v>
      </c>
      <c r="I7" s="69">
        <f t="shared" ref="I7:I70" si="1">I6-F7+E7</f>
        <v>2361854</v>
      </c>
    </row>
    <row r="8" spans="1:9">
      <c r="A8" s="34">
        <v>7</v>
      </c>
      <c r="B8" s="42">
        <v>44311</v>
      </c>
      <c r="C8" s="30" t="s">
        <v>243</v>
      </c>
      <c r="D8" s="30" t="s">
        <v>83</v>
      </c>
      <c r="E8" s="72"/>
      <c r="F8" s="72">
        <v>6277</v>
      </c>
      <c r="G8" s="34"/>
      <c r="H8" s="69">
        <f t="shared" si="0"/>
        <v>3408133</v>
      </c>
      <c r="I8" s="69">
        <f t="shared" si="1"/>
        <v>2355577</v>
      </c>
    </row>
    <row r="9" spans="1:9">
      <c r="A9" s="34">
        <v>8</v>
      </c>
      <c r="B9" s="42">
        <v>44326</v>
      </c>
      <c r="C9" s="30" t="s">
        <v>214</v>
      </c>
      <c r="D9" s="32" t="s">
        <v>14</v>
      </c>
      <c r="E9" s="73">
        <v>21710</v>
      </c>
      <c r="F9" s="72"/>
      <c r="G9" s="34"/>
      <c r="H9" s="69">
        <f t="shared" si="0"/>
        <v>3429843</v>
      </c>
      <c r="I9" s="69">
        <f t="shared" si="1"/>
        <v>2377287</v>
      </c>
    </row>
    <row r="10" spans="1:9">
      <c r="A10" s="34">
        <v>9</v>
      </c>
      <c r="B10" s="42">
        <v>44326</v>
      </c>
      <c r="C10" s="30" t="s">
        <v>243</v>
      </c>
      <c r="D10" s="30" t="s">
        <v>398</v>
      </c>
      <c r="E10" s="72"/>
      <c r="F10" s="72">
        <v>2193</v>
      </c>
      <c r="G10" s="34"/>
      <c r="H10" s="69">
        <f t="shared" si="0"/>
        <v>3427650</v>
      </c>
      <c r="I10" s="69">
        <f t="shared" si="1"/>
        <v>2375094</v>
      </c>
    </row>
    <row r="11" spans="1:9">
      <c r="A11" s="34">
        <v>10</v>
      </c>
      <c r="B11" s="42">
        <v>44326</v>
      </c>
      <c r="C11" s="30" t="s">
        <v>49</v>
      </c>
      <c r="D11" s="32" t="s">
        <v>15</v>
      </c>
      <c r="E11" s="73">
        <v>695600</v>
      </c>
      <c r="F11" s="72"/>
      <c r="G11" s="34"/>
      <c r="H11" s="69">
        <f t="shared" si="0"/>
        <v>4123250</v>
      </c>
      <c r="I11" s="69">
        <f t="shared" si="1"/>
        <v>3070694</v>
      </c>
    </row>
    <row r="12" spans="1:9">
      <c r="A12" s="34">
        <v>11</v>
      </c>
      <c r="B12" s="42">
        <v>44327</v>
      </c>
      <c r="C12" s="32" t="s">
        <v>244</v>
      </c>
      <c r="D12" s="32" t="s">
        <v>16</v>
      </c>
      <c r="E12" s="73"/>
      <c r="F12" s="73">
        <v>28380</v>
      </c>
      <c r="G12" s="34"/>
      <c r="H12" s="69">
        <f t="shared" si="0"/>
        <v>4094870</v>
      </c>
      <c r="I12" s="69">
        <f t="shared" si="1"/>
        <v>3042314</v>
      </c>
    </row>
    <row r="13" spans="1:9">
      <c r="A13" s="34">
        <v>12</v>
      </c>
      <c r="B13" s="42">
        <v>44336</v>
      </c>
      <c r="C13" s="30" t="s">
        <v>48</v>
      </c>
      <c r="D13" s="32" t="s">
        <v>536</v>
      </c>
      <c r="E13" s="73"/>
      <c r="F13" s="73">
        <v>200000</v>
      </c>
      <c r="G13" s="34"/>
      <c r="H13" s="69">
        <f t="shared" si="0"/>
        <v>3894870</v>
      </c>
      <c r="I13" s="69">
        <f t="shared" si="1"/>
        <v>2842314</v>
      </c>
    </row>
    <row r="14" spans="1:9">
      <c r="A14" s="34">
        <v>13</v>
      </c>
      <c r="B14" s="42">
        <v>44336</v>
      </c>
      <c r="C14" s="30" t="s">
        <v>80</v>
      </c>
      <c r="D14" s="30" t="s">
        <v>388</v>
      </c>
      <c r="E14" s="72"/>
      <c r="F14" s="72">
        <v>1909</v>
      </c>
      <c r="G14" s="34"/>
      <c r="H14" s="69">
        <f t="shared" si="0"/>
        <v>3892961</v>
      </c>
      <c r="I14" s="69">
        <f t="shared" si="1"/>
        <v>2840405</v>
      </c>
    </row>
    <row r="15" spans="1:9">
      <c r="A15" s="34">
        <v>14</v>
      </c>
      <c r="B15" s="42">
        <v>44338</v>
      </c>
      <c r="C15" s="30" t="s">
        <v>243</v>
      </c>
      <c r="D15" s="30" t="s">
        <v>394</v>
      </c>
      <c r="E15" s="72"/>
      <c r="F15" s="72">
        <v>6903</v>
      </c>
      <c r="G15" s="34"/>
      <c r="H15" s="69">
        <f t="shared" si="0"/>
        <v>3886058</v>
      </c>
      <c r="I15" s="69">
        <f t="shared" si="1"/>
        <v>2833502</v>
      </c>
    </row>
    <row r="16" spans="1:9">
      <c r="A16" s="34">
        <v>15</v>
      </c>
      <c r="B16" s="42">
        <v>44341</v>
      </c>
      <c r="C16" s="30" t="s">
        <v>243</v>
      </c>
      <c r="D16" s="30" t="s">
        <v>148</v>
      </c>
      <c r="E16" s="72"/>
      <c r="F16" s="72">
        <v>2499</v>
      </c>
      <c r="G16" s="34"/>
      <c r="H16" s="69">
        <f t="shared" si="0"/>
        <v>3883559</v>
      </c>
      <c r="I16" s="69">
        <f t="shared" si="1"/>
        <v>2831003</v>
      </c>
    </row>
    <row r="17" spans="1:9">
      <c r="A17" s="34">
        <v>16</v>
      </c>
      <c r="B17" s="42">
        <v>44341</v>
      </c>
      <c r="C17" s="30" t="s">
        <v>243</v>
      </c>
      <c r="D17" s="30" t="s">
        <v>148</v>
      </c>
      <c r="E17" s="72"/>
      <c r="F17" s="72">
        <v>1880</v>
      </c>
      <c r="G17" s="34"/>
      <c r="H17" s="69">
        <f t="shared" si="0"/>
        <v>3881679</v>
      </c>
      <c r="I17" s="69">
        <f t="shared" si="1"/>
        <v>2829123</v>
      </c>
    </row>
    <row r="18" spans="1:9">
      <c r="A18" s="34">
        <v>17</v>
      </c>
      <c r="B18" s="42">
        <v>44351</v>
      </c>
      <c r="C18" s="32" t="s">
        <v>244</v>
      </c>
      <c r="D18" s="32" t="s">
        <v>22</v>
      </c>
      <c r="E18" s="73"/>
      <c r="F18" s="73">
        <v>29683</v>
      </c>
      <c r="G18" s="34"/>
      <c r="H18" s="69">
        <f t="shared" si="0"/>
        <v>3851996</v>
      </c>
      <c r="I18" s="69">
        <f t="shared" si="1"/>
        <v>2799440</v>
      </c>
    </row>
    <row r="19" spans="1:9">
      <c r="A19" s="34">
        <v>18</v>
      </c>
      <c r="B19" s="42">
        <v>44359</v>
      </c>
      <c r="C19" s="31" t="s">
        <v>143</v>
      </c>
      <c r="D19" s="30" t="s">
        <v>400</v>
      </c>
      <c r="E19" s="72"/>
      <c r="F19" s="72">
        <v>987</v>
      </c>
      <c r="G19" s="34"/>
      <c r="H19" s="69">
        <f t="shared" si="0"/>
        <v>3851009</v>
      </c>
      <c r="I19" s="69">
        <f t="shared" si="1"/>
        <v>2798453</v>
      </c>
    </row>
    <row r="20" spans="1:9">
      <c r="A20" s="34">
        <v>19</v>
      </c>
      <c r="B20" s="42">
        <v>44360</v>
      </c>
      <c r="C20" s="30" t="s">
        <v>243</v>
      </c>
      <c r="D20" s="30" t="s">
        <v>402</v>
      </c>
      <c r="E20" s="72"/>
      <c r="F20" s="72">
        <v>1150</v>
      </c>
      <c r="G20" s="34"/>
      <c r="H20" s="69">
        <f t="shared" si="0"/>
        <v>3849859</v>
      </c>
      <c r="I20" s="69">
        <f t="shared" si="1"/>
        <v>2797303</v>
      </c>
    </row>
    <row r="21" spans="1:9">
      <c r="A21" s="34">
        <v>20</v>
      </c>
      <c r="B21" s="42">
        <v>44360</v>
      </c>
      <c r="C21" s="30" t="s">
        <v>46</v>
      </c>
      <c r="D21" s="32" t="s">
        <v>28</v>
      </c>
      <c r="E21" s="73"/>
      <c r="F21" s="73">
        <v>29400</v>
      </c>
      <c r="G21" s="34"/>
      <c r="H21" s="69">
        <f t="shared" si="0"/>
        <v>3820459</v>
      </c>
      <c r="I21" s="69">
        <f t="shared" si="1"/>
        <v>2767903</v>
      </c>
    </row>
    <row r="22" spans="1:9">
      <c r="A22" s="34">
        <v>21</v>
      </c>
      <c r="B22" s="42">
        <v>44360</v>
      </c>
      <c r="C22" s="32" t="s">
        <v>13</v>
      </c>
      <c r="D22" s="32" t="s">
        <v>29</v>
      </c>
      <c r="E22" s="73"/>
      <c r="F22" s="73">
        <v>44100</v>
      </c>
      <c r="G22" s="34"/>
      <c r="H22" s="69">
        <f t="shared" si="0"/>
        <v>3776359</v>
      </c>
      <c r="I22" s="69">
        <f t="shared" si="1"/>
        <v>2723803</v>
      </c>
    </row>
    <row r="23" spans="1:9">
      <c r="A23" s="34">
        <v>22</v>
      </c>
      <c r="B23" s="42">
        <v>44360</v>
      </c>
      <c r="C23" s="31" t="s">
        <v>80</v>
      </c>
      <c r="D23" s="30" t="s">
        <v>152</v>
      </c>
      <c r="E23" s="72"/>
      <c r="F23" s="72">
        <v>2940</v>
      </c>
      <c r="G23" s="34"/>
      <c r="H23" s="69">
        <f t="shared" si="0"/>
        <v>3773419</v>
      </c>
      <c r="I23" s="69">
        <f t="shared" si="1"/>
        <v>2720863</v>
      </c>
    </row>
    <row r="24" spans="1:9">
      <c r="A24" s="34">
        <v>23</v>
      </c>
      <c r="B24" s="42">
        <v>44360</v>
      </c>
      <c r="C24" s="32" t="s">
        <v>20</v>
      </c>
      <c r="D24" s="32" t="s">
        <v>21</v>
      </c>
      <c r="E24" s="73">
        <v>34735</v>
      </c>
      <c r="F24" s="73"/>
      <c r="G24" s="34"/>
      <c r="H24" s="69">
        <f t="shared" si="0"/>
        <v>3808154</v>
      </c>
      <c r="I24" s="69">
        <f t="shared" si="1"/>
        <v>2755598</v>
      </c>
    </row>
    <row r="25" spans="1:9">
      <c r="A25" s="34">
        <v>24</v>
      </c>
      <c r="B25" s="42">
        <v>44361</v>
      </c>
      <c r="C25" s="32" t="s">
        <v>157</v>
      </c>
      <c r="D25" s="32" t="s">
        <v>14</v>
      </c>
      <c r="E25" s="73">
        <v>26000</v>
      </c>
      <c r="F25" s="73"/>
      <c r="G25" s="34"/>
      <c r="H25" s="69">
        <f t="shared" si="0"/>
        <v>3834154</v>
      </c>
      <c r="I25" s="69">
        <f t="shared" si="1"/>
        <v>2781598</v>
      </c>
    </row>
    <row r="26" spans="1:9">
      <c r="A26" s="34">
        <v>25</v>
      </c>
      <c r="B26" s="42">
        <v>44361</v>
      </c>
      <c r="C26" s="32" t="s">
        <v>26</v>
      </c>
      <c r="D26" s="32" t="s">
        <v>149</v>
      </c>
      <c r="E26" s="73"/>
      <c r="F26" s="73">
        <v>330</v>
      </c>
      <c r="G26" s="34"/>
      <c r="H26" s="69">
        <f t="shared" si="0"/>
        <v>3833824</v>
      </c>
      <c r="I26" s="69">
        <f t="shared" si="1"/>
        <v>2781268</v>
      </c>
    </row>
    <row r="27" spans="1:9">
      <c r="A27" s="34">
        <v>26</v>
      </c>
      <c r="B27" s="42">
        <v>44361</v>
      </c>
      <c r="C27" s="32" t="s">
        <v>26</v>
      </c>
      <c r="D27" s="32" t="s">
        <v>27</v>
      </c>
      <c r="E27" s="73"/>
      <c r="F27" s="73">
        <v>67122</v>
      </c>
      <c r="G27" s="34"/>
      <c r="H27" s="69">
        <f t="shared" si="0"/>
        <v>3766702</v>
      </c>
      <c r="I27" s="69">
        <f t="shared" si="1"/>
        <v>2714146</v>
      </c>
    </row>
    <row r="28" spans="1:9">
      <c r="A28" s="34">
        <v>27</v>
      </c>
      <c r="B28" s="42">
        <v>44361</v>
      </c>
      <c r="C28" s="32" t="s">
        <v>15</v>
      </c>
      <c r="D28" s="32" t="s">
        <v>49</v>
      </c>
      <c r="E28" s="73">
        <v>552000</v>
      </c>
      <c r="F28" s="73"/>
      <c r="G28" s="34"/>
      <c r="H28" s="69">
        <f t="shared" si="0"/>
        <v>4318702</v>
      </c>
      <c r="I28" s="69">
        <f t="shared" si="1"/>
        <v>3266146</v>
      </c>
    </row>
    <row r="29" spans="1:9">
      <c r="A29" s="34">
        <v>28</v>
      </c>
      <c r="B29" s="42">
        <v>44363</v>
      </c>
      <c r="C29" s="31" t="s">
        <v>143</v>
      </c>
      <c r="D29" s="30" t="s">
        <v>88</v>
      </c>
      <c r="E29" s="72"/>
      <c r="F29" s="72">
        <v>40248</v>
      </c>
      <c r="G29" s="34"/>
      <c r="H29" s="69">
        <f t="shared" si="0"/>
        <v>4278454</v>
      </c>
      <c r="I29" s="69">
        <f t="shared" si="1"/>
        <v>3225898</v>
      </c>
    </row>
    <row r="30" spans="1:9">
      <c r="A30" s="34">
        <v>29</v>
      </c>
      <c r="B30" s="42">
        <v>44368</v>
      </c>
      <c r="C30" s="30" t="s">
        <v>243</v>
      </c>
      <c r="D30" s="30" t="s">
        <v>87</v>
      </c>
      <c r="E30" s="72"/>
      <c r="F30" s="72">
        <v>962</v>
      </c>
      <c r="G30" s="34"/>
      <c r="H30" s="69">
        <f t="shared" si="0"/>
        <v>4277492</v>
      </c>
      <c r="I30" s="69">
        <f t="shared" si="1"/>
        <v>3224936</v>
      </c>
    </row>
    <row r="31" spans="1:9">
      <c r="A31" s="34">
        <v>30</v>
      </c>
      <c r="B31" s="42">
        <v>44369</v>
      </c>
      <c r="C31" s="31" t="s">
        <v>143</v>
      </c>
      <c r="D31" s="30" t="s">
        <v>137</v>
      </c>
      <c r="E31" s="72"/>
      <c r="F31" s="72">
        <v>5190</v>
      </c>
      <c r="G31" s="34"/>
      <c r="H31" s="69">
        <f t="shared" si="0"/>
        <v>4272302</v>
      </c>
      <c r="I31" s="69">
        <f t="shared" si="1"/>
        <v>3219746</v>
      </c>
    </row>
    <row r="32" spans="1:9">
      <c r="A32" s="34">
        <v>31</v>
      </c>
      <c r="B32" s="42">
        <v>44374</v>
      </c>
      <c r="C32" s="30" t="s">
        <v>243</v>
      </c>
      <c r="D32" s="30" t="s">
        <v>378</v>
      </c>
      <c r="E32" s="72"/>
      <c r="F32" s="72">
        <v>740</v>
      </c>
      <c r="G32" s="34"/>
      <c r="H32" s="69">
        <f t="shared" si="0"/>
        <v>4271562</v>
      </c>
      <c r="I32" s="69">
        <f t="shared" si="1"/>
        <v>3219006</v>
      </c>
    </row>
    <row r="33" spans="1:9">
      <c r="A33" s="34">
        <v>32</v>
      </c>
      <c r="B33" s="42">
        <v>44374</v>
      </c>
      <c r="C33" s="30" t="s">
        <v>243</v>
      </c>
      <c r="D33" s="30" t="s">
        <v>402</v>
      </c>
      <c r="E33" s="72"/>
      <c r="F33" s="72">
        <v>100</v>
      </c>
      <c r="G33" s="34"/>
      <c r="H33" s="69">
        <f t="shared" si="0"/>
        <v>4271462</v>
      </c>
      <c r="I33" s="69">
        <f t="shared" si="1"/>
        <v>3218906</v>
      </c>
    </row>
    <row r="34" spans="1:9">
      <c r="A34" s="34">
        <v>33</v>
      </c>
      <c r="B34" s="42">
        <v>44382</v>
      </c>
      <c r="C34" s="32" t="s">
        <v>244</v>
      </c>
      <c r="D34" s="32" t="s">
        <v>31</v>
      </c>
      <c r="E34" s="73"/>
      <c r="F34" s="73">
        <v>30121</v>
      </c>
      <c r="G34" s="34"/>
      <c r="H34" s="69">
        <f t="shared" si="0"/>
        <v>4241341</v>
      </c>
      <c r="I34" s="69">
        <f t="shared" si="1"/>
        <v>3188785</v>
      </c>
    </row>
    <row r="35" spans="1:9">
      <c r="A35" s="34">
        <v>34</v>
      </c>
      <c r="B35" s="42">
        <v>44388</v>
      </c>
      <c r="C35" s="31" t="s">
        <v>80</v>
      </c>
      <c r="D35" s="30" t="s">
        <v>126</v>
      </c>
      <c r="E35" s="72"/>
      <c r="F35" s="72">
        <v>2168</v>
      </c>
      <c r="G35" s="34"/>
      <c r="H35" s="69">
        <f t="shared" ref="H35:H66" si="2">H34-F35+E35</f>
        <v>4239173</v>
      </c>
      <c r="I35" s="69">
        <f t="shared" si="1"/>
        <v>3186617</v>
      </c>
    </row>
    <row r="36" spans="1:9">
      <c r="A36" s="34">
        <v>35</v>
      </c>
      <c r="B36" s="42">
        <v>44388</v>
      </c>
      <c r="C36" s="31" t="s">
        <v>80</v>
      </c>
      <c r="D36" s="30" t="s">
        <v>179</v>
      </c>
      <c r="E36" s="72"/>
      <c r="F36" s="74">
        <v>10000</v>
      </c>
      <c r="G36" s="30" t="s">
        <v>184</v>
      </c>
      <c r="H36" s="69">
        <f t="shared" si="2"/>
        <v>4229173</v>
      </c>
      <c r="I36" s="69">
        <f t="shared" si="1"/>
        <v>3176617</v>
      </c>
    </row>
    <row r="37" spans="1:9">
      <c r="A37" s="34">
        <v>36</v>
      </c>
      <c r="B37" s="42">
        <v>44396</v>
      </c>
      <c r="C37" s="30" t="s">
        <v>243</v>
      </c>
      <c r="D37" s="30" t="s">
        <v>376</v>
      </c>
      <c r="E37" s="72"/>
      <c r="F37" s="74">
        <v>1718</v>
      </c>
      <c r="G37" s="34"/>
      <c r="H37" s="69">
        <f t="shared" si="2"/>
        <v>4227455</v>
      </c>
      <c r="I37" s="69">
        <f t="shared" si="1"/>
        <v>3174899</v>
      </c>
    </row>
    <row r="38" spans="1:9">
      <c r="A38" s="34">
        <v>37</v>
      </c>
      <c r="B38" s="42">
        <v>44396</v>
      </c>
      <c r="C38" s="30" t="s">
        <v>80</v>
      </c>
      <c r="D38" s="30" t="s">
        <v>404</v>
      </c>
      <c r="E38" s="72"/>
      <c r="F38" s="74">
        <v>1660</v>
      </c>
      <c r="G38" s="34"/>
      <c r="H38" s="69">
        <f t="shared" si="2"/>
        <v>4225795</v>
      </c>
      <c r="I38" s="69">
        <f t="shared" si="1"/>
        <v>3173239</v>
      </c>
    </row>
    <row r="39" spans="1:9">
      <c r="A39" s="34">
        <v>38</v>
      </c>
      <c r="B39" s="42">
        <v>44409</v>
      </c>
      <c r="C39" s="31" t="s">
        <v>80</v>
      </c>
      <c r="D39" s="30" t="s">
        <v>406</v>
      </c>
      <c r="E39" s="72"/>
      <c r="F39" s="72">
        <v>1709</v>
      </c>
      <c r="G39" s="34"/>
      <c r="H39" s="69">
        <f t="shared" si="2"/>
        <v>4224086</v>
      </c>
      <c r="I39" s="69">
        <f t="shared" si="1"/>
        <v>3171530</v>
      </c>
    </row>
    <row r="40" spans="1:9">
      <c r="A40" s="34">
        <v>39</v>
      </c>
      <c r="B40" s="42">
        <v>44413</v>
      </c>
      <c r="C40" s="32" t="s">
        <v>244</v>
      </c>
      <c r="D40" s="32" t="s">
        <v>36</v>
      </c>
      <c r="E40" s="73"/>
      <c r="F40" s="73">
        <v>30321</v>
      </c>
      <c r="G40" s="34"/>
      <c r="H40" s="69">
        <f t="shared" si="2"/>
        <v>4193765</v>
      </c>
      <c r="I40" s="69">
        <f t="shared" si="1"/>
        <v>3141209</v>
      </c>
    </row>
    <row r="41" spans="1:9">
      <c r="A41" s="34">
        <v>40</v>
      </c>
      <c r="B41" s="42">
        <v>44415</v>
      </c>
      <c r="C41" s="31" t="s">
        <v>143</v>
      </c>
      <c r="D41" s="30" t="s">
        <v>408</v>
      </c>
      <c r="E41" s="72"/>
      <c r="F41" s="72">
        <v>2395</v>
      </c>
      <c r="G41" s="34"/>
      <c r="H41" s="69">
        <f t="shared" si="2"/>
        <v>4191370</v>
      </c>
      <c r="I41" s="69">
        <f t="shared" si="1"/>
        <v>3138814</v>
      </c>
    </row>
    <row r="42" spans="1:9">
      <c r="A42" s="34">
        <v>41</v>
      </c>
      <c r="B42" s="42">
        <v>44418</v>
      </c>
      <c r="C42" s="32" t="s">
        <v>20</v>
      </c>
      <c r="D42" s="30" t="s">
        <v>465</v>
      </c>
      <c r="E42" s="73">
        <v>364100</v>
      </c>
      <c r="F42" s="72"/>
      <c r="G42" s="34"/>
      <c r="H42" s="69">
        <f t="shared" si="2"/>
        <v>4555470</v>
      </c>
      <c r="I42" s="69">
        <f t="shared" si="1"/>
        <v>3502914</v>
      </c>
    </row>
    <row r="43" spans="1:9">
      <c r="A43" s="34">
        <v>42</v>
      </c>
      <c r="B43" s="42">
        <v>44424</v>
      </c>
      <c r="C43" s="30" t="s">
        <v>214</v>
      </c>
      <c r="D43" s="30" t="s">
        <v>195</v>
      </c>
      <c r="E43" s="72">
        <v>11</v>
      </c>
      <c r="F43" s="72"/>
      <c r="G43" s="34"/>
      <c r="H43" s="69">
        <f t="shared" si="2"/>
        <v>4555481</v>
      </c>
      <c r="I43" s="69">
        <f t="shared" si="1"/>
        <v>3502925</v>
      </c>
    </row>
    <row r="44" spans="1:9">
      <c r="A44" s="34">
        <v>43</v>
      </c>
      <c r="B44" s="42">
        <v>44442</v>
      </c>
      <c r="C44" s="32" t="s">
        <v>244</v>
      </c>
      <c r="D44" s="32" t="s">
        <v>153</v>
      </c>
      <c r="E44" s="72"/>
      <c r="F44" s="73">
        <v>30310</v>
      </c>
      <c r="G44" s="34"/>
      <c r="H44" s="69">
        <f t="shared" si="2"/>
        <v>4525171</v>
      </c>
      <c r="I44" s="69">
        <f t="shared" si="1"/>
        <v>3472615</v>
      </c>
    </row>
    <row r="45" spans="1:9">
      <c r="A45" s="34">
        <v>44</v>
      </c>
      <c r="B45" s="42">
        <v>44443</v>
      </c>
      <c r="C45" s="30" t="s">
        <v>243</v>
      </c>
      <c r="D45" s="30" t="s">
        <v>410</v>
      </c>
      <c r="E45" s="72"/>
      <c r="F45" s="72">
        <v>1210</v>
      </c>
      <c r="G45" s="34"/>
      <c r="H45" s="69">
        <f t="shared" si="2"/>
        <v>4523961</v>
      </c>
      <c r="I45" s="69">
        <f t="shared" si="1"/>
        <v>3471405</v>
      </c>
    </row>
    <row r="46" spans="1:9">
      <c r="A46" s="34">
        <v>45</v>
      </c>
      <c r="B46" s="42">
        <v>44445</v>
      </c>
      <c r="C46" s="32" t="s">
        <v>39</v>
      </c>
      <c r="D46" s="32" t="s">
        <v>412</v>
      </c>
      <c r="E46" s="73"/>
      <c r="F46" s="73">
        <v>393600</v>
      </c>
      <c r="G46" s="45" t="s">
        <v>215</v>
      </c>
      <c r="H46" s="69">
        <f t="shared" si="2"/>
        <v>4130361</v>
      </c>
      <c r="I46" s="69">
        <f t="shared" si="1"/>
        <v>3077805</v>
      </c>
    </row>
    <row r="47" spans="1:9">
      <c r="A47" s="34">
        <v>46</v>
      </c>
      <c r="B47" s="42">
        <v>44449</v>
      </c>
      <c r="C47" s="30" t="s">
        <v>243</v>
      </c>
      <c r="D47" s="30" t="s">
        <v>418</v>
      </c>
      <c r="E47" s="72"/>
      <c r="F47" s="72">
        <v>120</v>
      </c>
      <c r="G47" s="34"/>
      <c r="H47" s="69">
        <f t="shared" si="2"/>
        <v>4130241</v>
      </c>
      <c r="I47" s="69">
        <f t="shared" si="1"/>
        <v>3077685</v>
      </c>
    </row>
    <row r="48" spans="1:9">
      <c r="A48" s="34">
        <v>47</v>
      </c>
      <c r="B48" s="42">
        <v>44449</v>
      </c>
      <c r="C48" s="31" t="s">
        <v>143</v>
      </c>
      <c r="D48" s="30" t="s">
        <v>414</v>
      </c>
      <c r="E48" s="72"/>
      <c r="F48" s="72">
        <v>3000</v>
      </c>
      <c r="G48" s="34"/>
      <c r="H48" s="69">
        <f t="shared" si="2"/>
        <v>4127241</v>
      </c>
      <c r="I48" s="69">
        <f t="shared" si="1"/>
        <v>3074685</v>
      </c>
    </row>
    <row r="49" spans="1:12">
      <c r="A49" s="34">
        <v>48</v>
      </c>
      <c r="B49" s="42">
        <v>44450</v>
      </c>
      <c r="C49" s="30" t="s">
        <v>80</v>
      </c>
      <c r="D49" s="30" t="s">
        <v>416</v>
      </c>
      <c r="E49" s="72"/>
      <c r="F49" s="74">
        <v>440</v>
      </c>
      <c r="G49" s="34"/>
      <c r="H49" s="69">
        <f t="shared" si="2"/>
        <v>4126801</v>
      </c>
      <c r="I49" s="69">
        <f t="shared" si="1"/>
        <v>3074245</v>
      </c>
    </row>
    <row r="50" spans="1:12">
      <c r="A50" s="34">
        <v>49</v>
      </c>
      <c r="B50" s="42">
        <v>44451</v>
      </c>
      <c r="C50" s="30" t="s">
        <v>243</v>
      </c>
      <c r="D50" s="30" t="s">
        <v>420</v>
      </c>
      <c r="E50" s="72"/>
      <c r="F50" s="74">
        <v>84</v>
      </c>
      <c r="G50" s="34"/>
      <c r="H50" s="69">
        <f t="shared" si="2"/>
        <v>4126717</v>
      </c>
      <c r="I50" s="69">
        <f t="shared" si="1"/>
        <v>3074161</v>
      </c>
    </row>
    <row r="51" spans="1:12">
      <c r="A51" s="34">
        <v>50</v>
      </c>
      <c r="B51" s="42">
        <v>44451</v>
      </c>
      <c r="C51" s="31" t="s">
        <v>80</v>
      </c>
      <c r="D51" s="30" t="s">
        <v>221</v>
      </c>
      <c r="E51" s="72"/>
      <c r="F51" s="72">
        <v>910</v>
      </c>
      <c r="G51" s="30" t="s">
        <v>175</v>
      </c>
      <c r="H51" s="69">
        <f t="shared" si="2"/>
        <v>4125807</v>
      </c>
      <c r="I51" s="69">
        <f t="shared" si="1"/>
        <v>3073251</v>
      </c>
    </row>
    <row r="52" spans="1:12">
      <c r="A52" s="34">
        <v>51</v>
      </c>
      <c r="B52" s="42">
        <v>44451</v>
      </c>
      <c r="C52" s="31" t="s">
        <v>80</v>
      </c>
      <c r="D52" s="30" t="s">
        <v>210</v>
      </c>
      <c r="E52" s="72"/>
      <c r="F52" s="72">
        <v>1821</v>
      </c>
      <c r="G52" s="30" t="s">
        <v>175</v>
      </c>
      <c r="H52" s="69">
        <f t="shared" si="2"/>
        <v>4123986</v>
      </c>
      <c r="I52" s="69">
        <f t="shared" si="1"/>
        <v>3071430</v>
      </c>
    </row>
    <row r="53" spans="1:12">
      <c r="A53" s="34">
        <v>52</v>
      </c>
      <c r="B53" s="42">
        <v>44453</v>
      </c>
      <c r="C53" s="32" t="s">
        <v>58</v>
      </c>
      <c r="D53" s="32" t="s">
        <v>422</v>
      </c>
      <c r="E53" s="73"/>
      <c r="F53" s="73">
        <v>190000</v>
      </c>
      <c r="G53" s="34"/>
      <c r="H53" s="69">
        <f t="shared" si="2"/>
        <v>3933986</v>
      </c>
      <c r="I53" s="69">
        <f t="shared" si="1"/>
        <v>2881430</v>
      </c>
    </row>
    <row r="54" spans="1:12">
      <c r="A54" s="34">
        <v>53</v>
      </c>
      <c r="B54" s="42">
        <v>44472</v>
      </c>
      <c r="C54" s="31" t="s">
        <v>143</v>
      </c>
      <c r="D54" s="30" t="s">
        <v>93</v>
      </c>
      <c r="E54" s="72"/>
      <c r="F54" s="72">
        <v>2995</v>
      </c>
      <c r="G54" s="34"/>
      <c r="H54" s="69">
        <f t="shared" si="2"/>
        <v>3930991</v>
      </c>
      <c r="I54" s="69">
        <f t="shared" si="1"/>
        <v>2878435</v>
      </c>
    </row>
    <row r="55" spans="1:12">
      <c r="A55" s="34">
        <v>54</v>
      </c>
      <c r="B55" s="42">
        <v>44472</v>
      </c>
      <c r="C55" s="32" t="s">
        <v>15</v>
      </c>
      <c r="D55" s="30" t="s">
        <v>49</v>
      </c>
      <c r="E55" s="73">
        <v>5000</v>
      </c>
      <c r="F55" s="73"/>
      <c r="G55" s="34"/>
      <c r="H55" s="69">
        <f t="shared" si="2"/>
        <v>3935991</v>
      </c>
      <c r="I55" s="69">
        <f t="shared" si="1"/>
        <v>2883435</v>
      </c>
      <c r="L55" s="4"/>
    </row>
    <row r="56" spans="1:12">
      <c r="A56" s="34">
        <v>55</v>
      </c>
      <c r="B56" s="42">
        <v>44475</v>
      </c>
      <c r="C56" s="32" t="s">
        <v>244</v>
      </c>
      <c r="D56" s="32" t="s">
        <v>154</v>
      </c>
      <c r="E56" s="73"/>
      <c r="F56" s="73">
        <v>30932</v>
      </c>
      <c r="G56" s="34"/>
      <c r="H56" s="69">
        <f t="shared" si="2"/>
        <v>3905059</v>
      </c>
      <c r="I56" s="69">
        <f t="shared" si="1"/>
        <v>2852503</v>
      </c>
    </row>
    <row r="57" spans="1:12">
      <c r="A57" s="34">
        <v>56</v>
      </c>
      <c r="B57" s="42">
        <v>44477</v>
      </c>
      <c r="C57" s="32" t="s">
        <v>46</v>
      </c>
      <c r="D57" s="30" t="s">
        <v>540</v>
      </c>
      <c r="E57" s="72"/>
      <c r="F57" s="72">
        <v>8820</v>
      </c>
      <c r="G57" s="46"/>
      <c r="H57" s="69">
        <f t="shared" si="2"/>
        <v>3896239</v>
      </c>
      <c r="I57" s="69">
        <f t="shared" si="1"/>
        <v>2843683</v>
      </c>
    </row>
    <row r="58" spans="1:12" ht="16.5">
      <c r="A58" s="34">
        <v>57</v>
      </c>
      <c r="B58" s="42">
        <v>44477</v>
      </c>
      <c r="C58" s="32" t="s">
        <v>20</v>
      </c>
      <c r="D58" s="30" t="s">
        <v>539</v>
      </c>
      <c r="E58" s="72">
        <v>108780</v>
      </c>
      <c r="F58" s="72"/>
      <c r="G58" s="46" t="s">
        <v>300</v>
      </c>
      <c r="H58" s="69">
        <f t="shared" si="2"/>
        <v>4005019</v>
      </c>
      <c r="I58" s="69">
        <f t="shared" si="1"/>
        <v>2952463</v>
      </c>
    </row>
    <row r="59" spans="1:12">
      <c r="A59" s="34">
        <v>58</v>
      </c>
      <c r="B59" s="42">
        <v>44486</v>
      </c>
      <c r="C59" s="30" t="s">
        <v>243</v>
      </c>
      <c r="D59" s="30" t="s">
        <v>376</v>
      </c>
      <c r="E59" s="72"/>
      <c r="F59" s="74">
        <v>4079</v>
      </c>
      <c r="G59" s="34"/>
      <c r="H59" s="69">
        <f t="shared" si="2"/>
        <v>4000940</v>
      </c>
      <c r="I59" s="69">
        <f t="shared" si="1"/>
        <v>2948384</v>
      </c>
    </row>
    <row r="60" spans="1:12">
      <c r="A60" s="34">
        <v>59</v>
      </c>
      <c r="B60" s="42">
        <v>44489</v>
      </c>
      <c r="C60" s="32" t="s">
        <v>20</v>
      </c>
      <c r="D60" s="30" t="s">
        <v>465</v>
      </c>
      <c r="E60" s="72">
        <v>151740</v>
      </c>
      <c r="F60" s="72"/>
      <c r="G60" s="34"/>
      <c r="H60" s="69">
        <f t="shared" si="2"/>
        <v>4152680</v>
      </c>
      <c r="I60" s="69">
        <f t="shared" si="1"/>
        <v>3100124</v>
      </c>
    </row>
    <row r="61" spans="1:12">
      <c r="A61" s="34">
        <v>60</v>
      </c>
      <c r="B61" s="42">
        <v>44491</v>
      </c>
      <c r="C61" s="30" t="s">
        <v>46</v>
      </c>
      <c r="D61" s="30" t="s">
        <v>53</v>
      </c>
      <c r="E61" s="73"/>
      <c r="F61" s="73">
        <v>15900</v>
      </c>
      <c r="G61" s="34"/>
      <c r="H61" s="69">
        <f t="shared" si="2"/>
        <v>4136780</v>
      </c>
      <c r="I61" s="69">
        <f t="shared" si="1"/>
        <v>3084224</v>
      </c>
    </row>
    <row r="62" spans="1:12">
      <c r="A62" s="34">
        <v>61</v>
      </c>
      <c r="B62" s="42">
        <v>44491</v>
      </c>
      <c r="C62" s="30" t="s">
        <v>46</v>
      </c>
      <c r="D62" s="30" t="s">
        <v>53</v>
      </c>
      <c r="E62" s="73"/>
      <c r="F62" s="73">
        <v>15900</v>
      </c>
      <c r="G62" s="34"/>
      <c r="H62" s="69">
        <f t="shared" si="2"/>
        <v>4120880</v>
      </c>
      <c r="I62" s="69">
        <f t="shared" si="1"/>
        <v>3068324</v>
      </c>
    </row>
    <row r="63" spans="1:12">
      <c r="A63" s="34">
        <v>62</v>
      </c>
      <c r="B63" s="42">
        <v>44491</v>
      </c>
      <c r="C63" s="30" t="s">
        <v>46</v>
      </c>
      <c r="D63" s="30" t="s">
        <v>54</v>
      </c>
      <c r="E63" s="73"/>
      <c r="F63" s="73">
        <v>88200</v>
      </c>
      <c r="G63" s="34"/>
      <c r="H63" s="69">
        <f t="shared" si="2"/>
        <v>4032680</v>
      </c>
      <c r="I63" s="69">
        <f t="shared" si="1"/>
        <v>2980124</v>
      </c>
    </row>
    <row r="64" spans="1:12">
      <c r="A64" s="34">
        <v>63</v>
      </c>
      <c r="B64" s="42">
        <v>44492</v>
      </c>
      <c r="C64" s="30" t="s">
        <v>243</v>
      </c>
      <c r="D64" s="30" t="s">
        <v>424</v>
      </c>
      <c r="E64" s="72"/>
      <c r="F64" s="74">
        <v>220</v>
      </c>
      <c r="G64" s="34"/>
      <c r="H64" s="69">
        <f t="shared" si="2"/>
        <v>4032460</v>
      </c>
      <c r="I64" s="69">
        <f t="shared" si="1"/>
        <v>2979904</v>
      </c>
      <c r="L64" s="4"/>
    </row>
    <row r="65" spans="1:11">
      <c r="A65" s="34">
        <v>64</v>
      </c>
      <c r="B65" s="42">
        <v>44493</v>
      </c>
      <c r="C65" s="32" t="s">
        <v>17</v>
      </c>
      <c r="D65" s="30" t="s">
        <v>549</v>
      </c>
      <c r="E65" s="73"/>
      <c r="F65" s="73">
        <v>5000</v>
      </c>
      <c r="G65" s="34"/>
      <c r="H65" s="69">
        <f t="shared" si="2"/>
        <v>4027460</v>
      </c>
      <c r="I65" s="69">
        <f t="shared" si="1"/>
        <v>2974904</v>
      </c>
      <c r="J65" s="4"/>
      <c r="K65" s="4"/>
    </row>
    <row r="66" spans="1:11">
      <c r="A66" s="34">
        <v>65</v>
      </c>
      <c r="B66" s="42">
        <v>44493</v>
      </c>
      <c r="C66" s="32" t="s">
        <v>17</v>
      </c>
      <c r="D66" s="30" t="s">
        <v>551</v>
      </c>
      <c r="E66" s="73"/>
      <c r="F66" s="73">
        <v>5000</v>
      </c>
      <c r="G66" s="34"/>
      <c r="H66" s="69">
        <f t="shared" si="2"/>
        <v>4022460</v>
      </c>
      <c r="I66" s="69">
        <f t="shared" si="1"/>
        <v>2969904</v>
      </c>
      <c r="J66" s="4"/>
    </row>
    <row r="67" spans="1:11">
      <c r="A67" s="34">
        <v>66</v>
      </c>
      <c r="B67" s="42">
        <v>44504</v>
      </c>
      <c r="C67" s="32" t="s">
        <v>244</v>
      </c>
      <c r="D67" s="32" t="s">
        <v>155</v>
      </c>
      <c r="E67" s="73"/>
      <c r="F67" s="73">
        <v>31434</v>
      </c>
      <c r="G67" s="34"/>
      <c r="H67" s="69">
        <f t="shared" ref="H67:H98" si="3">H66-F67+E67</f>
        <v>3991026</v>
      </c>
      <c r="I67" s="69">
        <f t="shared" si="1"/>
        <v>2938470</v>
      </c>
    </row>
    <row r="68" spans="1:11">
      <c r="A68" s="34">
        <v>67</v>
      </c>
      <c r="B68" s="42">
        <v>44509</v>
      </c>
      <c r="C68" s="32" t="s">
        <v>17</v>
      </c>
      <c r="D68" s="30" t="s">
        <v>553</v>
      </c>
      <c r="E68" s="73"/>
      <c r="F68" s="73">
        <v>5000</v>
      </c>
      <c r="G68" s="34"/>
      <c r="H68" s="69">
        <f t="shared" si="3"/>
        <v>3986026</v>
      </c>
      <c r="I68" s="69">
        <f t="shared" si="1"/>
        <v>2933470</v>
      </c>
    </row>
    <row r="69" spans="1:11">
      <c r="A69" s="34">
        <v>68</v>
      </c>
      <c r="B69" s="42">
        <v>44509</v>
      </c>
      <c r="C69" s="32" t="s">
        <v>17</v>
      </c>
      <c r="D69" s="30" t="s">
        <v>547</v>
      </c>
      <c r="E69" s="73"/>
      <c r="F69" s="73">
        <v>5000</v>
      </c>
      <c r="G69" s="34"/>
      <c r="H69" s="69">
        <f t="shared" si="3"/>
        <v>3981026</v>
      </c>
      <c r="I69" s="69">
        <f t="shared" si="1"/>
        <v>2928470</v>
      </c>
      <c r="J69" s="4"/>
    </row>
    <row r="70" spans="1:11">
      <c r="A70" s="34">
        <v>69</v>
      </c>
      <c r="B70" s="42">
        <v>44510</v>
      </c>
      <c r="C70" s="30" t="s">
        <v>214</v>
      </c>
      <c r="D70" s="30" t="s">
        <v>196</v>
      </c>
      <c r="E70" s="72">
        <v>196800</v>
      </c>
      <c r="F70" s="72"/>
      <c r="G70" s="34"/>
      <c r="H70" s="69">
        <f t="shared" si="3"/>
        <v>4177826</v>
      </c>
      <c r="I70" s="69">
        <f t="shared" si="1"/>
        <v>3125270</v>
      </c>
    </row>
    <row r="71" spans="1:11">
      <c r="A71" s="34">
        <v>70</v>
      </c>
      <c r="B71" s="42">
        <v>44511</v>
      </c>
      <c r="C71" s="30" t="s">
        <v>243</v>
      </c>
      <c r="D71" s="30" t="s">
        <v>426</v>
      </c>
      <c r="E71" s="72"/>
      <c r="F71" s="72">
        <v>704</v>
      </c>
      <c r="G71" s="34"/>
      <c r="H71" s="69">
        <f t="shared" si="3"/>
        <v>4177122</v>
      </c>
      <c r="I71" s="69">
        <f t="shared" ref="I71:I110" si="4">I70-F71+E71</f>
        <v>3124566</v>
      </c>
    </row>
    <row r="72" spans="1:11">
      <c r="A72" s="34">
        <v>71</v>
      </c>
      <c r="B72" s="42">
        <v>44511</v>
      </c>
      <c r="C72" s="30" t="s">
        <v>243</v>
      </c>
      <c r="D72" s="30" t="s">
        <v>63</v>
      </c>
      <c r="E72" s="72"/>
      <c r="F72" s="72">
        <v>1116</v>
      </c>
      <c r="G72" s="34"/>
      <c r="H72" s="69">
        <f t="shared" si="3"/>
        <v>4176006</v>
      </c>
      <c r="I72" s="69">
        <f t="shared" si="4"/>
        <v>3123450</v>
      </c>
    </row>
    <row r="73" spans="1:11">
      <c r="A73" s="34">
        <v>72</v>
      </c>
      <c r="B73" s="42">
        <v>44514</v>
      </c>
      <c r="C73" s="31" t="s">
        <v>80</v>
      </c>
      <c r="D73" s="30" t="s">
        <v>182</v>
      </c>
      <c r="E73" s="72"/>
      <c r="F73" s="74">
        <v>4219</v>
      </c>
      <c r="G73" s="34"/>
      <c r="H73" s="69">
        <f t="shared" si="3"/>
        <v>4171787</v>
      </c>
      <c r="I73" s="69">
        <f t="shared" si="4"/>
        <v>3119231</v>
      </c>
    </row>
    <row r="74" spans="1:11">
      <c r="A74" s="34">
        <v>73</v>
      </c>
      <c r="B74" s="42">
        <v>44519</v>
      </c>
      <c r="C74" s="31" t="s">
        <v>143</v>
      </c>
      <c r="D74" s="30" t="s">
        <v>428</v>
      </c>
      <c r="E74" s="72"/>
      <c r="F74" s="72">
        <v>3960</v>
      </c>
      <c r="G74" s="34"/>
      <c r="H74" s="69">
        <f t="shared" si="3"/>
        <v>4167827</v>
      </c>
      <c r="I74" s="69">
        <f t="shared" si="4"/>
        <v>3115271</v>
      </c>
    </row>
    <row r="75" spans="1:11">
      <c r="A75" s="34">
        <v>74</v>
      </c>
      <c r="B75" s="42">
        <v>44523</v>
      </c>
      <c r="C75" s="31" t="s">
        <v>143</v>
      </c>
      <c r="D75" s="30" t="s">
        <v>429</v>
      </c>
      <c r="E75" s="72"/>
      <c r="F75" s="72">
        <v>1200</v>
      </c>
      <c r="G75" s="34"/>
      <c r="H75" s="69">
        <f t="shared" si="3"/>
        <v>4166627</v>
      </c>
      <c r="I75" s="69">
        <f t="shared" si="4"/>
        <v>3114071</v>
      </c>
    </row>
    <row r="76" spans="1:11">
      <c r="A76" s="34">
        <v>75</v>
      </c>
      <c r="B76" s="42">
        <v>44532</v>
      </c>
      <c r="C76" s="31" t="s">
        <v>143</v>
      </c>
      <c r="D76" s="30" t="s">
        <v>431</v>
      </c>
      <c r="E76" s="72"/>
      <c r="F76" s="72">
        <v>44708</v>
      </c>
      <c r="G76" s="34"/>
      <c r="H76" s="69">
        <f t="shared" si="3"/>
        <v>4121919</v>
      </c>
      <c r="I76" s="69">
        <f t="shared" si="4"/>
        <v>3069363</v>
      </c>
    </row>
    <row r="77" spans="1:11">
      <c r="A77" s="34">
        <v>76</v>
      </c>
      <c r="B77" s="42">
        <v>44534</v>
      </c>
      <c r="C77" s="31" t="s">
        <v>46</v>
      </c>
      <c r="D77" s="30" t="s">
        <v>433</v>
      </c>
      <c r="E77" s="72"/>
      <c r="F77" s="74">
        <v>26780</v>
      </c>
      <c r="G77" s="30"/>
      <c r="H77" s="69">
        <f t="shared" si="3"/>
        <v>4095139</v>
      </c>
      <c r="I77" s="69">
        <f t="shared" si="4"/>
        <v>3042583</v>
      </c>
    </row>
    <row r="78" spans="1:11">
      <c r="A78" s="34">
        <v>77</v>
      </c>
      <c r="B78" s="42">
        <v>44536</v>
      </c>
      <c r="C78" s="32" t="s">
        <v>244</v>
      </c>
      <c r="D78" s="32" t="s">
        <v>156</v>
      </c>
      <c r="E78" s="73"/>
      <c r="F78" s="73">
        <v>32209</v>
      </c>
      <c r="G78" s="34"/>
      <c r="H78" s="69">
        <f t="shared" si="3"/>
        <v>4062930</v>
      </c>
      <c r="I78" s="69">
        <f t="shared" si="4"/>
        <v>3010374</v>
      </c>
    </row>
    <row r="79" spans="1:11">
      <c r="A79" s="34">
        <v>78</v>
      </c>
      <c r="B79" s="42">
        <v>44542</v>
      </c>
      <c r="C79" s="31" t="s">
        <v>143</v>
      </c>
      <c r="D79" s="30" t="s">
        <v>431</v>
      </c>
      <c r="E79" s="72"/>
      <c r="F79" s="72">
        <v>5637</v>
      </c>
      <c r="G79" s="34"/>
      <c r="H79" s="69">
        <f t="shared" si="3"/>
        <v>4057293</v>
      </c>
      <c r="I79" s="69">
        <f t="shared" si="4"/>
        <v>3004737</v>
      </c>
    </row>
    <row r="80" spans="1:11">
      <c r="A80" s="34">
        <v>79</v>
      </c>
      <c r="B80" s="42">
        <v>44546</v>
      </c>
      <c r="C80" s="31" t="s">
        <v>143</v>
      </c>
      <c r="D80" s="30" t="s">
        <v>538</v>
      </c>
      <c r="E80" s="72"/>
      <c r="F80" s="74">
        <v>7288</v>
      </c>
      <c r="G80" s="30"/>
      <c r="H80" s="69">
        <f t="shared" si="3"/>
        <v>4050005</v>
      </c>
      <c r="I80" s="69">
        <f t="shared" si="4"/>
        <v>2997449</v>
      </c>
    </row>
    <row r="81" spans="1:9">
      <c r="A81" s="34">
        <v>80</v>
      </c>
      <c r="B81" s="42">
        <v>44547</v>
      </c>
      <c r="C81" s="31" t="s">
        <v>143</v>
      </c>
      <c r="D81" s="30" t="s">
        <v>233</v>
      </c>
      <c r="E81" s="72"/>
      <c r="F81" s="72">
        <v>4169</v>
      </c>
      <c r="G81" s="34"/>
      <c r="H81" s="69">
        <f t="shared" si="3"/>
        <v>4045836</v>
      </c>
      <c r="I81" s="69">
        <f t="shared" si="4"/>
        <v>2993280</v>
      </c>
    </row>
    <row r="82" spans="1:9">
      <c r="A82" s="34">
        <v>81</v>
      </c>
      <c r="B82" s="42">
        <v>44547</v>
      </c>
      <c r="C82" s="31" t="s">
        <v>143</v>
      </c>
      <c r="D82" s="30" t="s">
        <v>233</v>
      </c>
      <c r="E82" s="72"/>
      <c r="F82" s="72">
        <v>12508</v>
      </c>
      <c r="G82" s="34"/>
      <c r="H82" s="69">
        <f t="shared" si="3"/>
        <v>4033328</v>
      </c>
      <c r="I82" s="69">
        <f t="shared" si="4"/>
        <v>2980772</v>
      </c>
    </row>
    <row r="83" spans="1:9">
      <c r="A83" s="34">
        <v>82</v>
      </c>
      <c r="B83" s="42">
        <v>44551</v>
      </c>
      <c r="C83" s="30" t="s">
        <v>200</v>
      </c>
      <c r="D83" s="30" t="s">
        <v>435</v>
      </c>
      <c r="E83" s="72"/>
      <c r="F83" s="74">
        <v>5000</v>
      </c>
      <c r="G83" s="34"/>
      <c r="H83" s="69">
        <f t="shared" si="3"/>
        <v>4028328</v>
      </c>
      <c r="I83" s="69">
        <f t="shared" si="4"/>
        <v>2975772</v>
      </c>
    </row>
    <row r="84" spans="1:9">
      <c r="A84" s="34">
        <v>83</v>
      </c>
      <c r="B84" s="42">
        <v>44551</v>
      </c>
      <c r="C84" s="30" t="s">
        <v>200</v>
      </c>
      <c r="D84" s="30" t="s">
        <v>437</v>
      </c>
      <c r="E84" s="72"/>
      <c r="F84" s="74">
        <v>5000</v>
      </c>
      <c r="G84" s="34"/>
      <c r="H84" s="69">
        <f t="shared" si="3"/>
        <v>4023328</v>
      </c>
      <c r="I84" s="69">
        <f t="shared" si="4"/>
        <v>2970772</v>
      </c>
    </row>
    <row r="85" spans="1:9">
      <c r="A85" s="34">
        <v>84</v>
      </c>
      <c r="B85" s="42">
        <v>44551</v>
      </c>
      <c r="C85" s="30" t="s">
        <v>200</v>
      </c>
      <c r="D85" s="30" t="s">
        <v>439</v>
      </c>
      <c r="E85" s="72"/>
      <c r="F85" s="74">
        <v>5000</v>
      </c>
      <c r="G85" s="34"/>
      <c r="H85" s="69">
        <f t="shared" si="3"/>
        <v>4018328</v>
      </c>
      <c r="I85" s="69">
        <f t="shared" si="4"/>
        <v>2965772</v>
      </c>
    </row>
    <row r="86" spans="1:9">
      <c r="A86" s="34">
        <v>85</v>
      </c>
      <c r="B86" s="42">
        <v>44551</v>
      </c>
      <c r="C86" s="30" t="s">
        <v>200</v>
      </c>
      <c r="D86" s="30" t="s">
        <v>441</v>
      </c>
      <c r="E86" s="72"/>
      <c r="F86" s="74">
        <v>5000</v>
      </c>
      <c r="G86" s="34"/>
      <c r="H86" s="69">
        <f t="shared" si="3"/>
        <v>4013328</v>
      </c>
      <c r="I86" s="69">
        <f t="shared" si="4"/>
        <v>2960772</v>
      </c>
    </row>
    <row r="87" spans="1:9">
      <c r="A87" s="34">
        <v>86</v>
      </c>
      <c r="B87" s="42">
        <v>44551</v>
      </c>
      <c r="C87" s="30" t="s">
        <v>200</v>
      </c>
      <c r="D87" s="30" t="s">
        <v>443</v>
      </c>
      <c r="E87" s="72"/>
      <c r="F87" s="74">
        <v>5000</v>
      </c>
      <c r="G87" s="34"/>
      <c r="H87" s="69">
        <f t="shared" si="3"/>
        <v>4008328</v>
      </c>
      <c r="I87" s="69">
        <f t="shared" si="4"/>
        <v>2955772</v>
      </c>
    </row>
    <row r="88" spans="1:9">
      <c r="A88" s="34">
        <v>87</v>
      </c>
      <c r="B88" s="42">
        <v>44551</v>
      </c>
      <c r="C88" s="30" t="s">
        <v>200</v>
      </c>
      <c r="D88" s="30" t="s">
        <v>445</v>
      </c>
      <c r="E88" s="72"/>
      <c r="F88" s="74">
        <v>5000</v>
      </c>
      <c r="G88" s="34"/>
      <c r="H88" s="69">
        <f t="shared" si="3"/>
        <v>4003328</v>
      </c>
      <c r="I88" s="69">
        <f t="shared" si="4"/>
        <v>2950772</v>
      </c>
    </row>
    <row r="89" spans="1:9">
      <c r="A89" s="34">
        <v>88</v>
      </c>
      <c r="B89" s="42">
        <v>44554</v>
      </c>
      <c r="C89" s="32" t="s">
        <v>20</v>
      </c>
      <c r="D89" s="30" t="s">
        <v>465</v>
      </c>
      <c r="E89" s="72">
        <v>2576</v>
      </c>
      <c r="F89" s="72"/>
      <c r="G89" s="34"/>
      <c r="H89" s="69">
        <f t="shared" si="3"/>
        <v>4005904</v>
      </c>
      <c r="I89" s="69">
        <f t="shared" si="4"/>
        <v>2953348</v>
      </c>
    </row>
    <row r="90" spans="1:9">
      <c r="A90" s="34">
        <v>89</v>
      </c>
      <c r="B90" s="42">
        <v>44560</v>
      </c>
      <c r="C90" s="31" t="s">
        <v>216</v>
      </c>
      <c r="D90" s="30" t="s">
        <v>447</v>
      </c>
      <c r="E90" s="72"/>
      <c r="F90" s="74">
        <v>6056</v>
      </c>
      <c r="G90" s="30" t="s">
        <v>217</v>
      </c>
      <c r="H90" s="69">
        <f t="shared" si="3"/>
        <v>3999848</v>
      </c>
      <c r="I90" s="69">
        <f t="shared" si="4"/>
        <v>2947292</v>
      </c>
    </row>
    <row r="91" spans="1:9">
      <c r="A91" s="34">
        <v>90</v>
      </c>
      <c r="B91" s="42">
        <v>44568</v>
      </c>
      <c r="C91" s="32" t="s">
        <v>244</v>
      </c>
      <c r="D91" s="32" t="s">
        <v>297</v>
      </c>
      <c r="E91" s="72"/>
      <c r="F91" s="74">
        <v>32882</v>
      </c>
      <c r="G91" s="34"/>
      <c r="H91" s="69">
        <f t="shared" si="3"/>
        <v>3966966</v>
      </c>
      <c r="I91" s="69">
        <f t="shared" si="4"/>
        <v>2914410</v>
      </c>
    </row>
    <row r="92" spans="1:9">
      <c r="A92" s="34">
        <v>91</v>
      </c>
      <c r="B92" s="42">
        <v>44569</v>
      </c>
      <c r="C92" s="30" t="s">
        <v>243</v>
      </c>
      <c r="D92" s="30" t="s">
        <v>376</v>
      </c>
      <c r="E92" s="72"/>
      <c r="F92" s="74">
        <v>1715</v>
      </c>
      <c r="G92" s="34"/>
      <c r="H92" s="69">
        <f t="shared" si="3"/>
        <v>3965251</v>
      </c>
      <c r="I92" s="69">
        <f t="shared" si="4"/>
        <v>2912695</v>
      </c>
    </row>
    <row r="93" spans="1:9">
      <c r="A93" s="34">
        <v>92</v>
      </c>
      <c r="B93" s="42">
        <v>44584</v>
      </c>
      <c r="C93" s="32" t="s">
        <v>20</v>
      </c>
      <c r="D93" s="32" t="s">
        <v>373</v>
      </c>
      <c r="E93" s="72">
        <v>32887</v>
      </c>
      <c r="F93" s="74"/>
      <c r="G93" s="34"/>
      <c r="H93" s="69">
        <f t="shared" si="3"/>
        <v>3998138</v>
      </c>
      <c r="I93" s="69">
        <f t="shared" si="4"/>
        <v>2945582</v>
      </c>
    </row>
    <row r="94" spans="1:9">
      <c r="A94" s="34">
        <v>93</v>
      </c>
      <c r="B94" s="42">
        <v>44595</v>
      </c>
      <c r="C94" s="32" t="s">
        <v>244</v>
      </c>
      <c r="D94" s="32" t="s">
        <v>299</v>
      </c>
      <c r="E94" s="72"/>
      <c r="F94" s="74">
        <v>33512</v>
      </c>
      <c r="G94" s="34"/>
      <c r="H94" s="69">
        <f t="shared" si="3"/>
        <v>3964626</v>
      </c>
      <c r="I94" s="69">
        <f t="shared" si="4"/>
        <v>2912070</v>
      </c>
    </row>
    <row r="95" spans="1:9">
      <c r="A95" s="34">
        <v>94</v>
      </c>
      <c r="B95" s="42">
        <v>44605</v>
      </c>
      <c r="C95" s="30" t="s">
        <v>200</v>
      </c>
      <c r="D95" s="30" t="s">
        <v>449</v>
      </c>
      <c r="E95" s="72"/>
      <c r="F95" s="74">
        <v>5000</v>
      </c>
      <c r="G95" s="34"/>
      <c r="H95" s="69">
        <f t="shared" si="3"/>
        <v>3959626</v>
      </c>
      <c r="I95" s="69">
        <f t="shared" si="4"/>
        <v>2907070</v>
      </c>
    </row>
    <row r="96" spans="1:9">
      <c r="A96" s="34">
        <v>95</v>
      </c>
      <c r="B96" s="42">
        <v>44605</v>
      </c>
      <c r="C96" s="30" t="s">
        <v>200</v>
      </c>
      <c r="D96" s="30" t="s">
        <v>451</v>
      </c>
      <c r="E96" s="72"/>
      <c r="F96" s="74">
        <v>5000</v>
      </c>
      <c r="G96" s="34"/>
      <c r="H96" s="69">
        <f t="shared" si="3"/>
        <v>3954626</v>
      </c>
      <c r="I96" s="69">
        <f t="shared" si="4"/>
        <v>2902070</v>
      </c>
    </row>
    <row r="97" spans="1:11">
      <c r="A97" s="34">
        <v>96</v>
      </c>
      <c r="B97" s="42">
        <v>44613</v>
      </c>
      <c r="C97" s="32" t="s">
        <v>214</v>
      </c>
      <c r="D97" s="32" t="s">
        <v>302</v>
      </c>
      <c r="E97" s="72">
        <v>13</v>
      </c>
      <c r="F97" s="74"/>
      <c r="G97" s="34"/>
      <c r="H97" s="69">
        <f t="shared" si="3"/>
        <v>3954639</v>
      </c>
      <c r="I97" s="69">
        <f t="shared" si="4"/>
        <v>2902083</v>
      </c>
    </row>
    <row r="98" spans="1:11">
      <c r="A98" s="34">
        <v>97</v>
      </c>
      <c r="B98" s="42">
        <v>44620</v>
      </c>
      <c r="C98" s="30" t="s">
        <v>58</v>
      </c>
      <c r="D98" s="30" t="s">
        <v>234</v>
      </c>
      <c r="E98" s="72"/>
      <c r="F98" s="76">
        <v>51000</v>
      </c>
      <c r="G98" s="30" t="s">
        <v>338</v>
      </c>
      <c r="H98" s="69">
        <f t="shared" si="3"/>
        <v>3903639</v>
      </c>
      <c r="I98" s="69">
        <f t="shared" si="4"/>
        <v>2851083</v>
      </c>
    </row>
    <row r="99" spans="1:11">
      <c r="A99" s="34">
        <v>98</v>
      </c>
      <c r="B99" s="42">
        <v>44624</v>
      </c>
      <c r="C99" s="30" t="s">
        <v>200</v>
      </c>
      <c r="D99" s="30" t="s">
        <v>555</v>
      </c>
      <c r="E99" s="72"/>
      <c r="F99" s="74">
        <v>5000</v>
      </c>
      <c r="G99" s="34"/>
      <c r="H99" s="69">
        <f t="shared" ref="H99:H110" si="5">H98-F99+E99</f>
        <v>3898639</v>
      </c>
      <c r="I99" s="69">
        <f t="shared" si="4"/>
        <v>2846083</v>
      </c>
      <c r="J99" s="4"/>
    </row>
    <row r="100" spans="1:11">
      <c r="A100" s="34">
        <v>99</v>
      </c>
      <c r="B100" s="42">
        <v>44624</v>
      </c>
      <c r="C100" s="32" t="s">
        <v>244</v>
      </c>
      <c r="D100" s="32" t="s">
        <v>308</v>
      </c>
      <c r="E100" s="72"/>
      <c r="F100" s="74">
        <v>35067</v>
      </c>
      <c r="G100" s="34"/>
      <c r="H100" s="69">
        <f t="shared" si="5"/>
        <v>3863572</v>
      </c>
      <c r="I100" s="69">
        <f t="shared" si="4"/>
        <v>2811016</v>
      </c>
    </row>
    <row r="101" spans="1:11">
      <c r="A101" s="34">
        <v>100</v>
      </c>
      <c r="B101" s="42">
        <v>44639</v>
      </c>
      <c r="C101" s="30" t="s">
        <v>243</v>
      </c>
      <c r="D101" s="30" t="s">
        <v>424</v>
      </c>
      <c r="E101" s="72"/>
      <c r="F101" s="74">
        <v>84</v>
      </c>
      <c r="G101" s="34"/>
      <c r="H101" s="69">
        <f t="shared" si="5"/>
        <v>3863488</v>
      </c>
      <c r="I101" s="69">
        <f t="shared" si="4"/>
        <v>2810932</v>
      </c>
    </row>
    <row r="102" spans="1:11">
      <c r="A102" s="34">
        <v>101</v>
      </c>
      <c r="B102" s="42">
        <v>44641</v>
      </c>
      <c r="C102" s="32" t="s">
        <v>17</v>
      </c>
      <c r="D102" s="32" t="s">
        <v>557</v>
      </c>
      <c r="E102" s="73"/>
      <c r="F102" s="73">
        <v>5000</v>
      </c>
      <c r="G102" s="34"/>
      <c r="H102" s="69">
        <f t="shared" si="5"/>
        <v>3858488</v>
      </c>
      <c r="I102" s="69">
        <f t="shared" si="4"/>
        <v>2805932</v>
      </c>
      <c r="J102" s="4"/>
      <c r="K102" s="4"/>
    </row>
    <row r="103" spans="1:11">
      <c r="A103" s="34">
        <v>102</v>
      </c>
      <c r="B103" s="42">
        <v>44642</v>
      </c>
      <c r="C103" s="32" t="s">
        <v>20</v>
      </c>
      <c r="D103" s="30" t="s">
        <v>465</v>
      </c>
      <c r="E103" s="72">
        <v>45000</v>
      </c>
      <c r="F103" s="74"/>
      <c r="G103" s="34"/>
      <c r="H103" s="69">
        <f t="shared" si="5"/>
        <v>3903488</v>
      </c>
      <c r="I103" s="69">
        <f t="shared" si="4"/>
        <v>2850932</v>
      </c>
    </row>
    <row r="104" spans="1:11">
      <c r="A104" s="34">
        <v>103</v>
      </c>
      <c r="B104" s="42">
        <v>44651</v>
      </c>
      <c r="C104" s="30" t="s">
        <v>239</v>
      </c>
      <c r="D104" s="30" t="s">
        <v>453</v>
      </c>
      <c r="E104" s="72"/>
      <c r="F104" s="74">
        <v>20000</v>
      </c>
      <c r="G104" s="34"/>
      <c r="H104" s="69">
        <f t="shared" si="5"/>
        <v>3883488</v>
      </c>
      <c r="I104" s="69">
        <f t="shared" si="4"/>
        <v>2830932</v>
      </c>
    </row>
    <row r="105" spans="1:11">
      <c r="A105" s="34">
        <v>104</v>
      </c>
      <c r="B105" s="42">
        <v>44651</v>
      </c>
      <c r="C105" s="30" t="s">
        <v>239</v>
      </c>
      <c r="D105" s="30" t="s">
        <v>455</v>
      </c>
      <c r="E105" s="72"/>
      <c r="F105" s="74">
        <v>15000</v>
      </c>
      <c r="G105" s="34"/>
      <c r="H105" s="69">
        <f t="shared" si="5"/>
        <v>3868488</v>
      </c>
      <c r="I105" s="69">
        <f t="shared" si="4"/>
        <v>2815932</v>
      </c>
    </row>
    <row r="106" spans="1:11">
      <c r="A106" s="34">
        <v>105</v>
      </c>
      <c r="B106" s="42">
        <v>44651</v>
      </c>
      <c r="C106" s="30" t="s">
        <v>239</v>
      </c>
      <c r="D106" s="30" t="s">
        <v>455</v>
      </c>
      <c r="E106" s="72"/>
      <c r="F106" s="74">
        <v>15000</v>
      </c>
      <c r="G106" s="34"/>
      <c r="H106" s="69">
        <f t="shared" si="5"/>
        <v>3853488</v>
      </c>
      <c r="I106" s="69">
        <f t="shared" si="4"/>
        <v>2800932</v>
      </c>
    </row>
    <row r="107" spans="1:11">
      <c r="A107" s="34">
        <v>106</v>
      </c>
      <c r="B107" s="42">
        <v>44651</v>
      </c>
      <c r="C107" s="30" t="s">
        <v>463</v>
      </c>
      <c r="D107" s="30" t="s">
        <v>457</v>
      </c>
      <c r="E107" s="72"/>
      <c r="F107" s="74">
        <v>40000</v>
      </c>
      <c r="G107" s="34"/>
      <c r="H107" s="69">
        <f t="shared" si="5"/>
        <v>3813488</v>
      </c>
      <c r="I107" s="69">
        <f t="shared" si="4"/>
        <v>2760932</v>
      </c>
    </row>
    <row r="108" spans="1:11">
      <c r="A108" s="34">
        <v>107</v>
      </c>
      <c r="B108" s="42">
        <v>44651</v>
      </c>
      <c r="C108" s="30" t="s">
        <v>463</v>
      </c>
      <c r="D108" s="30" t="s">
        <v>459</v>
      </c>
      <c r="E108" s="72"/>
      <c r="F108" s="74">
        <v>20000</v>
      </c>
      <c r="G108" s="34"/>
      <c r="H108" s="69">
        <f t="shared" si="5"/>
        <v>3793488</v>
      </c>
      <c r="I108" s="69">
        <f t="shared" si="4"/>
        <v>2740932</v>
      </c>
    </row>
    <row r="109" spans="1:11">
      <c r="A109" s="34">
        <v>108</v>
      </c>
      <c r="B109" s="42">
        <v>44651</v>
      </c>
      <c r="C109" s="30" t="s">
        <v>463</v>
      </c>
      <c r="D109" s="30" t="s">
        <v>459</v>
      </c>
      <c r="E109" s="72"/>
      <c r="F109" s="74">
        <v>20000</v>
      </c>
      <c r="G109" s="34"/>
      <c r="H109" s="69">
        <f t="shared" si="5"/>
        <v>3773488</v>
      </c>
      <c r="I109" s="69">
        <f t="shared" si="4"/>
        <v>2720932</v>
      </c>
    </row>
    <row r="110" spans="1:11">
      <c r="A110" s="34">
        <v>109</v>
      </c>
      <c r="B110" s="42">
        <v>44651</v>
      </c>
      <c r="C110" s="30" t="s">
        <v>463</v>
      </c>
      <c r="D110" s="30" t="s">
        <v>461</v>
      </c>
      <c r="E110" s="72"/>
      <c r="F110" s="76">
        <v>65000</v>
      </c>
      <c r="G110" s="34"/>
      <c r="H110" s="69">
        <f t="shared" si="5"/>
        <v>3708488</v>
      </c>
      <c r="I110" s="69">
        <f t="shared" si="4"/>
        <v>2655932</v>
      </c>
    </row>
  </sheetData>
  <sortState xmlns:xlrd2="http://schemas.microsoft.com/office/spreadsheetml/2017/richdata2" ref="A2:K110">
    <sortCondition ref="B42:B110"/>
  </sortState>
  <phoneticPr fontId="2"/>
  <pageMargins left="0.70866141732283472" right="0.70866141732283472" top="0.74803149606299213" bottom="0.74803149606299213" header="0.31496062992125984" footer="0.31496062992125984"/>
  <pageSetup paperSize="9" scale="80" fitToHeight="0" orientation="portrait" horizontalDpi="4294967293" r:id="rId1"/>
  <headerFooter>
    <oddHeader>&amp;A</oddHead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2751-801F-46B0-85F3-D66B8537D8A4}">
  <sheetPr>
    <pageSetUpPr fitToPage="1"/>
  </sheetPr>
  <dimension ref="A3:D107"/>
  <sheetViews>
    <sheetView tabSelected="1" workbookViewId="0">
      <selection activeCell="H20" sqref="H20"/>
    </sheetView>
  </sheetViews>
  <sheetFormatPr defaultRowHeight="12.75"/>
  <cols>
    <col min="1" max="1" width="23" bestFit="1" customWidth="1"/>
    <col min="2" max="2" width="41.140625" bestFit="1" customWidth="1"/>
    <col min="3" max="7" width="12.28515625" bestFit="1" customWidth="1"/>
  </cols>
  <sheetData>
    <row r="3" spans="1:4">
      <c r="A3" s="27" t="s">
        <v>1</v>
      </c>
      <c r="B3" s="27" t="s">
        <v>379</v>
      </c>
      <c r="C3" t="s">
        <v>146</v>
      </c>
      <c r="D3" t="s">
        <v>147</v>
      </c>
    </row>
    <row r="4" spans="1:4">
      <c r="A4" t="s">
        <v>47</v>
      </c>
      <c r="B4" t="s">
        <v>535</v>
      </c>
      <c r="C4">
        <v>200000</v>
      </c>
    </row>
    <row r="5" spans="1:4">
      <c r="A5" t="s">
        <v>383</v>
      </c>
      <c r="C5">
        <v>200000</v>
      </c>
    </row>
    <row r="6" spans="1:4">
      <c r="A6" t="s">
        <v>17</v>
      </c>
      <c r="B6" t="s">
        <v>434</v>
      </c>
      <c r="C6">
        <v>5000</v>
      </c>
    </row>
    <row r="7" spans="1:4">
      <c r="B7" t="s">
        <v>436</v>
      </c>
      <c r="C7">
        <v>5000</v>
      </c>
    </row>
    <row r="8" spans="1:4">
      <c r="B8" t="s">
        <v>438</v>
      </c>
      <c r="C8">
        <v>5000</v>
      </c>
    </row>
    <row r="9" spans="1:4">
      <c r="B9" t="s">
        <v>440</v>
      </c>
      <c r="C9">
        <v>5000</v>
      </c>
    </row>
    <row r="10" spans="1:4">
      <c r="B10" t="s">
        <v>442</v>
      </c>
      <c r="C10">
        <v>5000</v>
      </c>
    </row>
    <row r="11" spans="1:4">
      <c r="B11" t="s">
        <v>444</v>
      </c>
      <c r="C11">
        <v>5000</v>
      </c>
    </row>
    <row r="12" spans="1:4">
      <c r="B12" t="s">
        <v>448</v>
      </c>
      <c r="C12">
        <v>5000</v>
      </c>
    </row>
    <row r="13" spans="1:4">
      <c r="B13" t="s">
        <v>450</v>
      </c>
      <c r="C13">
        <v>5000</v>
      </c>
    </row>
    <row r="14" spans="1:4">
      <c r="B14" t="s">
        <v>548</v>
      </c>
      <c r="C14">
        <v>5000</v>
      </c>
    </row>
    <row r="15" spans="1:4">
      <c r="B15" t="s">
        <v>550</v>
      </c>
      <c r="C15">
        <v>5000</v>
      </c>
    </row>
    <row r="16" spans="1:4">
      <c r="B16" t="s">
        <v>552</v>
      </c>
      <c r="C16">
        <v>5000</v>
      </c>
    </row>
    <row r="17" spans="1:4">
      <c r="B17" t="s">
        <v>546</v>
      </c>
      <c r="C17">
        <v>5000</v>
      </c>
    </row>
    <row r="18" spans="1:4">
      <c r="B18" t="s">
        <v>554</v>
      </c>
      <c r="C18">
        <v>5000</v>
      </c>
    </row>
    <row r="19" spans="1:4">
      <c r="B19" t="s">
        <v>556</v>
      </c>
      <c r="C19">
        <v>5000</v>
      </c>
    </row>
    <row r="20" spans="1:4">
      <c r="A20" t="s">
        <v>384</v>
      </c>
      <c r="C20">
        <v>70000</v>
      </c>
    </row>
    <row r="21" spans="1:4">
      <c r="A21" t="s">
        <v>13</v>
      </c>
      <c r="B21" t="s">
        <v>280</v>
      </c>
      <c r="C21">
        <v>31800</v>
      </c>
    </row>
    <row r="22" spans="1:4">
      <c r="B22" t="s">
        <v>28</v>
      </c>
      <c r="C22">
        <v>29400</v>
      </c>
    </row>
    <row r="23" spans="1:4">
      <c r="B23" t="s">
        <v>281</v>
      </c>
      <c r="C23">
        <v>88200</v>
      </c>
    </row>
    <row r="24" spans="1:4">
      <c r="B24" t="s">
        <v>29</v>
      </c>
      <c r="C24">
        <v>44100</v>
      </c>
    </row>
    <row r="25" spans="1:4">
      <c r="B25" t="s">
        <v>432</v>
      </c>
      <c r="C25">
        <v>26780</v>
      </c>
    </row>
    <row r="26" spans="1:4">
      <c r="B26" t="s">
        <v>542</v>
      </c>
      <c r="C26">
        <v>8820</v>
      </c>
    </row>
    <row r="27" spans="1:4">
      <c r="A27" t="s">
        <v>389</v>
      </c>
      <c r="C27">
        <v>229100</v>
      </c>
    </row>
    <row r="28" spans="1:4">
      <c r="A28" t="s">
        <v>238</v>
      </c>
      <c r="B28" t="s">
        <v>452</v>
      </c>
      <c r="C28">
        <v>20000</v>
      </c>
    </row>
    <row r="29" spans="1:4">
      <c r="B29" t="s">
        <v>454</v>
      </c>
      <c r="C29">
        <v>30000</v>
      </c>
    </row>
    <row r="30" spans="1:4">
      <c r="A30" t="s">
        <v>466</v>
      </c>
      <c r="C30">
        <v>50000</v>
      </c>
    </row>
    <row r="31" spans="1:4">
      <c r="A31" t="s">
        <v>37</v>
      </c>
      <c r="B31" t="s">
        <v>14</v>
      </c>
      <c r="D31">
        <v>47710</v>
      </c>
    </row>
    <row r="32" spans="1:4">
      <c r="B32" t="s">
        <v>282</v>
      </c>
      <c r="D32">
        <v>196800</v>
      </c>
    </row>
    <row r="33" spans="1:4">
      <c r="B33" t="s">
        <v>283</v>
      </c>
      <c r="D33">
        <v>11</v>
      </c>
    </row>
    <row r="34" spans="1:4">
      <c r="B34" t="s">
        <v>301</v>
      </c>
      <c r="D34">
        <v>13</v>
      </c>
    </row>
    <row r="35" spans="1:4">
      <c r="A35" t="s">
        <v>385</v>
      </c>
      <c r="D35">
        <v>244534</v>
      </c>
    </row>
    <row r="36" spans="1:4">
      <c r="A36" t="s">
        <v>39</v>
      </c>
      <c r="B36" t="s">
        <v>284</v>
      </c>
      <c r="C36">
        <v>1541</v>
      </c>
    </row>
    <row r="37" spans="1:4">
      <c r="B37" t="s">
        <v>285</v>
      </c>
      <c r="C37">
        <v>2940</v>
      </c>
    </row>
    <row r="38" spans="1:4">
      <c r="B38" t="s">
        <v>286</v>
      </c>
      <c r="C38">
        <v>2168</v>
      </c>
    </row>
    <row r="39" spans="1:4">
      <c r="B39" t="s">
        <v>287</v>
      </c>
      <c r="C39">
        <v>910</v>
      </c>
    </row>
    <row r="40" spans="1:4">
      <c r="B40" t="s">
        <v>288</v>
      </c>
      <c r="C40">
        <v>1821</v>
      </c>
    </row>
    <row r="41" spans="1:4">
      <c r="B41" t="s">
        <v>289</v>
      </c>
      <c r="C41">
        <v>4219</v>
      </c>
    </row>
    <row r="42" spans="1:4">
      <c r="B42" t="s">
        <v>290</v>
      </c>
      <c r="C42">
        <v>10000</v>
      </c>
    </row>
    <row r="43" spans="1:4">
      <c r="B43" t="s">
        <v>387</v>
      </c>
      <c r="C43">
        <v>1909</v>
      </c>
    </row>
    <row r="44" spans="1:4">
      <c r="B44" t="s">
        <v>403</v>
      </c>
      <c r="C44">
        <v>1660</v>
      </c>
    </row>
    <row r="45" spans="1:4">
      <c r="B45" t="s">
        <v>405</v>
      </c>
      <c r="C45">
        <v>1709</v>
      </c>
    </row>
    <row r="46" spans="1:4">
      <c r="B46" t="s">
        <v>411</v>
      </c>
      <c r="C46">
        <v>393600</v>
      </c>
    </row>
    <row r="47" spans="1:4">
      <c r="B47" t="s">
        <v>415</v>
      </c>
      <c r="C47">
        <v>440</v>
      </c>
    </row>
    <row r="48" spans="1:4">
      <c r="B48" t="s">
        <v>533</v>
      </c>
      <c r="C48">
        <v>3552</v>
      </c>
    </row>
    <row r="49" spans="1:3">
      <c r="A49" t="s">
        <v>380</v>
      </c>
      <c r="C49">
        <v>426469</v>
      </c>
    </row>
    <row r="50" spans="1:3">
      <c r="A50" t="s">
        <v>33</v>
      </c>
      <c r="B50" t="s">
        <v>260</v>
      </c>
      <c r="C50">
        <v>2558</v>
      </c>
    </row>
    <row r="51" spans="1:3">
      <c r="B51" t="s">
        <v>261</v>
      </c>
      <c r="C51">
        <v>6277</v>
      </c>
    </row>
    <row r="52" spans="1:3">
      <c r="B52" t="s">
        <v>264</v>
      </c>
      <c r="C52">
        <v>962</v>
      </c>
    </row>
    <row r="53" spans="1:3">
      <c r="B53" t="s">
        <v>266</v>
      </c>
      <c r="C53">
        <v>4379</v>
      </c>
    </row>
    <row r="54" spans="1:3">
      <c r="B54" t="s">
        <v>375</v>
      </c>
      <c r="C54">
        <v>7512</v>
      </c>
    </row>
    <row r="55" spans="1:3">
      <c r="B55" t="s">
        <v>377</v>
      </c>
      <c r="C55">
        <v>740</v>
      </c>
    </row>
    <row r="56" spans="1:3">
      <c r="B56" t="s">
        <v>395</v>
      </c>
      <c r="C56">
        <v>1349</v>
      </c>
    </row>
    <row r="57" spans="1:3">
      <c r="B57" t="s">
        <v>397</v>
      </c>
      <c r="C57">
        <v>2193</v>
      </c>
    </row>
    <row r="58" spans="1:3">
      <c r="B58" t="s">
        <v>393</v>
      </c>
      <c r="C58">
        <v>6903</v>
      </c>
    </row>
    <row r="59" spans="1:3">
      <c r="B59" t="s">
        <v>401</v>
      </c>
      <c r="C59">
        <v>1250</v>
      </c>
    </row>
    <row r="60" spans="1:3">
      <c r="B60" t="s">
        <v>409</v>
      </c>
      <c r="C60">
        <v>1210</v>
      </c>
    </row>
    <row r="61" spans="1:3">
      <c r="B61" t="s">
        <v>417</v>
      </c>
      <c r="C61">
        <v>120</v>
      </c>
    </row>
    <row r="62" spans="1:3">
      <c r="B62" t="s">
        <v>419</v>
      </c>
      <c r="C62">
        <v>84</v>
      </c>
    </row>
    <row r="63" spans="1:3">
      <c r="B63" t="s">
        <v>423</v>
      </c>
      <c r="C63">
        <v>304</v>
      </c>
    </row>
    <row r="64" spans="1:3">
      <c r="B64" t="s">
        <v>425</v>
      </c>
      <c r="C64">
        <v>704</v>
      </c>
    </row>
    <row r="65" spans="1:4">
      <c r="A65" t="s">
        <v>381</v>
      </c>
      <c r="C65">
        <v>36545</v>
      </c>
    </row>
    <row r="66" spans="1:4">
      <c r="A66" t="s">
        <v>26</v>
      </c>
      <c r="B66" t="s">
        <v>291</v>
      </c>
      <c r="C66">
        <v>330</v>
      </c>
    </row>
    <row r="67" spans="1:4">
      <c r="B67" t="s">
        <v>27</v>
      </c>
      <c r="C67">
        <v>67122</v>
      </c>
    </row>
    <row r="68" spans="1:4">
      <c r="B68" t="s">
        <v>446</v>
      </c>
      <c r="C68">
        <v>6056</v>
      </c>
    </row>
    <row r="69" spans="1:4">
      <c r="A69" t="s">
        <v>390</v>
      </c>
      <c r="C69">
        <v>73508</v>
      </c>
    </row>
    <row r="70" spans="1:4">
      <c r="A70" t="s">
        <v>15</v>
      </c>
      <c r="B70" t="s">
        <v>15</v>
      </c>
      <c r="D70">
        <v>1252600</v>
      </c>
    </row>
    <row r="71" spans="1:4">
      <c r="A71" t="s">
        <v>386</v>
      </c>
      <c r="D71">
        <v>1252600</v>
      </c>
    </row>
    <row r="72" spans="1:4">
      <c r="A72" t="s">
        <v>268</v>
      </c>
      <c r="B72" t="s">
        <v>269</v>
      </c>
      <c r="C72">
        <v>31434</v>
      </c>
    </row>
    <row r="73" spans="1:4">
      <c r="B73" t="s">
        <v>270</v>
      </c>
      <c r="C73">
        <v>32209</v>
      </c>
    </row>
    <row r="74" spans="1:4">
      <c r="B74" t="s">
        <v>276</v>
      </c>
      <c r="C74">
        <v>27753</v>
      </c>
    </row>
    <row r="75" spans="1:4">
      <c r="B75" t="s">
        <v>16</v>
      </c>
      <c r="C75">
        <v>28380</v>
      </c>
    </row>
    <row r="76" spans="1:4">
      <c r="B76" t="s">
        <v>22</v>
      </c>
      <c r="C76">
        <v>29683</v>
      </c>
    </row>
    <row r="77" spans="1:4">
      <c r="B77" t="s">
        <v>31</v>
      </c>
      <c r="C77">
        <v>30121</v>
      </c>
    </row>
    <row r="78" spans="1:4">
      <c r="B78" t="s">
        <v>36</v>
      </c>
      <c r="C78">
        <v>30321</v>
      </c>
    </row>
    <row r="79" spans="1:4">
      <c r="B79" t="s">
        <v>271</v>
      </c>
      <c r="C79">
        <v>30310</v>
      </c>
    </row>
    <row r="80" spans="1:4">
      <c r="B80" t="s">
        <v>272</v>
      </c>
      <c r="C80">
        <v>30932</v>
      </c>
    </row>
    <row r="81" spans="1:4">
      <c r="B81" t="s">
        <v>296</v>
      </c>
      <c r="C81">
        <v>32882</v>
      </c>
    </row>
    <row r="82" spans="1:4">
      <c r="B82" t="s">
        <v>298</v>
      </c>
      <c r="C82">
        <v>33512</v>
      </c>
    </row>
    <row r="83" spans="1:4">
      <c r="B83" t="s">
        <v>307</v>
      </c>
      <c r="C83">
        <v>35067</v>
      </c>
    </row>
    <row r="84" spans="1:4">
      <c r="A84" t="s">
        <v>382</v>
      </c>
      <c r="C84">
        <v>372604</v>
      </c>
    </row>
    <row r="85" spans="1:4">
      <c r="A85" t="s">
        <v>142</v>
      </c>
      <c r="B85" t="s">
        <v>292</v>
      </c>
      <c r="C85">
        <v>40248</v>
      </c>
    </row>
    <row r="86" spans="1:4">
      <c r="B86" t="s">
        <v>293</v>
      </c>
      <c r="C86">
        <v>5190</v>
      </c>
    </row>
    <row r="87" spans="1:4">
      <c r="B87" t="s">
        <v>263</v>
      </c>
      <c r="C87">
        <v>2995</v>
      </c>
    </row>
    <row r="88" spans="1:4">
      <c r="B88" t="s">
        <v>294</v>
      </c>
      <c r="C88">
        <v>16677</v>
      </c>
    </row>
    <row r="89" spans="1:4">
      <c r="B89" t="s">
        <v>399</v>
      </c>
      <c r="C89">
        <v>987</v>
      </c>
    </row>
    <row r="90" spans="1:4">
      <c r="B90" t="s">
        <v>407</v>
      </c>
      <c r="C90">
        <v>2395</v>
      </c>
    </row>
    <row r="91" spans="1:4">
      <c r="B91" t="s">
        <v>413</v>
      </c>
      <c r="C91">
        <v>3000</v>
      </c>
    </row>
    <row r="92" spans="1:4">
      <c r="B92" t="s">
        <v>427</v>
      </c>
      <c r="C92">
        <v>5160</v>
      </c>
    </row>
    <row r="93" spans="1:4">
      <c r="B93" t="s">
        <v>430</v>
      </c>
      <c r="C93">
        <v>50345</v>
      </c>
    </row>
    <row r="94" spans="1:4">
      <c r="B94" t="s">
        <v>537</v>
      </c>
      <c r="C94">
        <v>7288</v>
      </c>
    </row>
    <row r="95" spans="1:4">
      <c r="A95" t="s">
        <v>391</v>
      </c>
      <c r="C95">
        <v>134285</v>
      </c>
    </row>
    <row r="96" spans="1:4">
      <c r="A96" t="s">
        <v>20</v>
      </c>
      <c r="B96" t="s">
        <v>21</v>
      </c>
      <c r="D96">
        <v>67622</v>
      </c>
    </row>
    <row r="97" spans="1:4">
      <c r="B97" t="s">
        <v>464</v>
      </c>
      <c r="D97">
        <v>563416</v>
      </c>
    </row>
    <row r="98" spans="1:4">
      <c r="B98" t="s">
        <v>543</v>
      </c>
      <c r="D98">
        <v>108780</v>
      </c>
    </row>
    <row r="99" spans="1:4">
      <c r="A99" t="s">
        <v>392</v>
      </c>
      <c r="D99">
        <v>739818</v>
      </c>
    </row>
    <row r="100" spans="1:4">
      <c r="A100" t="s">
        <v>57</v>
      </c>
      <c r="B100" t="s">
        <v>295</v>
      </c>
      <c r="C100">
        <v>51000</v>
      </c>
    </row>
    <row r="101" spans="1:4">
      <c r="B101" t="s">
        <v>421</v>
      </c>
      <c r="C101">
        <v>190000</v>
      </c>
    </row>
    <row r="102" spans="1:4">
      <c r="A102" t="s">
        <v>467</v>
      </c>
      <c r="C102">
        <v>241000</v>
      </c>
    </row>
    <row r="103" spans="1:4">
      <c r="A103" t="s">
        <v>462</v>
      </c>
      <c r="B103" t="s">
        <v>456</v>
      </c>
      <c r="C103">
        <v>40000</v>
      </c>
    </row>
    <row r="104" spans="1:4">
      <c r="B104" t="s">
        <v>458</v>
      </c>
      <c r="C104">
        <v>40000</v>
      </c>
    </row>
    <row r="105" spans="1:4">
      <c r="B105" t="s">
        <v>460</v>
      </c>
      <c r="C105">
        <v>65000</v>
      </c>
    </row>
    <row r="106" spans="1:4">
      <c r="A106" t="s">
        <v>468</v>
      </c>
      <c r="C106">
        <v>145000</v>
      </c>
    </row>
    <row r="107" spans="1:4">
      <c r="A107" t="s">
        <v>145</v>
      </c>
      <c r="C107">
        <v>1978511</v>
      </c>
      <c r="D107">
        <v>2236952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2"/>
  <headerFooter>
    <oddHeader>&amp;A</oddHead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F303F-D3DA-4A48-A681-A304990C32FE}">
  <dimension ref="A4:D92"/>
  <sheetViews>
    <sheetView workbookViewId="0">
      <selection activeCell="B25" sqref="B25"/>
    </sheetView>
  </sheetViews>
  <sheetFormatPr defaultRowHeight="12.75"/>
  <cols>
    <col min="1" max="1" width="32.42578125" customWidth="1"/>
    <col min="2" max="2" width="16.42578125" bestFit="1" customWidth="1"/>
    <col min="3" max="4" width="11" bestFit="1" customWidth="1"/>
    <col min="5" max="5" width="9.42578125" bestFit="1" customWidth="1"/>
    <col min="6" max="8" width="12.28515625" bestFit="1" customWidth="1"/>
  </cols>
  <sheetData>
    <row r="4" spans="1:4">
      <c r="A4" s="27" t="s">
        <v>379</v>
      </c>
      <c r="B4" s="27" t="s">
        <v>1</v>
      </c>
      <c r="C4" t="s">
        <v>532</v>
      </c>
      <c r="D4" t="s">
        <v>531</v>
      </c>
    </row>
    <row r="5" spans="1:4">
      <c r="A5" t="s">
        <v>292</v>
      </c>
      <c r="B5" t="s">
        <v>142</v>
      </c>
      <c r="C5" s="55">
        <v>0</v>
      </c>
      <c r="D5" s="55">
        <v>40248</v>
      </c>
    </row>
    <row r="6" spans="1:4">
      <c r="A6" t="s">
        <v>293</v>
      </c>
      <c r="B6" t="s">
        <v>142</v>
      </c>
      <c r="C6" s="55">
        <v>0</v>
      </c>
      <c r="D6" s="55">
        <v>5190</v>
      </c>
    </row>
    <row r="7" spans="1:4">
      <c r="A7" t="s">
        <v>260</v>
      </c>
      <c r="B7" t="s">
        <v>33</v>
      </c>
      <c r="C7" s="55">
        <v>0</v>
      </c>
      <c r="D7" s="55">
        <v>2558</v>
      </c>
    </row>
    <row r="8" spans="1:4">
      <c r="A8" t="s">
        <v>261</v>
      </c>
      <c r="B8" t="s">
        <v>33</v>
      </c>
      <c r="C8" s="55">
        <v>0</v>
      </c>
      <c r="D8" s="55">
        <v>6277</v>
      </c>
    </row>
    <row r="9" spans="1:4">
      <c r="A9" t="s">
        <v>291</v>
      </c>
      <c r="B9" t="s">
        <v>26</v>
      </c>
      <c r="C9" s="55">
        <v>0</v>
      </c>
      <c r="D9" s="55">
        <v>330</v>
      </c>
    </row>
    <row r="10" spans="1:4">
      <c r="A10" t="s">
        <v>263</v>
      </c>
      <c r="B10" t="s">
        <v>142</v>
      </c>
      <c r="C10" s="55">
        <v>0</v>
      </c>
      <c r="D10" s="55">
        <v>2995</v>
      </c>
    </row>
    <row r="11" spans="1:4">
      <c r="A11" t="s">
        <v>280</v>
      </c>
      <c r="B11" t="s">
        <v>13</v>
      </c>
      <c r="C11" s="55">
        <v>0</v>
      </c>
      <c r="D11" s="55">
        <v>31800</v>
      </c>
    </row>
    <row r="12" spans="1:4">
      <c r="A12" t="s">
        <v>264</v>
      </c>
      <c r="B12" t="s">
        <v>33</v>
      </c>
      <c r="C12" s="55">
        <v>0</v>
      </c>
      <c r="D12" s="55">
        <v>962</v>
      </c>
    </row>
    <row r="13" spans="1:4">
      <c r="A13" t="s">
        <v>28</v>
      </c>
      <c r="B13" t="s">
        <v>13</v>
      </c>
      <c r="C13" s="55">
        <v>0</v>
      </c>
      <c r="D13" s="55">
        <v>29400</v>
      </c>
    </row>
    <row r="14" spans="1:4">
      <c r="A14" t="s">
        <v>266</v>
      </c>
      <c r="B14" t="s">
        <v>33</v>
      </c>
      <c r="C14" s="55">
        <v>0</v>
      </c>
      <c r="D14" s="55">
        <v>4379</v>
      </c>
    </row>
    <row r="15" spans="1:4">
      <c r="A15" t="s">
        <v>281</v>
      </c>
      <c r="B15" t="s">
        <v>13</v>
      </c>
      <c r="C15" s="55">
        <v>0</v>
      </c>
      <c r="D15" s="55">
        <v>88200</v>
      </c>
    </row>
    <row r="16" spans="1:4">
      <c r="A16" t="s">
        <v>29</v>
      </c>
      <c r="B16" t="s">
        <v>13</v>
      </c>
      <c r="C16" s="55">
        <v>0</v>
      </c>
      <c r="D16" s="55">
        <v>44100</v>
      </c>
    </row>
    <row r="17" spans="1:4">
      <c r="A17" t="s">
        <v>14</v>
      </c>
      <c r="B17" t="s">
        <v>37</v>
      </c>
      <c r="C17" s="55">
        <v>47710</v>
      </c>
      <c r="D17" s="55">
        <v>0</v>
      </c>
    </row>
    <row r="18" spans="1:4">
      <c r="A18" t="s">
        <v>282</v>
      </c>
      <c r="B18" t="s">
        <v>37</v>
      </c>
      <c r="C18" s="55">
        <v>196800</v>
      </c>
      <c r="D18" s="55">
        <v>0</v>
      </c>
    </row>
    <row r="19" spans="1:4">
      <c r="A19" t="s">
        <v>284</v>
      </c>
      <c r="B19" t="s">
        <v>39</v>
      </c>
      <c r="C19" s="55">
        <v>0</v>
      </c>
      <c r="D19" s="55">
        <v>1541</v>
      </c>
    </row>
    <row r="20" spans="1:4">
      <c r="A20" t="s">
        <v>285</v>
      </c>
      <c r="B20" t="s">
        <v>39</v>
      </c>
      <c r="C20" s="55">
        <v>0</v>
      </c>
      <c r="D20" s="55">
        <v>2940</v>
      </c>
    </row>
    <row r="21" spans="1:4">
      <c r="A21" t="s">
        <v>286</v>
      </c>
      <c r="B21" t="s">
        <v>39</v>
      </c>
      <c r="C21" s="55">
        <v>0</v>
      </c>
      <c r="D21" s="55">
        <v>2168</v>
      </c>
    </row>
    <row r="22" spans="1:4">
      <c r="A22" t="s">
        <v>287</v>
      </c>
      <c r="B22" t="s">
        <v>39</v>
      </c>
      <c r="C22" s="55">
        <v>0</v>
      </c>
      <c r="D22" s="55">
        <v>910</v>
      </c>
    </row>
    <row r="23" spans="1:4">
      <c r="A23" t="s">
        <v>288</v>
      </c>
      <c r="B23" t="s">
        <v>39</v>
      </c>
      <c r="C23" s="55">
        <v>0</v>
      </c>
      <c r="D23" s="55">
        <v>1821</v>
      </c>
    </row>
    <row r="24" spans="1:4">
      <c r="A24" t="s">
        <v>289</v>
      </c>
      <c r="B24" t="s">
        <v>39</v>
      </c>
      <c r="C24" s="55">
        <v>0</v>
      </c>
      <c r="D24" s="55">
        <v>4219</v>
      </c>
    </row>
    <row r="25" spans="1:4">
      <c r="A25" t="s">
        <v>27</v>
      </c>
      <c r="B25" t="s">
        <v>26</v>
      </c>
      <c r="C25" s="55">
        <v>0</v>
      </c>
      <c r="D25" s="55">
        <v>67122</v>
      </c>
    </row>
    <row r="26" spans="1:4">
      <c r="A26" t="s">
        <v>15</v>
      </c>
      <c r="B26" t="s">
        <v>15</v>
      </c>
      <c r="C26" s="55">
        <v>1252600</v>
      </c>
      <c r="D26" s="55">
        <v>0</v>
      </c>
    </row>
    <row r="27" spans="1:4">
      <c r="A27" t="s">
        <v>269</v>
      </c>
      <c r="B27" t="s">
        <v>268</v>
      </c>
      <c r="C27" s="55">
        <v>0</v>
      </c>
      <c r="D27" s="55">
        <v>31434</v>
      </c>
    </row>
    <row r="28" spans="1:4">
      <c r="A28" t="s">
        <v>270</v>
      </c>
      <c r="B28" t="s">
        <v>268</v>
      </c>
      <c r="C28" s="55">
        <v>0</v>
      </c>
      <c r="D28" s="55">
        <v>32209</v>
      </c>
    </row>
    <row r="29" spans="1:4">
      <c r="A29" t="s">
        <v>276</v>
      </c>
      <c r="B29" t="s">
        <v>268</v>
      </c>
      <c r="C29" s="55">
        <v>0</v>
      </c>
      <c r="D29" s="55">
        <v>27753</v>
      </c>
    </row>
    <row r="30" spans="1:4">
      <c r="A30" t="s">
        <v>16</v>
      </c>
      <c r="B30" t="s">
        <v>268</v>
      </c>
      <c r="C30" s="55">
        <v>0</v>
      </c>
      <c r="D30" s="55">
        <v>28380</v>
      </c>
    </row>
    <row r="31" spans="1:4">
      <c r="A31" t="s">
        <v>22</v>
      </c>
      <c r="B31" t="s">
        <v>268</v>
      </c>
      <c r="C31" s="55">
        <v>0</v>
      </c>
      <c r="D31" s="55">
        <v>29683</v>
      </c>
    </row>
    <row r="32" spans="1:4">
      <c r="A32" t="s">
        <v>31</v>
      </c>
      <c r="B32" t="s">
        <v>268</v>
      </c>
      <c r="C32" s="55">
        <v>0</v>
      </c>
      <c r="D32" s="55">
        <v>30121</v>
      </c>
    </row>
    <row r="33" spans="1:4">
      <c r="A33" t="s">
        <v>36</v>
      </c>
      <c r="B33" t="s">
        <v>268</v>
      </c>
      <c r="C33" s="55">
        <v>0</v>
      </c>
      <c r="D33" s="55">
        <v>30321</v>
      </c>
    </row>
    <row r="34" spans="1:4">
      <c r="A34" t="s">
        <v>271</v>
      </c>
      <c r="B34" t="s">
        <v>268</v>
      </c>
      <c r="C34" s="55">
        <v>0</v>
      </c>
      <c r="D34" s="55">
        <v>30310</v>
      </c>
    </row>
    <row r="35" spans="1:4">
      <c r="A35" t="s">
        <v>272</v>
      </c>
      <c r="B35" t="s">
        <v>268</v>
      </c>
      <c r="C35" s="55">
        <v>0</v>
      </c>
      <c r="D35" s="55">
        <v>30932</v>
      </c>
    </row>
    <row r="36" spans="1:4">
      <c r="A36" t="s">
        <v>294</v>
      </c>
      <c r="B36" t="s">
        <v>142</v>
      </c>
      <c r="C36" s="55">
        <v>0</v>
      </c>
      <c r="D36" s="55">
        <v>16677</v>
      </c>
    </row>
    <row r="37" spans="1:4">
      <c r="A37" t="s">
        <v>290</v>
      </c>
      <c r="B37" t="s">
        <v>39</v>
      </c>
      <c r="C37" s="55">
        <v>0</v>
      </c>
      <c r="D37" s="55">
        <v>10000</v>
      </c>
    </row>
    <row r="38" spans="1:4">
      <c r="A38" t="s">
        <v>283</v>
      </c>
      <c r="B38" t="s">
        <v>37</v>
      </c>
      <c r="C38" s="55">
        <v>11</v>
      </c>
      <c r="D38" s="55">
        <v>0</v>
      </c>
    </row>
    <row r="39" spans="1:4">
      <c r="A39" t="s">
        <v>295</v>
      </c>
      <c r="B39" t="s">
        <v>57</v>
      </c>
      <c r="C39" s="55">
        <v>0</v>
      </c>
      <c r="D39" s="55">
        <v>51000</v>
      </c>
    </row>
    <row r="40" spans="1:4">
      <c r="A40" t="s">
        <v>21</v>
      </c>
      <c r="B40" t="s">
        <v>20</v>
      </c>
      <c r="C40" s="55">
        <v>67622</v>
      </c>
      <c r="D40" s="55">
        <v>0</v>
      </c>
    </row>
    <row r="41" spans="1:4">
      <c r="A41" t="s">
        <v>544</v>
      </c>
      <c r="B41" t="s">
        <v>544</v>
      </c>
      <c r="C41" s="55">
        <v>0</v>
      </c>
      <c r="D41" s="55">
        <v>0</v>
      </c>
    </row>
    <row r="42" spans="1:4">
      <c r="A42" t="s">
        <v>296</v>
      </c>
      <c r="B42" t="s">
        <v>268</v>
      </c>
      <c r="C42" s="55">
        <v>0</v>
      </c>
      <c r="D42" s="55">
        <v>32882</v>
      </c>
    </row>
    <row r="43" spans="1:4">
      <c r="A43" t="s">
        <v>298</v>
      </c>
      <c r="B43" t="s">
        <v>268</v>
      </c>
      <c r="C43" s="55">
        <v>0</v>
      </c>
      <c r="D43" s="55">
        <v>33512</v>
      </c>
    </row>
    <row r="44" spans="1:4">
      <c r="A44" t="s">
        <v>301</v>
      </c>
      <c r="B44" t="s">
        <v>37</v>
      </c>
      <c r="C44" s="55">
        <v>13</v>
      </c>
      <c r="D44" s="55">
        <v>0</v>
      </c>
    </row>
    <row r="45" spans="1:4">
      <c r="A45" t="s">
        <v>307</v>
      </c>
      <c r="B45" t="s">
        <v>268</v>
      </c>
      <c r="C45" s="55">
        <v>0</v>
      </c>
      <c r="D45" s="55">
        <v>35067</v>
      </c>
    </row>
    <row r="46" spans="1:4">
      <c r="A46" t="s">
        <v>375</v>
      </c>
      <c r="B46" t="s">
        <v>33</v>
      </c>
      <c r="C46" s="55">
        <v>0</v>
      </c>
      <c r="D46" s="55">
        <v>7512</v>
      </c>
    </row>
    <row r="47" spans="1:4">
      <c r="A47" t="s">
        <v>377</v>
      </c>
      <c r="B47" t="s">
        <v>33</v>
      </c>
      <c r="C47" s="55">
        <v>0</v>
      </c>
      <c r="D47" s="55">
        <v>740</v>
      </c>
    </row>
    <row r="48" spans="1:4">
      <c r="A48" t="s">
        <v>387</v>
      </c>
      <c r="B48" t="s">
        <v>39</v>
      </c>
      <c r="C48" s="55">
        <v>0</v>
      </c>
      <c r="D48" s="55">
        <v>1909</v>
      </c>
    </row>
    <row r="49" spans="1:4">
      <c r="A49" t="s">
        <v>395</v>
      </c>
      <c r="B49" t="s">
        <v>33</v>
      </c>
      <c r="C49" s="55">
        <v>0</v>
      </c>
      <c r="D49" s="55">
        <v>1349</v>
      </c>
    </row>
    <row r="50" spans="1:4">
      <c r="A50" t="s">
        <v>397</v>
      </c>
      <c r="B50" t="s">
        <v>33</v>
      </c>
      <c r="C50" s="55">
        <v>0</v>
      </c>
      <c r="D50" s="55">
        <v>2193</v>
      </c>
    </row>
    <row r="51" spans="1:4">
      <c r="A51" t="s">
        <v>393</v>
      </c>
      <c r="B51" t="s">
        <v>33</v>
      </c>
      <c r="C51" s="55">
        <v>0</v>
      </c>
      <c r="D51" s="55">
        <v>6903</v>
      </c>
    </row>
    <row r="52" spans="1:4" ht="25.5">
      <c r="A52" s="66" t="s">
        <v>399</v>
      </c>
      <c r="B52" t="s">
        <v>142</v>
      </c>
      <c r="C52" s="55">
        <v>0</v>
      </c>
      <c r="D52" s="55">
        <v>987</v>
      </c>
    </row>
    <row r="53" spans="1:4">
      <c r="A53" t="s">
        <v>401</v>
      </c>
      <c r="B53" t="s">
        <v>33</v>
      </c>
      <c r="C53" s="55">
        <v>0</v>
      </c>
      <c r="D53" s="55">
        <v>1250</v>
      </c>
    </row>
    <row r="54" spans="1:4">
      <c r="A54" t="s">
        <v>403</v>
      </c>
      <c r="B54" t="s">
        <v>39</v>
      </c>
      <c r="C54" s="55">
        <v>0</v>
      </c>
      <c r="D54" s="55">
        <v>1660</v>
      </c>
    </row>
    <row r="55" spans="1:4">
      <c r="A55" t="s">
        <v>405</v>
      </c>
      <c r="B55" t="s">
        <v>39</v>
      </c>
      <c r="C55" s="55">
        <v>0</v>
      </c>
      <c r="D55" s="55">
        <v>1709</v>
      </c>
    </row>
    <row r="56" spans="1:4">
      <c r="A56" t="s">
        <v>407</v>
      </c>
      <c r="B56" t="s">
        <v>142</v>
      </c>
      <c r="C56" s="55">
        <v>0</v>
      </c>
      <c r="D56" s="55">
        <v>2395</v>
      </c>
    </row>
    <row r="57" spans="1:4">
      <c r="A57" t="s">
        <v>409</v>
      </c>
      <c r="B57" t="s">
        <v>33</v>
      </c>
      <c r="C57" s="55">
        <v>0</v>
      </c>
      <c r="D57" s="55">
        <v>1210</v>
      </c>
    </row>
    <row r="58" spans="1:4">
      <c r="A58" t="s">
        <v>411</v>
      </c>
      <c r="B58" t="s">
        <v>39</v>
      </c>
      <c r="C58" s="55">
        <v>0</v>
      </c>
      <c r="D58" s="55">
        <v>393600</v>
      </c>
    </row>
    <row r="59" spans="1:4">
      <c r="A59" t="s">
        <v>417</v>
      </c>
      <c r="B59" t="s">
        <v>33</v>
      </c>
      <c r="C59" s="55">
        <v>0</v>
      </c>
      <c r="D59" s="55">
        <v>120</v>
      </c>
    </row>
    <row r="60" spans="1:4">
      <c r="A60" t="s">
        <v>413</v>
      </c>
      <c r="B60" t="s">
        <v>142</v>
      </c>
      <c r="C60" s="55">
        <v>0</v>
      </c>
      <c r="D60" s="55">
        <v>3000</v>
      </c>
    </row>
    <row r="61" spans="1:4">
      <c r="A61" t="s">
        <v>415</v>
      </c>
      <c r="B61" t="s">
        <v>39</v>
      </c>
      <c r="C61" s="55">
        <v>0</v>
      </c>
      <c r="D61" s="55">
        <v>440</v>
      </c>
    </row>
    <row r="62" spans="1:4">
      <c r="A62" t="s">
        <v>419</v>
      </c>
      <c r="B62" t="s">
        <v>33</v>
      </c>
      <c r="C62" s="55">
        <v>0</v>
      </c>
      <c r="D62" s="55">
        <v>84</v>
      </c>
    </row>
    <row r="63" spans="1:4">
      <c r="A63" t="s">
        <v>421</v>
      </c>
      <c r="B63" t="s">
        <v>57</v>
      </c>
      <c r="C63" s="55">
        <v>0</v>
      </c>
      <c r="D63" s="55">
        <v>190000</v>
      </c>
    </row>
    <row r="64" spans="1:4">
      <c r="A64" t="s">
        <v>423</v>
      </c>
      <c r="B64" t="s">
        <v>33</v>
      </c>
      <c r="C64" s="55">
        <v>0</v>
      </c>
      <c r="D64" s="55">
        <v>304</v>
      </c>
    </row>
    <row r="65" spans="1:4">
      <c r="A65" t="s">
        <v>425</v>
      </c>
      <c r="B65" t="s">
        <v>33</v>
      </c>
      <c r="C65" s="55">
        <v>0</v>
      </c>
      <c r="D65" s="55">
        <v>704</v>
      </c>
    </row>
    <row r="66" spans="1:4">
      <c r="A66" t="s">
        <v>427</v>
      </c>
      <c r="B66" t="s">
        <v>142</v>
      </c>
      <c r="C66" s="55">
        <v>0</v>
      </c>
      <c r="D66" s="55">
        <v>5160</v>
      </c>
    </row>
    <row r="67" spans="1:4">
      <c r="A67" t="s">
        <v>430</v>
      </c>
      <c r="B67" t="s">
        <v>142</v>
      </c>
      <c r="C67" s="55">
        <v>0</v>
      </c>
      <c r="D67" s="55">
        <v>50345</v>
      </c>
    </row>
    <row r="68" spans="1:4">
      <c r="A68" t="s">
        <v>432</v>
      </c>
      <c r="B68" t="s">
        <v>13</v>
      </c>
      <c r="C68" s="55">
        <v>0</v>
      </c>
      <c r="D68" s="55">
        <v>26780</v>
      </c>
    </row>
    <row r="69" spans="1:4">
      <c r="A69" t="s">
        <v>434</v>
      </c>
      <c r="B69" t="s">
        <v>17</v>
      </c>
      <c r="C69" s="55">
        <v>0</v>
      </c>
      <c r="D69" s="55">
        <v>5000</v>
      </c>
    </row>
    <row r="70" spans="1:4">
      <c r="A70" t="s">
        <v>436</v>
      </c>
      <c r="B70" t="s">
        <v>17</v>
      </c>
      <c r="C70" s="55">
        <v>0</v>
      </c>
      <c r="D70" s="55">
        <v>5000</v>
      </c>
    </row>
    <row r="71" spans="1:4">
      <c r="A71" t="s">
        <v>438</v>
      </c>
      <c r="B71" t="s">
        <v>17</v>
      </c>
      <c r="C71" s="55">
        <v>0</v>
      </c>
      <c r="D71" s="55">
        <v>5000</v>
      </c>
    </row>
    <row r="72" spans="1:4">
      <c r="A72" t="s">
        <v>440</v>
      </c>
      <c r="B72" t="s">
        <v>17</v>
      </c>
      <c r="C72" s="55">
        <v>0</v>
      </c>
      <c r="D72" s="55">
        <v>5000</v>
      </c>
    </row>
    <row r="73" spans="1:4">
      <c r="A73" t="s">
        <v>442</v>
      </c>
      <c r="B73" t="s">
        <v>17</v>
      </c>
      <c r="C73" s="55">
        <v>0</v>
      </c>
      <c r="D73" s="55">
        <v>5000</v>
      </c>
    </row>
    <row r="74" spans="1:4">
      <c r="A74" t="s">
        <v>444</v>
      </c>
      <c r="B74" t="s">
        <v>17</v>
      </c>
      <c r="C74" s="55">
        <v>0</v>
      </c>
      <c r="D74" s="55">
        <v>5000</v>
      </c>
    </row>
    <row r="75" spans="1:4">
      <c r="A75" t="s">
        <v>446</v>
      </c>
      <c r="B75" t="s">
        <v>26</v>
      </c>
      <c r="C75" s="55">
        <v>0</v>
      </c>
      <c r="D75" s="55">
        <v>6056</v>
      </c>
    </row>
    <row r="76" spans="1:4">
      <c r="A76" t="s">
        <v>448</v>
      </c>
      <c r="B76" t="s">
        <v>17</v>
      </c>
      <c r="C76" s="55">
        <v>0</v>
      </c>
      <c r="D76" s="55">
        <v>5000</v>
      </c>
    </row>
    <row r="77" spans="1:4">
      <c r="A77" t="s">
        <v>450</v>
      </c>
      <c r="B77" t="s">
        <v>17</v>
      </c>
      <c r="C77" s="55">
        <v>0</v>
      </c>
      <c r="D77" s="55">
        <v>5000</v>
      </c>
    </row>
    <row r="78" spans="1:4">
      <c r="A78" t="s">
        <v>452</v>
      </c>
      <c r="B78" t="s">
        <v>238</v>
      </c>
      <c r="C78" s="55">
        <v>0</v>
      </c>
      <c r="D78" s="55">
        <v>20000</v>
      </c>
    </row>
    <row r="79" spans="1:4">
      <c r="A79" t="s">
        <v>454</v>
      </c>
      <c r="B79" t="s">
        <v>238</v>
      </c>
      <c r="C79" s="55">
        <v>0</v>
      </c>
      <c r="D79" s="55">
        <v>30000</v>
      </c>
    </row>
    <row r="80" spans="1:4">
      <c r="A80" t="s">
        <v>464</v>
      </c>
      <c r="B80" t="s">
        <v>20</v>
      </c>
      <c r="C80" s="55">
        <v>563416</v>
      </c>
      <c r="D80" s="55">
        <v>0</v>
      </c>
    </row>
    <row r="81" spans="1:4">
      <c r="A81" t="s">
        <v>533</v>
      </c>
      <c r="B81" t="s">
        <v>39</v>
      </c>
      <c r="C81" s="55">
        <v>0</v>
      </c>
      <c r="D81" s="55">
        <v>3552</v>
      </c>
    </row>
    <row r="82" spans="1:4">
      <c r="A82" t="s">
        <v>535</v>
      </c>
      <c r="B82" t="s">
        <v>47</v>
      </c>
      <c r="C82" s="55">
        <v>0</v>
      </c>
      <c r="D82" s="55">
        <v>200000</v>
      </c>
    </row>
    <row r="83" spans="1:4">
      <c r="A83" t="s">
        <v>537</v>
      </c>
      <c r="B83" t="s">
        <v>142</v>
      </c>
      <c r="C83" s="55">
        <v>0</v>
      </c>
      <c r="D83" s="55">
        <v>7288</v>
      </c>
    </row>
    <row r="84" spans="1:4">
      <c r="A84" t="s">
        <v>543</v>
      </c>
      <c r="B84" t="s">
        <v>20</v>
      </c>
      <c r="C84" s="55">
        <v>108780</v>
      </c>
      <c r="D84" s="55">
        <v>0</v>
      </c>
    </row>
    <row r="85" spans="1:4">
      <c r="A85" t="s">
        <v>542</v>
      </c>
      <c r="B85" t="s">
        <v>13</v>
      </c>
      <c r="C85" s="55">
        <v>0</v>
      </c>
      <c r="D85" s="55">
        <v>8820</v>
      </c>
    </row>
    <row r="86" spans="1:4">
      <c r="A86" t="s">
        <v>548</v>
      </c>
      <c r="B86" t="s">
        <v>17</v>
      </c>
      <c r="C86" s="55">
        <v>0</v>
      </c>
      <c r="D86" s="55">
        <v>5000</v>
      </c>
    </row>
    <row r="87" spans="1:4">
      <c r="A87" t="s">
        <v>550</v>
      </c>
      <c r="B87" t="s">
        <v>17</v>
      </c>
      <c r="C87" s="55">
        <v>0</v>
      </c>
      <c r="D87" s="55">
        <v>5000</v>
      </c>
    </row>
    <row r="88" spans="1:4">
      <c r="A88" t="s">
        <v>552</v>
      </c>
      <c r="B88" t="s">
        <v>17</v>
      </c>
      <c r="C88" s="55">
        <v>0</v>
      </c>
      <c r="D88" s="55">
        <v>5000</v>
      </c>
    </row>
    <row r="89" spans="1:4">
      <c r="A89" t="s">
        <v>546</v>
      </c>
      <c r="B89" t="s">
        <v>17</v>
      </c>
      <c r="C89" s="55">
        <v>0</v>
      </c>
      <c r="D89" s="55">
        <v>5000</v>
      </c>
    </row>
    <row r="90" spans="1:4">
      <c r="A90" t="s">
        <v>554</v>
      </c>
      <c r="B90" t="s">
        <v>17</v>
      </c>
      <c r="C90" s="55">
        <v>0</v>
      </c>
      <c r="D90" s="55">
        <v>5000</v>
      </c>
    </row>
    <row r="91" spans="1:4">
      <c r="A91" t="s">
        <v>556</v>
      </c>
      <c r="B91" t="s">
        <v>17</v>
      </c>
      <c r="C91" s="55">
        <v>0</v>
      </c>
      <c r="D91" s="55">
        <v>5000</v>
      </c>
    </row>
    <row r="92" spans="1:4">
      <c r="A92" t="s">
        <v>145</v>
      </c>
      <c r="C92" s="55">
        <v>2236952</v>
      </c>
      <c r="D92" s="55">
        <v>1833511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2"/>
  <headerFooter>
    <oddHeader>&amp;C&amp;"ＭＳ Ｐゴシック,標準"令和３年度４半期別帳簿資料</oddHead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B398-D1B3-4D40-BAD3-EA3D7BD737E0}">
  <dimension ref="A4:D92"/>
  <sheetViews>
    <sheetView workbookViewId="0">
      <selection activeCell="G25" sqref="G25"/>
    </sheetView>
  </sheetViews>
  <sheetFormatPr defaultRowHeight="12.75"/>
  <cols>
    <col min="1" max="1" width="32.42578125" customWidth="1"/>
    <col min="2" max="2" width="16.42578125" bestFit="1" customWidth="1"/>
    <col min="3" max="4" width="11" bestFit="1" customWidth="1"/>
    <col min="5" max="6" width="9.42578125" bestFit="1" customWidth="1"/>
    <col min="7" max="8" width="12.28515625" bestFit="1" customWidth="1"/>
  </cols>
  <sheetData>
    <row r="4" spans="1:4">
      <c r="A4" s="27" t="s">
        <v>379</v>
      </c>
      <c r="B4" s="27" t="s">
        <v>1</v>
      </c>
      <c r="C4" t="s">
        <v>532</v>
      </c>
      <c r="D4" t="s">
        <v>531</v>
      </c>
    </row>
    <row r="5" spans="1:4">
      <c r="A5" t="s">
        <v>292</v>
      </c>
      <c r="B5" t="s">
        <v>142</v>
      </c>
      <c r="C5" s="55">
        <v>0</v>
      </c>
      <c r="D5" s="55">
        <v>40248</v>
      </c>
    </row>
    <row r="6" spans="1:4">
      <c r="A6" t="s">
        <v>293</v>
      </c>
      <c r="B6" t="s">
        <v>142</v>
      </c>
      <c r="C6" s="55">
        <v>0</v>
      </c>
      <c r="D6" s="55">
        <v>5190</v>
      </c>
    </row>
    <row r="7" spans="1:4">
      <c r="A7" t="s">
        <v>260</v>
      </c>
      <c r="B7" t="s">
        <v>33</v>
      </c>
      <c r="C7" s="55">
        <v>0</v>
      </c>
      <c r="D7" s="55">
        <v>2558</v>
      </c>
    </row>
    <row r="8" spans="1:4">
      <c r="A8" t="s">
        <v>261</v>
      </c>
      <c r="B8" t="s">
        <v>33</v>
      </c>
      <c r="C8" s="55">
        <v>0</v>
      </c>
      <c r="D8" s="55">
        <v>6277</v>
      </c>
    </row>
    <row r="9" spans="1:4">
      <c r="A9" t="s">
        <v>291</v>
      </c>
      <c r="B9" t="s">
        <v>26</v>
      </c>
      <c r="C9" s="55">
        <v>0</v>
      </c>
      <c r="D9" s="55">
        <v>330</v>
      </c>
    </row>
    <row r="10" spans="1:4">
      <c r="A10" t="s">
        <v>263</v>
      </c>
      <c r="B10" t="s">
        <v>142</v>
      </c>
      <c r="C10" s="55">
        <v>0</v>
      </c>
      <c r="D10" s="55">
        <v>2995</v>
      </c>
    </row>
    <row r="11" spans="1:4">
      <c r="A11" t="s">
        <v>280</v>
      </c>
      <c r="B11" t="s">
        <v>13</v>
      </c>
      <c r="C11" s="55">
        <v>0</v>
      </c>
      <c r="D11" s="55">
        <v>31800</v>
      </c>
    </row>
    <row r="12" spans="1:4">
      <c r="A12" t="s">
        <v>264</v>
      </c>
      <c r="B12" t="s">
        <v>33</v>
      </c>
      <c r="C12" s="55">
        <v>0</v>
      </c>
      <c r="D12" s="55">
        <v>962</v>
      </c>
    </row>
    <row r="13" spans="1:4">
      <c r="A13" t="s">
        <v>28</v>
      </c>
      <c r="B13" t="s">
        <v>13</v>
      </c>
      <c r="C13" s="55">
        <v>0</v>
      </c>
      <c r="D13" s="55">
        <v>29400</v>
      </c>
    </row>
    <row r="14" spans="1:4">
      <c r="A14" t="s">
        <v>266</v>
      </c>
      <c r="B14" t="s">
        <v>33</v>
      </c>
      <c r="C14" s="55">
        <v>0</v>
      </c>
      <c r="D14" s="55">
        <v>4379</v>
      </c>
    </row>
    <row r="15" spans="1:4">
      <c r="A15" t="s">
        <v>281</v>
      </c>
      <c r="B15" t="s">
        <v>13</v>
      </c>
      <c r="C15" s="55">
        <v>0</v>
      </c>
      <c r="D15" s="55">
        <v>88200</v>
      </c>
    </row>
    <row r="16" spans="1:4">
      <c r="A16" t="s">
        <v>29</v>
      </c>
      <c r="B16" t="s">
        <v>13</v>
      </c>
      <c r="C16" s="55">
        <v>0</v>
      </c>
      <c r="D16" s="55">
        <v>44100</v>
      </c>
    </row>
    <row r="17" spans="1:4">
      <c r="A17" t="s">
        <v>14</v>
      </c>
      <c r="B17" t="s">
        <v>37</v>
      </c>
      <c r="C17" s="55">
        <v>47710</v>
      </c>
      <c r="D17" s="55">
        <v>0</v>
      </c>
    </row>
    <row r="18" spans="1:4">
      <c r="A18" t="s">
        <v>282</v>
      </c>
      <c r="B18" t="s">
        <v>37</v>
      </c>
      <c r="C18" s="55">
        <v>196800</v>
      </c>
      <c r="D18" s="55">
        <v>0</v>
      </c>
    </row>
    <row r="19" spans="1:4">
      <c r="A19" t="s">
        <v>284</v>
      </c>
      <c r="B19" t="s">
        <v>39</v>
      </c>
      <c r="C19" s="55">
        <v>0</v>
      </c>
      <c r="D19" s="55">
        <v>1541</v>
      </c>
    </row>
    <row r="20" spans="1:4">
      <c r="A20" t="s">
        <v>285</v>
      </c>
      <c r="B20" t="s">
        <v>39</v>
      </c>
      <c r="C20" s="55">
        <v>0</v>
      </c>
      <c r="D20" s="55">
        <v>2940</v>
      </c>
    </row>
    <row r="21" spans="1:4">
      <c r="A21" t="s">
        <v>286</v>
      </c>
      <c r="B21" t="s">
        <v>39</v>
      </c>
      <c r="C21" s="55">
        <v>0</v>
      </c>
      <c r="D21" s="55">
        <v>2168</v>
      </c>
    </row>
    <row r="22" spans="1:4">
      <c r="A22" t="s">
        <v>287</v>
      </c>
      <c r="B22" t="s">
        <v>39</v>
      </c>
      <c r="C22" s="55">
        <v>0</v>
      </c>
      <c r="D22" s="55">
        <v>910</v>
      </c>
    </row>
    <row r="23" spans="1:4">
      <c r="A23" t="s">
        <v>288</v>
      </c>
      <c r="B23" t="s">
        <v>39</v>
      </c>
      <c r="C23" s="55">
        <v>0</v>
      </c>
      <c r="D23" s="55">
        <v>1821</v>
      </c>
    </row>
    <row r="24" spans="1:4">
      <c r="A24" t="s">
        <v>289</v>
      </c>
      <c r="B24" t="s">
        <v>39</v>
      </c>
      <c r="C24" s="55">
        <v>0</v>
      </c>
      <c r="D24" s="55">
        <v>4219</v>
      </c>
    </row>
    <row r="25" spans="1:4">
      <c r="A25" t="s">
        <v>27</v>
      </c>
      <c r="B25" t="s">
        <v>26</v>
      </c>
      <c r="C25" s="55">
        <v>0</v>
      </c>
      <c r="D25" s="55">
        <v>67122</v>
      </c>
    </row>
    <row r="26" spans="1:4">
      <c r="A26" t="s">
        <v>15</v>
      </c>
      <c r="B26" t="s">
        <v>15</v>
      </c>
      <c r="C26" s="55">
        <v>1252600</v>
      </c>
      <c r="D26" s="55">
        <v>0</v>
      </c>
    </row>
    <row r="27" spans="1:4">
      <c r="A27" t="s">
        <v>269</v>
      </c>
      <c r="B27" t="s">
        <v>268</v>
      </c>
      <c r="C27" s="55">
        <v>0</v>
      </c>
      <c r="D27" s="55">
        <v>31434</v>
      </c>
    </row>
    <row r="28" spans="1:4">
      <c r="A28" t="s">
        <v>270</v>
      </c>
      <c r="B28" t="s">
        <v>268</v>
      </c>
      <c r="C28" s="55">
        <v>0</v>
      </c>
      <c r="D28" s="55">
        <v>32209</v>
      </c>
    </row>
    <row r="29" spans="1:4">
      <c r="A29" t="s">
        <v>276</v>
      </c>
      <c r="B29" t="s">
        <v>268</v>
      </c>
      <c r="C29" s="55">
        <v>0</v>
      </c>
      <c r="D29" s="55">
        <v>27753</v>
      </c>
    </row>
    <row r="30" spans="1:4">
      <c r="A30" t="s">
        <v>16</v>
      </c>
      <c r="B30" t="s">
        <v>268</v>
      </c>
      <c r="C30" s="55">
        <v>0</v>
      </c>
      <c r="D30" s="55">
        <v>28380</v>
      </c>
    </row>
    <row r="31" spans="1:4">
      <c r="A31" t="s">
        <v>22</v>
      </c>
      <c r="B31" t="s">
        <v>268</v>
      </c>
      <c r="C31" s="55">
        <v>0</v>
      </c>
      <c r="D31" s="55">
        <v>29683</v>
      </c>
    </row>
    <row r="32" spans="1:4">
      <c r="A32" t="s">
        <v>31</v>
      </c>
      <c r="B32" t="s">
        <v>268</v>
      </c>
      <c r="C32" s="55">
        <v>0</v>
      </c>
      <c r="D32" s="55">
        <v>30121</v>
      </c>
    </row>
    <row r="33" spans="1:4">
      <c r="A33" t="s">
        <v>36</v>
      </c>
      <c r="B33" t="s">
        <v>268</v>
      </c>
      <c r="C33" s="55">
        <v>0</v>
      </c>
      <c r="D33" s="55">
        <v>30321</v>
      </c>
    </row>
    <row r="34" spans="1:4">
      <c r="A34" t="s">
        <v>271</v>
      </c>
      <c r="B34" t="s">
        <v>268</v>
      </c>
      <c r="C34" s="55">
        <v>0</v>
      </c>
      <c r="D34" s="55">
        <v>30310</v>
      </c>
    </row>
    <row r="35" spans="1:4">
      <c r="A35" t="s">
        <v>272</v>
      </c>
      <c r="B35" t="s">
        <v>268</v>
      </c>
      <c r="C35" s="55">
        <v>0</v>
      </c>
      <c r="D35" s="55">
        <v>30932</v>
      </c>
    </row>
    <row r="36" spans="1:4">
      <c r="A36" t="s">
        <v>294</v>
      </c>
      <c r="B36" t="s">
        <v>142</v>
      </c>
      <c r="C36" s="55">
        <v>0</v>
      </c>
      <c r="D36" s="55">
        <v>16677</v>
      </c>
    </row>
    <row r="37" spans="1:4">
      <c r="A37" t="s">
        <v>290</v>
      </c>
      <c r="B37" t="s">
        <v>39</v>
      </c>
      <c r="C37" s="55">
        <v>0</v>
      </c>
      <c r="D37" s="55">
        <v>10000</v>
      </c>
    </row>
    <row r="38" spans="1:4">
      <c r="A38" t="s">
        <v>283</v>
      </c>
      <c r="B38" t="s">
        <v>37</v>
      </c>
      <c r="C38" s="55">
        <v>11</v>
      </c>
      <c r="D38" s="55">
        <v>0</v>
      </c>
    </row>
    <row r="39" spans="1:4">
      <c r="A39" t="s">
        <v>295</v>
      </c>
      <c r="B39" t="s">
        <v>57</v>
      </c>
      <c r="C39" s="55">
        <v>0</v>
      </c>
      <c r="D39" s="55">
        <v>51000</v>
      </c>
    </row>
    <row r="40" spans="1:4">
      <c r="A40" t="s">
        <v>21</v>
      </c>
      <c r="B40" t="s">
        <v>20</v>
      </c>
      <c r="C40" s="55">
        <v>67622</v>
      </c>
      <c r="D40" s="55">
        <v>0</v>
      </c>
    </row>
    <row r="41" spans="1:4">
      <c r="A41" t="s">
        <v>544</v>
      </c>
      <c r="B41" t="s">
        <v>544</v>
      </c>
      <c r="C41" s="55">
        <v>0</v>
      </c>
      <c r="D41" s="55">
        <v>0</v>
      </c>
    </row>
    <row r="42" spans="1:4">
      <c r="A42" t="s">
        <v>296</v>
      </c>
      <c r="B42" t="s">
        <v>268</v>
      </c>
      <c r="C42" s="55">
        <v>0</v>
      </c>
      <c r="D42" s="55">
        <v>32882</v>
      </c>
    </row>
    <row r="43" spans="1:4">
      <c r="A43" t="s">
        <v>298</v>
      </c>
      <c r="B43" t="s">
        <v>268</v>
      </c>
      <c r="C43" s="55">
        <v>0</v>
      </c>
      <c r="D43" s="55">
        <v>33512</v>
      </c>
    </row>
    <row r="44" spans="1:4">
      <c r="A44" t="s">
        <v>301</v>
      </c>
      <c r="B44" t="s">
        <v>37</v>
      </c>
      <c r="C44" s="55">
        <v>13</v>
      </c>
      <c r="D44" s="55">
        <v>0</v>
      </c>
    </row>
    <row r="45" spans="1:4">
      <c r="A45" t="s">
        <v>307</v>
      </c>
      <c r="B45" t="s">
        <v>268</v>
      </c>
      <c r="C45" s="55">
        <v>0</v>
      </c>
      <c r="D45" s="55">
        <v>35067</v>
      </c>
    </row>
    <row r="46" spans="1:4">
      <c r="A46" t="s">
        <v>375</v>
      </c>
      <c r="B46" t="s">
        <v>33</v>
      </c>
      <c r="C46" s="55">
        <v>0</v>
      </c>
      <c r="D46" s="55">
        <v>7512</v>
      </c>
    </row>
    <row r="47" spans="1:4">
      <c r="A47" t="s">
        <v>377</v>
      </c>
      <c r="B47" t="s">
        <v>33</v>
      </c>
      <c r="C47" s="55">
        <v>0</v>
      </c>
      <c r="D47" s="55">
        <v>740</v>
      </c>
    </row>
    <row r="48" spans="1:4">
      <c r="A48" t="s">
        <v>387</v>
      </c>
      <c r="B48" t="s">
        <v>39</v>
      </c>
      <c r="C48" s="55">
        <v>0</v>
      </c>
      <c r="D48" s="55">
        <v>1909</v>
      </c>
    </row>
    <row r="49" spans="1:4">
      <c r="A49" t="s">
        <v>395</v>
      </c>
      <c r="B49" t="s">
        <v>33</v>
      </c>
      <c r="C49" s="55">
        <v>0</v>
      </c>
      <c r="D49" s="55">
        <v>1349</v>
      </c>
    </row>
    <row r="50" spans="1:4">
      <c r="A50" t="s">
        <v>397</v>
      </c>
      <c r="B50" t="s">
        <v>33</v>
      </c>
      <c r="C50" s="55">
        <v>0</v>
      </c>
      <c r="D50" s="55">
        <v>2193</v>
      </c>
    </row>
    <row r="51" spans="1:4">
      <c r="A51" t="s">
        <v>393</v>
      </c>
      <c r="B51" t="s">
        <v>33</v>
      </c>
      <c r="C51" s="55">
        <v>0</v>
      </c>
      <c r="D51" s="55">
        <v>6903</v>
      </c>
    </row>
    <row r="52" spans="1:4" ht="25.5">
      <c r="A52" s="66" t="s">
        <v>399</v>
      </c>
      <c r="B52" t="s">
        <v>142</v>
      </c>
      <c r="C52" s="55">
        <v>0</v>
      </c>
      <c r="D52" s="55">
        <v>987</v>
      </c>
    </row>
    <row r="53" spans="1:4">
      <c r="A53" t="s">
        <v>401</v>
      </c>
      <c r="B53" t="s">
        <v>33</v>
      </c>
      <c r="C53" s="55">
        <v>0</v>
      </c>
      <c r="D53" s="55">
        <v>1250</v>
      </c>
    </row>
    <row r="54" spans="1:4">
      <c r="A54" t="s">
        <v>403</v>
      </c>
      <c r="B54" t="s">
        <v>39</v>
      </c>
      <c r="C54" s="55">
        <v>0</v>
      </c>
      <c r="D54" s="55">
        <v>1660</v>
      </c>
    </row>
    <row r="55" spans="1:4">
      <c r="A55" t="s">
        <v>405</v>
      </c>
      <c r="B55" t="s">
        <v>39</v>
      </c>
      <c r="C55" s="55">
        <v>0</v>
      </c>
      <c r="D55" s="55">
        <v>1709</v>
      </c>
    </row>
    <row r="56" spans="1:4">
      <c r="A56" t="s">
        <v>407</v>
      </c>
      <c r="B56" t="s">
        <v>142</v>
      </c>
      <c r="C56" s="55">
        <v>0</v>
      </c>
      <c r="D56" s="55">
        <v>2395</v>
      </c>
    </row>
    <row r="57" spans="1:4">
      <c r="A57" t="s">
        <v>409</v>
      </c>
      <c r="B57" t="s">
        <v>33</v>
      </c>
      <c r="C57" s="55">
        <v>0</v>
      </c>
      <c r="D57" s="55">
        <v>1210</v>
      </c>
    </row>
    <row r="58" spans="1:4">
      <c r="A58" t="s">
        <v>411</v>
      </c>
      <c r="B58" t="s">
        <v>39</v>
      </c>
      <c r="C58" s="55">
        <v>0</v>
      </c>
      <c r="D58" s="55">
        <v>393600</v>
      </c>
    </row>
    <row r="59" spans="1:4">
      <c r="A59" t="s">
        <v>417</v>
      </c>
      <c r="B59" t="s">
        <v>33</v>
      </c>
      <c r="C59" s="55">
        <v>0</v>
      </c>
      <c r="D59" s="55">
        <v>120</v>
      </c>
    </row>
    <row r="60" spans="1:4">
      <c r="A60" t="s">
        <v>413</v>
      </c>
      <c r="B60" t="s">
        <v>142</v>
      </c>
      <c r="C60" s="55">
        <v>0</v>
      </c>
      <c r="D60" s="55">
        <v>3000</v>
      </c>
    </row>
    <row r="61" spans="1:4">
      <c r="A61" t="s">
        <v>415</v>
      </c>
      <c r="B61" t="s">
        <v>39</v>
      </c>
      <c r="C61" s="55">
        <v>0</v>
      </c>
      <c r="D61" s="55">
        <v>440</v>
      </c>
    </row>
    <row r="62" spans="1:4">
      <c r="A62" t="s">
        <v>419</v>
      </c>
      <c r="B62" t="s">
        <v>33</v>
      </c>
      <c r="C62" s="55">
        <v>0</v>
      </c>
      <c r="D62" s="55">
        <v>84</v>
      </c>
    </row>
    <row r="63" spans="1:4">
      <c r="A63" t="s">
        <v>421</v>
      </c>
      <c r="B63" t="s">
        <v>57</v>
      </c>
      <c r="C63" s="55">
        <v>0</v>
      </c>
      <c r="D63" s="55">
        <v>190000</v>
      </c>
    </row>
    <row r="64" spans="1:4">
      <c r="A64" t="s">
        <v>423</v>
      </c>
      <c r="B64" t="s">
        <v>33</v>
      </c>
      <c r="C64" s="55">
        <v>0</v>
      </c>
      <c r="D64" s="55">
        <v>304</v>
      </c>
    </row>
    <row r="65" spans="1:4">
      <c r="A65" t="s">
        <v>425</v>
      </c>
      <c r="B65" t="s">
        <v>33</v>
      </c>
      <c r="C65" s="55">
        <v>0</v>
      </c>
      <c r="D65" s="55">
        <v>704</v>
      </c>
    </row>
    <row r="66" spans="1:4">
      <c r="A66" t="s">
        <v>427</v>
      </c>
      <c r="B66" t="s">
        <v>142</v>
      </c>
      <c r="C66" s="55">
        <v>0</v>
      </c>
      <c r="D66" s="55">
        <v>5160</v>
      </c>
    </row>
    <row r="67" spans="1:4">
      <c r="A67" t="s">
        <v>430</v>
      </c>
      <c r="B67" t="s">
        <v>142</v>
      </c>
      <c r="C67" s="55">
        <v>0</v>
      </c>
      <c r="D67" s="55">
        <v>50345</v>
      </c>
    </row>
    <row r="68" spans="1:4">
      <c r="A68" t="s">
        <v>432</v>
      </c>
      <c r="B68" t="s">
        <v>13</v>
      </c>
      <c r="C68" s="55">
        <v>0</v>
      </c>
      <c r="D68" s="55">
        <v>26780</v>
      </c>
    </row>
    <row r="69" spans="1:4">
      <c r="A69" t="s">
        <v>434</v>
      </c>
      <c r="B69" t="s">
        <v>17</v>
      </c>
      <c r="C69" s="55">
        <v>0</v>
      </c>
      <c r="D69" s="55">
        <v>5000</v>
      </c>
    </row>
    <row r="70" spans="1:4">
      <c r="A70" t="s">
        <v>436</v>
      </c>
      <c r="B70" t="s">
        <v>17</v>
      </c>
      <c r="C70" s="55">
        <v>0</v>
      </c>
      <c r="D70" s="55">
        <v>5000</v>
      </c>
    </row>
    <row r="71" spans="1:4">
      <c r="A71" t="s">
        <v>438</v>
      </c>
      <c r="B71" t="s">
        <v>17</v>
      </c>
      <c r="C71" s="55">
        <v>0</v>
      </c>
      <c r="D71" s="55">
        <v>5000</v>
      </c>
    </row>
    <row r="72" spans="1:4">
      <c r="A72" t="s">
        <v>440</v>
      </c>
      <c r="B72" t="s">
        <v>17</v>
      </c>
      <c r="C72" s="55">
        <v>0</v>
      </c>
      <c r="D72" s="55">
        <v>5000</v>
      </c>
    </row>
    <row r="73" spans="1:4">
      <c r="A73" t="s">
        <v>442</v>
      </c>
      <c r="B73" t="s">
        <v>17</v>
      </c>
      <c r="C73" s="55">
        <v>0</v>
      </c>
      <c r="D73" s="55">
        <v>5000</v>
      </c>
    </row>
    <row r="74" spans="1:4">
      <c r="A74" t="s">
        <v>444</v>
      </c>
      <c r="B74" t="s">
        <v>17</v>
      </c>
      <c r="C74" s="55">
        <v>0</v>
      </c>
      <c r="D74" s="55">
        <v>5000</v>
      </c>
    </row>
    <row r="75" spans="1:4">
      <c r="A75" t="s">
        <v>446</v>
      </c>
      <c r="B75" t="s">
        <v>26</v>
      </c>
      <c r="C75" s="55">
        <v>0</v>
      </c>
      <c r="D75" s="55">
        <v>6056</v>
      </c>
    </row>
    <row r="76" spans="1:4">
      <c r="A76" t="s">
        <v>448</v>
      </c>
      <c r="B76" t="s">
        <v>17</v>
      </c>
      <c r="C76" s="55">
        <v>0</v>
      </c>
      <c r="D76" s="55">
        <v>5000</v>
      </c>
    </row>
    <row r="77" spans="1:4">
      <c r="A77" t="s">
        <v>450</v>
      </c>
      <c r="B77" t="s">
        <v>17</v>
      </c>
      <c r="C77" s="55">
        <v>0</v>
      </c>
      <c r="D77" s="55">
        <v>5000</v>
      </c>
    </row>
    <row r="78" spans="1:4">
      <c r="A78" t="s">
        <v>452</v>
      </c>
      <c r="B78" t="s">
        <v>238</v>
      </c>
      <c r="C78" s="55">
        <v>0</v>
      </c>
      <c r="D78" s="55">
        <v>20000</v>
      </c>
    </row>
    <row r="79" spans="1:4">
      <c r="A79" t="s">
        <v>454</v>
      </c>
      <c r="B79" t="s">
        <v>238</v>
      </c>
      <c r="C79" s="55">
        <v>0</v>
      </c>
      <c r="D79" s="55">
        <v>30000</v>
      </c>
    </row>
    <row r="80" spans="1:4">
      <c r="A80" t="s">
        <v>464</v>
      </c>
      <c r="B80" t="s">
        <v>20</v>
      </c>
      <c r="C80" s="55">
        <v>563416</v>
      </c>
      <c r="D80" s="55">
        <v>0</v>
      </c>
    </row>
    <row r="81" spans="1:4">
      <c r="A81" t="s">
        <v>533</v>
      </c>
      <c r="B81" t="s">
        <v>39</v>
      </c>
      <c r="C81" s="55">
        <v>0</v>
      </c>
      <c r="D81" s="55">
        <v>3552</v>
      </c>
    </row>
    <row r="82" spans="1:4">
      <c r="A82" t="s">
        <v>535</v>
      </c>
      <c r="B82" t="s">
        <v>47</v>
      </c>
      <c r="C82" s="55">
        <v>0</v>
      </c>
      <c r="D82" s="55">
        <v>200000</v>
      </c>
    </row>
    <row r="83" spans="1:4">
      <c r="A83" t="s">
        <v>537</v>
      </c>
      <c r="B83" t="s">
        <v>142</v>
      </c>
      <c r="C83" s="55">
        <v>0</v>
      </c>
      <c r="D83" s="55">
        <v>7288</v>
      </c>
    </row>
    <row r="84" spans="1:4">
      <c r="A84" t="s">
        <v>543</v>
      </c>
      <c r="B84" t="s">
        <v>20</v>
      </c>
      <c r="C84" s="55">
        <v>108780</v>
      </c>
      <c r="D84" s="55">
        <v>0</v>
      </c>
    </row>
    <row r="85" spans="1:4">
      <c r="A85" t="s">
        <v>542</v>
      </c>
      <c r="B85" t="s">
        <v>13</v>
      </c>
      <c r="C85" s="55">
        <v>0</v>
      </c>
      <c r="D85" s="55">
        <v>8820</v>
      </c>
    </row>
    <row r="86" spans="1:4">
      <c r="A86" t="s">
        <v>548</v>
      </c>
      <c r="B86" t="s">
        <v>17</v>
      </c>
      <c r="C86" s="55">
        <v>0</v>
      </c>
      <c r="D86" s="55">
        <v>5000</v>
      </c>
    </row>
    <row r="87" spans="1:4">
      <c r="A87" t="s">
        <v>550</v>
      </c>
      <c r="B87" t="s">
        <v>17</v>
      </c>
      <c r="C87" s="55">
        <v>0</v>
      </c>
      <c r="D87" s="55">
        <v>5000</v>
      </c>
    </row>
    <row r="88" spans="1:4">
      <c r="A88" t="s">
        <v>552</v>
      </c>
      <c r="B88" t="s">
        <v>17</v>
      </c>
      <c r="C88" s="55">
        <v>0</v>
      </c>
      <c r="D88" s="55">
        <v>5000</v>
      </c>
    </row>
    <row r="89" spans="1:4">
      <c r="A89" t="s">
        <v>546</v>
      </c>
      <c r="B89" t="s">
        <v>17</v>
      </c>
      <c r="C89" s="55">
        <v>0</v>
      </c>
      <c r="D89" s="55">
        <v>5000</v>
      </c>
    </row>
    <row r="90" spans="1:4">
      <c r="A90" t="s">
        <v>554</v>
      </c>
      <c r="B90" t="s">
        <v>17</v>
      </c>
      <c r="C90" s="55">
        <v>0</v>
      </c>
      <c r="D90" s="55">
        <v>5000</v>
      </c>
    </row>
    <row r="91" spans="1:4">
      <c r="A91" t="s">
        <v>556</v>
      </c>
      <c r="B91" t="s">
        <v>17</v>
      </c>
      <c r="C91" s="55">
        <v>0</v>
      </c>
      <c r="D91" s="55">
        <v>5000</v>
      </c>
    </row>
    <row r="92" spans="1:4">
      <c r="A92" t="s">
        <v>145</v>
      </c>
      <c r="C92" s="55">
        <v>2236952</v>
      </c>
      <c r="D92" s="55">
        <v>1833511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2"/>
  <headerFooter>
    <oddHeader>&amp;C&amp;"ＭＳ Ｐゴシック,標準"令和３年度４半期別帳簿資料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4</vt:i4>
      </vt:variant>
    </vt:vector>
  </HeadingPairs>
  <TitlesOfParts>
    <vt:vector size="19" baseType="lpstr">
      <vt:lpstr>領収書からの記録</vt:lpstr>
      <vt:lpstr>科目別集計</vt:lpstr>
      <vt:lpstr>元の記録</vt:lpstr>
      <vt:lpstr>Sheet2</vt:lpstr>
      <vt:lpstr>Sheet3</vt:lpstr>
      <vt:lpstr>令和３年度一般会計帳簿</vt:lpstr>
      <vt:lpstr>令和３年度一般会計費目別</vt:lpstr>
      <vt:lpstr>FY1</vt:lpstr>
      <vt:lpstr>FY２</vt:lpstr>
      <vt:lpstr>FY3</vt:lpstr>
      <vt:lpstr>FY４</vt:lpstr>
      <vt:lpstr>日程</vt:lpstr>
      <vt:lpstr>Sheet1</vt:lpstr>
      <vt:lpstr>令和３年度会館会計帳簿</vt:lpstr>
      <vt:lpstr>令和３年度会館費目別</vt:lpstr>
      <vt:lpstr>'FY1'!Print_Titles</vt:lpstr>
      <vt:lpstr>'FY２'!Print_Titles</vt:lpstr>
      <vt:lpstr>'FY3'!Print_Titles</vt:lpstr>
      <vt:lpstr>'FY４'!Print_Titles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cp:lastPrinted>2022-03-27T09:28:44Z</cp:lastPrinted>
  <dcterms:created xsi:type="dcterms:W3CDTF">2022-02-19T10:51:12Z</dcterms:created>
  <dcterms:modified xsi:type="dcterms:W3CDTF">2023-03-19T04:28:43Z</dcterms:modified>
</cp:coreProperties>
</file>