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49C46B82-9C0E-42A2-8E66-85CA21417104}" xr6:coauthVersionLast="47" xr6:coauthVersionMax="47" xr10:uidLastSave="{00000000-0000-0000-0000-000000000000}"/>
  <bookViews>
    <workbookView xWindow="0" yWindow="0" windowWidth="29070" windowHeight="16470" activeTab="2" xr2:uid="{91722BC7-0123-42BB-87D5-AEEE062398CE}"/>
  </bookViews>
  <sheets>
    <sheet name="Sheet1" sheetId="1" r:id="rId1"/>
    <sheet name="Sheet2" sheetId="2" r:id="rId2"/>
    <sheet name="20220327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3" i="3" l="1"/>
  <c r="Z23" i="3"/>
  <c r="Z8" i="3"/>
  <c r="Z44" i="3" l="1"/>
  <c r="H5" i="4" l="1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V8" i="3"/>
  <c r="V44" i="3" s="1"/>
  <c r="W45" i="3" s="1"/>
  <c r="U8" i="3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O8" i="3"/>
  <c r="M8" i="3"/>
  <c r="L8" i="3"/>
  <c r="L44" i="3" s="1"/>
  <c r="M45" i="3" s="1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B8" i="3"/>
  <c r="AG3" i="3"/>
  <c r="AF3" i="3"/>
  <c r="AE3" i="3"/>
  <c r="AD3" i="3"/>
  <c r="AC3" i="3"/>
  <c r="AB3" i="3"/>
  <c r="AB3" i="1"/>
  <c r="K45" i="1"/>
  <c r="O45" i="1"/>
  <c r="R45" i="1"/>
  <c r="E45" i="1"/>
  <c r="F45" i="1"/>
  <c r="G45" i="1"/>
  <c r="M44" i="3" l="1"/>
  <c r="N45" i="3" s="1"/>
  <c r="C44" i="3"/>
  <c r="D45" i="3" s="1"/>
  <c r="U44" i="3"/>
  <c r="V45" i="3" s="1"/>
  <c r="W44" i="3"/>
  <c r="X45" i="3" s="1"/>
  <c r="O44" i="3"/>
  <c r="P45" i="3" s="1"/>
  <c r="Q45" i="3"/>
  <c r="X44" i="3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<sst xmlns="http://schemas.openxmlformats.org/spreadsheetml/2006/main" count="290" uniqueCount="84">
  <si>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</si>
  <si>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</si>
  <si>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</si>
  <si>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</si>
  <si>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</si>
  <si>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</si>
  <si>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</si>
  <si>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</si>
  <si>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</si>
  <si>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</si>
  <si>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</si>
  <si>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</si>
  <si>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</si>
  <si>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</si>
  <si>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</si>
  <si>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</si>
  <si>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</si>
  <si>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</si>
  <si>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</si>
  <si>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</si>
  <si>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</si>
  <si>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</si>
  <si>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</si>
  <si>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</si>
  <si>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</si>
  <si>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</si>
  <si>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</si>
  <si>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</si>
  <si>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</si>
  <si>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</si>
  <si>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</si>
  <si>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</si>
  <si>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</si>
  <si>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</si>
  <si>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</si>
  <si>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</si>
  <si>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</si>
  <si>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</si>
  <si>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</si>
  <si>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</si>
  <si>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</si>
  <si>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</si>
  <si>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</si>
  <si>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</si>
  <si>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</si>
  <si>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</si>
  <si>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</si>
  <si>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</si>
  <si>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</si>
  <si>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</si>
  <si>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</si>
  <si>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</si>
  <si>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</si>
  <si>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</si>
  <si>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</si>
  <si>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</si>
  <si>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</si>
  <si>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</si>
  <si>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</si>
  <si>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</si>
  <si>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</si>
  <si>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</si>
  <si>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</si>
  <si>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</si>
  <si>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</si>
  <si>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</si>
  <si>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</si>
  <si>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</si>
  <si>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</si>
  <si>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</si>
  <si>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</si>
  <si>
    <t>大竹　哲朗</t>
    <rPh sb="0" eb="2">
      <t>オオタケ</t>
    </rPh>
    <rPh sb="3" eb="5">
      <t>テツロウ</t>
    </rPh>
    <phoneticPr fontId="7"/>
  </si>
  <si>
    <t>岡　松夫</t>
    <rPh sb="0" eb="1">
      <t>オカ</t>
    </rPh>
    <rPh sb="2" eb="4">
      <t>マツオ</t>
    </rPh>
    <phoneticPr fontId="7"/>
  </si>
  <si>
    <t>成島　隆三</t>
    <rPh sb="0" eb="2">
      <t>ナルシマ</t>
    </rPh>
    <rPh sb="3" eb="5">
      <t>リュウゾウ</t>
    </rPh>
    <phoneticPr fontId="7"/>
  </si>
  <si>
    <t>上甲震太郎</t>
    <rPh sb="0" eb="2">
      <t>ジョウコウ</t>
    </rPh>
    <rPh sb="2" eb="3">
      <t>シン</t>
    </rPh>
    <rPh sb="3" eb="5">
      <t>タロウ</t>
    </rPh>
    <phoneticPr fontId="7"/>
  </si>
  <si>
    <t>加藤　矢</t>
    <rPh sb="0" eb="2">
      <t>カトウ</t>
    </rPh>
    <rPh sb="3" eb="4">
      <t>ヤ</t>
    </rPh>
    <phoneticPr fontId="7"/>
  </si>
  <si>
    <t>上中　敏宏</t>
    <rPh sb="0" eb="2">
      <t>カミナカ</t>
    </rPh>
    <rPh sb="3" eb="5">
      <t>トシヒロ</t>
    </rPh>
    <phoneticPr fontId="7"/>
  </si>
  <si>
    <t>糸井　登</t>
    <rPh sb="0" eb="2">
      <t>イトイ</t>
    </rPh>
    <rPh sb="3" eb="4">
      <t>ノボル</t>
    </rPh>
    <phoneticPr fontId="7"/>
  </si>
  <si>
    <t>鈴木　孝夫</t>
    <rPh sb="0" eb="2">
      <t>スズキ</t>
    </rPh>
    <rPh sb="3" eb="5">
      <t>タカオ</t>
    </rPh>
    <phoneticPr fontId="7"/>
  </si>
  <si>
    <t>五味　三郎</t>
    <rPh sb="0" eb="2">
      <t>ゴミ</t>
    </rPh>
    <rPh sb="3" eb="5">
      <t>サブロウ</t>
    </rPh>
    <phoneticPr fontId="7"/>
  </si>
  <si>
    <t>米井　廣実</t>
    <rPh sb="0" eb="2">
      <t>ヨネイ</t>
    </rPh>
    <rPh sb="3" eb="5">
      <t>ヒロザネ</t>
    </rPh>
    <phoneticPr fontId="7"/>
  </si>
  <si>
    <t>羽鳥　英俊</t>
    <rPh sb="0" eb="2">
      <t>ハトリ</t>
    </rPh>
    <rPh sb="3" eb="5">
      <t>ヒデトシ</t>
    </rPh>
    <phoneticPr fontId="8"/>
  </si>
  <si>
    <t>令和3年</t>
    <rPh sb="0" eb="2">
      <t>レイワ</t>
    </rPh>
    <rPh sb="3" eb="4">
      <t>ネン</t>
    </rPh>
    <phoneticPr fontId="2"/>
  </si>
  <si>
    <t>伊藤　晋朗</t>
    <rPh sb="0" eb="2">
      <t>イトウ</t>
    </rPh>
    <rPh sb="3" eb="5">
      <t>シンロウ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</si>
</sst>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3" fillId="0" borderId="6" xfId="2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38" fontId="0" fillId="0" borderId="10" xfId="1" applyFont="1" applyFill="1" applyBorder="1">
      <alignment vertical="center"/>
    </xf>
    <xf numFmtId="38" fontId="0" fillId="0" borderId="6" xfId="1" applyFont="1" applyFill="1" applyBorder="1">
      <alignment vertical="center"/>
    </xf>
    <xf numFmtId="0" fontId="3" fillId="0" borderId="6" xfId="2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2F6B840B-A170-49AF-A7FC-6C5E11DDE3C2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'20220327'!$B$2:$Z$2</c:f>
              <c:numCache>
                <c:formatCode>#,##0_);[Red]\(#,##0\)</c:formatCode>
                <c:ptCount val="25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  <c:pt idx="24">
                  <c:v>3450047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'20220327'!$A$3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'20220327'!$B$3:$Z$3</c:f>
              <c:numCache>
                <c:formatCode>#,##0_);[Red]\(#,##0\)</c:formatCode>
                <c:ptCount val="25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  <c:pt idx="24">
                  <c:v>1252600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'20220327'!$A$4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'20220327'!$B$4:$Z$4</c:f>
              <c:numCache>
                <c:formatCode>#,##0_);[Red]\(#,##0\)</c:formatCode>
                <c:ptCount val="25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  <c:pt idx="24">
                  <c:v>739818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'20220327'!$A$5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'20220327'!$B$5:$Z$5</c:f>
              <c:numCache>
                <c:formatCode>#,##0_);[Red]\(#,##0\)</c:formatCode>
                <c:ptCount val="25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'20220327'!$A$6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'20220327'!$B$6:$Z$6</c:f>
              <c:numCache>
                <c:formatCode>#,##0_);[Red]\(#,##0\)</c:formatCode>
                <c:ptCount val="25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  <c:pt idx="24">
                  <c:v>244534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'20220327'!$A$7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'20220327'!$B$1:$Z$1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'20220327'!$B$7:$Z$7</c:f>
              <c:numCache>
                <c:formatCode>General</c:formatCode>
                <c:ptCount val="25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'20220327'!$B$12:$Z$12</c:f>
              <c:numCache>
                <c:formatCode>#,##0_);[Red]\(#,##0\)</c:formatCode>
                <c:ptCount val="25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  <c:pt idx="24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'20220327'!$A$13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'20220327'!$B$13:$Z$13</c:f>
              <c:numCache>
                <c:formatCode>#,##0_);[Red]\(#,##0\)</c:formatCode>
                <c:ptCount val="25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'20220327'!$A$14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'20220327'!$B$14:$Z$14</c:f>
              <c:numCache>
                <c:formatCode>#,##0_);[Red]\(#,##0\)</c:formatCode>
                <c:ptCount val="25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  <c:pt idx="24">
                  <c:v>67622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'20220327'!$A$15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'20220327'!$B$15:$Z$15</c:f>
              <c:numCache>
                <c:formatCode>#,##0_);[Red]\(#,##0\)</c:formatCode>
                <c:ptCount val="25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'20220327'!$A$16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'20220327'!$B$16:$Z$16</c:f>
              <c:numCache>
                <c:formatCode>#,##0_);[Red]\(#,##0\)</c:formatCode>
                <c:ptCount val="25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  <c:pt idx="24">
                  <c:v>563416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'20220327'!$A$17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'20220327'!$B$17:$Z$17</c:f>
              <c:numCache>
                <c:formatCode>#,##0_);[Red]\(#,##0\)</c:formatCode>
                <c:ptCount val="25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'20220327'!$A$18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'20220327'!$B$18:$Z$18</c:f>
              <c:numCache>
                <c:formatCode>#,##0_);[Red]\(#,##0\)</c:formatCode>
                <c:ptCount val="25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'20220327'!$A$19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'20220327'!$B$19:$Z$19</c:f>
              <c:numCache>
                <c:formatCode>#,##0_);[Red]\(#,##0\)</c:formatCode>
                <c:ptCount val="25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'20220327'!$A$20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'20220327'!$B$20:$Z$20</c:f>
              <c:numCache>
                <c:formatCode>#,##0_);[Red]\(#,##0\)</c:formatCode>
                <c:ptCount val="25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'20220327'!$A$21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'20220327'!$B$11:$Z$11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'20220327'!$B$21:$Z$21</c:f>
              <c:numCache>
                <c:formatCode>#,##0_);[Red]\(#,##0\)</c:formatCode>
                <c:ptCount val="25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'20220327'!$B$27:$Z$27</c:f>
              <c:numCache>
                <c:formatCode>#,##0_);[Red]\(#,##0\)</c:formatCode>
                <c:ptCount val="25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  <c:pt idx="24">
                  <c:v>613604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'20220327'!$A$28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'20220327'!$B$28:$Z$28</c:f>
              <c:numCache>
                <c:formatCode>#,##0_);[Red]\(#,##0\)</c:formatCode>
                <c:ptCount val="25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'20220327'!$A$29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'20220327'!$B$29:$Z$29</c:f>
              <c:numCache>
                <c:formatCode>#,##0_);[Red]\(#,##0\)</c:formatCode>
                <c:ptCount val="25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'20220327'!$A$30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'20220327'!$B$30:$Z$30</c:f>
              <c:numCache>
                <c:formatCode>#,##0_);[Red]\(#,##0\)</c:formatCode>
                <c:ptCount val="25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'20220327'!$A$31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'20220327'!$B$31:$Z$31</c:f>
              <c:numCache>
                <c:formatCode>#,##0_);[Red]\(#,##0\)</c:formatCode>
                <c:ptCount val="25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  <c:pt idx="24">
                  <c:v>73508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'20220327'!$A$32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'20220327'!$B$32:$Z$32</c:f>
              <c:numCache>
                <c:formatCode>#,##0_);[Red]\(#,##0\)</c:formatCode>
                <c:ptCount val="25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145000</c:v>
                </c:pt>
                <c:pt idx="14" formatCode="#,##0">
                  <c:v>145000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'20220327'!$A$33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'20220327'!$B$33:$Z$33</c:f>
              <c:numCache>
                <c:formatCode>#,##0_);[Red]\(#,##0\)</c:formatCode>
                <c:ptCount val="25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87980</c:v>
                </c:pt>
                <c:pt idx="14" formatCode="#,##0">
                  <c:v>143730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  <c:pt idx="24">
                  <c:v>229100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'20220327'!$A$34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'20220327'!$B$34:$Z$34</c:f>
              <c:numCache>
                <c:formatCode>#,##0_);[Red]\(#,##0\)</c:formatCode>
                <c:ptCount val="25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97920</c:v>
                </c:pt>
                <c:pt idx="14" formatCode="#,##0">
                  <c:v>320410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'20220327'!$A$35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'20220327'!$B$35:$Z$35</c:f>
              <c:numCache>
                <c:formatCode>#,##0_);[Red]\(#,##0\)</c:formatCode>
                <c:ptCount val="25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57000</c:v>
                </c:pt>
                <c:pt idx="14" formatCode="#,##0">
                  <c:v>64800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  <c:pt idx="2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'20220327'!$A$36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'20220327'!$B$36:$Z$36</c:f>
              <c:numCache>
                <c:formatCode>#,##0_);[Red]\(#,##0\)</c:formatCode>
                <c:ptCount val="25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13219</c:v>
                </c:pt>
                <c:pt idx="14" formatCode="#,##0">
                  <c:v>23755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  <c:pt idx="24">
                  <c:v>36545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'20220327'!$A$37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'20220327'!$B$37:$Z$37</c:f>
              <c:numCache>
                <c:formatCode>#,##0_);[Red]\(#,##0\)</c:formatCode>
                <c:ptCount val="25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6298</c:v>
                </c:pt>
                <c:pt idx="14" formatCode="#,##0">
                  <c:v>463980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  <c:pt idx="24">
                  <c:v>426469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'20220327'!$A$38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'20220327'!$B$38:$Z$38</c:f>
              <c:numCache>
                <c:formatCode>#,##0_);[Red]\(#,##0\)</c:formatCode>
                <c:ptCount val="25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26730</c:v>
                </c:pt>
                <c:pt idx="14" formatCode="#,##0">
                  <c:v>46313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  <c:pt idx="24">
                  <c:v>134285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'20220327'!$A$39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'20220327'!$B$39:$Z$39</c:f>
              <c:numCache>
                <c:formatCode>#,##0_);[Red]\(#,##0\)</c:formatCode>
                <c:ptCount val="25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  <c:pt idx="2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'20220327'!$A$40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'20220327'!$B$40:$Z$40</c:f>
              <c:numCache>
                <c:formatCode>#,##0_);[Red]\(#,##0\)</c:formatCode>
                <c:ptCount val="25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'20220327'!$A$41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'20220327'!$B$41:$Z$41</c:f>
              <c:numCache>
                <c:formatCode>#,##0_);[Red]\(#,##0\)</c:formatCode>
                <c:ptCount val="2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'20220327'!$A$42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'20220327'!$B$26:$Z$26</c:f>
              <c:strCache>
                <c:ptCount val="25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</c:strCache>
            </c:strRef>
          </c:cat>
          <c:val>
            <c:numRef>
              <c:f>'20220327'!$B$42:$Z$42</c:f>
              <c:numCache>
                <c:formatCode>#,##0_);[Red]\(#,##0\)</c:formatCode>
                <c:ptCount val="25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562246</xdr:colOff>
      <xdr:row>26</xdr:row>
      <xdr:rowOff>39733</xdr:rowOff>
    </xdr:from>
    <xdr:to>
      <xdr:col>39</xdr:col>
      <xdr:colOff>69396</xdr:colOff>
      <xdr:row>44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opLeftCell="A16" zoomScaleNormal="100" workbookViewId="0">
      <pane xSplit="1" topLeftCell="B1" activePane="topRight" state="frozen"/>
      <selection pane="topRight" activeCell="I21" sqref="I21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topLeftCell="A7" workbookViewId="0">
      <selection activeCell="A2" sqref="A2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G49"/>
  <sheetViews>
    <sheetView tabSelected="1" topLeftCell="A19" zoomScaleNormal="100" workbookViewId="0">
      <pane xSplit="1" topLeftCell="M1" activePane="topRight" state="frozen"/>
      <selection pane="topRight" activeCell="AG40" sqref="AG40"/>
    </sheetView>
  </sheetViews>
  <sheetFormatPr defaultRowHeight="18.75" x14ac:dyDescent="0.4"/>
  <cols>
    <col min="1" max="1" width="15.125" bestFit="1" customWidth="1"/>
    <col min="2" max="25" width="10.75" customWidth="1"/>
    <col min="26" max="26" width="11.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82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  <c r="Z2" s="4">
        <v>3450047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Z3" s="22">
        <v>1252600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  <c r="Z4" s="22">
        <v>739818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  <c r="Z5" s="22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  <c r="Z6" s="23">
        <v>244534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Z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  <c r="Z8" s="4">
        <f t="shared" si="1"/>
        <v>5686999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  <c r="Z12" s="22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  <c r="Z13" s="22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  <c r="Z14" s="22">
        <v>67622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  <c r="Z15" s="7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  <c r="Z16" s="7">
        <v>563416</v>
      </c>
    </row>
    <row r="17" spans="1:26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  <c r="Z17" s="7">
        <v>0</v>
      </c>
    </row>
    <row r="18" spans="1:26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  <c r="Z18" s="7">
        <v>0</v>
      </c>
    </row>
    <row r="19" spans="1:26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6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6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6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  <c r="Z23" s="8">
        <f>SUM(Z12:Z21)</f>
        <v>739818</v>
      </c>
    </row>
    <row r="24" spans="1:26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x14ac:dyDescent="0.4">
      <c r="B25" s="18" t="s">
        <v>72</v>
      </c>
      <c r="C25" s="18" t="s">
        <v>72</v>
      </c>
      <c r="D25" s="19" t="s">
        <v>73</v>
      </c>
      <c r="E25" s="19" t="s">
        <v>73</v>
      </c>
      <c r="F25" s="20" t="s">
        <v>74</v>
      </c>
      <c r="G25" s="20" t="s">
        <v>74</v>
      </c>
      <c r="H25" s="20" t="s">
        <v>74</v>
      </c>
      <c r="I25" s="20" t="s">
        <v>75</v>
      </c>
      <c r="J25" s="19" t="s">
        <v>76</v>
      </c>
      <c r="K25" s="19" t="s">
        <v>76</v>
      </c>
      <c r="L25" s="21" t="s">
        <v>77</v>
      </c>
      <c r="M25" s="21" t="s">
        <v>77</v>
      </c>
      <c r="N25" s="20" t="s">
        <v>78</v>
      </c>
      <c r="O25" s="20" t="s">
        <v>78</v>
      </c>
      <c r="P25" s="18" t="s">
        <v>79</v>
      </c>
      <c r="Q25" s="18" t="s">
        <v>79</v>
      </c>
      <c r="R25" s="18" t="s">
        <v>80</v>
      </c>
      <c r="S25" s="18" t="s">
        <v>80</v>
      </c>
      <c r="T25" s="18" t="s">
        <v>81</v>
      </c>
      <c r="U25" s="18" t="s">
        <v>81</v>
      </c>
      <c r="V25" s="18" t="s">
        <v>72</v>
      </c>
      <c r="W25" s="18" t="s">
        <v>72</v>
      </c>
      <c r="X25" s="17" t="s">
        <v>71</v>
      </c>
      <c r="Y25" s="17" t="s">
        <v>71</v>
      </c>
      <c r="Z25" s="24" t="s">
        <v>83</v>
      </c>
    </row>
    <row r="26" spans="1:26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  <c r="Z26" s="4" t="s">
        <v>82</v>
      </c>
    </row>
    <row r="27" spans="1:26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  <c r="Z27" s="4">
        <v>613604</v>
      </c>
    </row>
    <row r="28" spans="1:26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  <c r="Z28" s="4">
        <v>0</v>
      </c>
    </row>
    <row r="29" spans="1:26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  <c r="Z29" s="4">
        <v>0</v>
      </c>
    </row>
    <row r="30" spans="1:26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  <c r="Z30" s="4">
        <v>0</v>
      </c>
    </row>
    <row r="31" spans="1:26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  <c r="Z31" s="4">
        <v>73508</v>
      </c>
    </row>
    <row r="32" spans="1:26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11"/>
      <c r="O32" s="11">
        <v>145000</v>
      </c>
      <c r="P32" s="11">
        <v>145000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  <c r="Z32" s="4">
        <v>145000</v>
      </c>
    </row>
    <row r="33" spans="1:26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11"/>
      <c r="O33" s="11">
        <v>87980</v>
      </c>
      <c r="P33" s="11">
        <v>143730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  <c r="Z33" s="4">
        <v>229100</v>
      </c>
    </row>
    <row r="34" spans="1:26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11"/>
      <c r="O34" s="11">
        <v>97920</v>
      </c>
      <c r="P34" s="11">
        <v>320410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  <c r="Z34" s="4">
        <v>0</v>
      </c>
    </row>
    <row r="35" spans="1:26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11"/>
      <c r="O35" s="11">
        <v>57000</v>
      </c>
      <c r="P35" s="11">
        <v>64800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  <c r="Z35" s="4">
        <v>50000</v>
      </c>
    </row>
    <row r="36" spans="1:26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11"/>
      <c r="O36" s="11">
        <v>13219</v>
      </c>
      <c r="P36" s="11">
        <v>23755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  <c r="Z36" s="4">
        <v>36545</v>
      </c>
    </row>
    <row r="37" spans="1:26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11"/>
      <c r="O37" s="11">
        <v>6298</v>
      </c>
      <c r="P37" s="11">
        <v>463980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  <c r="Z37" s="4">
        <v>426469</v>
      </c>
    </row>
    <row r="38" spans="1:26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11"/>
      <c r="O38" s="11">
        <v>26730</v>
      </c>
      <c r="P38" s="11">
        <v>46313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  <c r="Z38" s="4">
        <v>134285</v>
      </c>
    </row>
    <row r="39" spans="1:26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  <c r="Z39" s="4">
        <v>70000</v>
      </c>
    </row>
    <row r="40" spans="1:26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  <c r="Z40" s="4">
        <v>200000</v>
      </c>
    </row>
    <row r="41" spans="1:26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  <c r="Z41" s="4"/>
    </row>
    <row r="42" spans="1:26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  <c r="Z43" s="4">
        <f t="shared" ref="Z43" si="5">SUM(Z27:Z42)</f>
        <v>1978511</v>
      </c>
    </row>
    <row r="44" spans="1:26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6">R8-R43</f>
        <v>4639367</v>
      </c>
      <c r="S44" s="4">
        <f t="shared" si="6"/>
        <v>4360234</v>
      </c>
      <c r="T44" s="4">
        <f t="shared" si="6"/>
        <v>4060058</v>
      </c>
      <c r="U44" s="4">
        <f t="shared" si="6"/>
        <v>3165120</v>
      </c>
      <c r="V44" s="4">
        <f t="shared" si="6"/>
        <v>3165656</v>
      </c>
      <c r="W44" s="4">
        <f t="shared" si="6"/>
        <v>2923424</v>
      </c>
      <c r="X44" s="4">
        <f t="shared" si="6"/>
        <v>3254925</v>
      </c>
      <c r="Y44" s="4">
        <f t="shared" si="6"/>
        <v>3450047</v>
      </c>
      <c r="Z44" s="4">
        <f t="shared" ref="Z44" si="7">Z8-Z43</f>
        <v>3708488</v>
      </c>
    </row>
    <row r="45" spans="1:26" x14ac:dyDescent="0.4">
      <c r="A45" t="s">
        <v>69</v>
      </c>
      <c r="B45" s="14"/>
      <c r="C45" s="14">
        <f t="shared" ref="C45:Y45" si="8">C2-B44</f>
        <v>0</v>
      </c>
      <c r="D45" s="14">
        <f t="shared" si="8"/>
        <v>-2049217</v>
      </c>
      <c r="E45" s="14">
        <f t="shared" si="8"/>
        <v>0</v>
      </c>
      <c r="F45" s="14">
        <f t="shared" si="8"/>
        <v>0</v>
      </c>
      <c r="G45" s="14">
        <f t="shared" si="8"/>
        <v>2832723</v>
      </c>
      <c r="H45" s="14">
        <f t="shared" si="8"/>
        <v>0</v>
      </c>
      <c r="I45" s="14">
        <f t="shared" si="8"/>
        <v>0</v>
      </c>
      <c r="J45" s="14">
        <f t="shared" si="8"/>
        <v>-3630553</v>
      </c>
      <c r="K45" s="14">
        <f t="shared" si="8"/>
        <v>3700842</v>
      </c>
      <c r="L45" s="14">
        <f t="shared" si="8"/>
        <v>0</v>
      </c>
      <c r="M45" s="14">
        <f t="shared" si="8"/>
        <v>8670</v>
      </c>
      <c r="N45" s="14">
        <f t="shared" si="8"/>
        <v>-4823924</v>
      </c>
      <c r="O45" s="14">
        <f t="shared" si="8"/>
        <v>4383876</v>
      </c>
      <c r="P45" s="14">
        <f t="shared" si="8"/>
        <v>0</v>
      </c>
      <c r="Q45" s="14">
        <f t="shared" si="8"/>
        <v>-4847004</v>
      </c>
      <c r="R45" s="14">
        <f t="shared" si="8"/>
        <v>4689442</v>
      </c>
      <c r="S45" s="14">
        <f t="shared" si="8"/>
        <v>0</v>
      </c>
      <c r="T45" s="14">
        <f t="shared" si="8"/>
        <v>0</v>
      </c>
      <c r="U45" s="14">
        <f t="shared" si="8"/>
        <v>0</v>
      </c>
      <c r="V45" s="14">
        <f t="shared" si="8"/>
        <v>536</v>
      </c>
      <c r="W45" s="14">
        <f t="shared" si="8"/>
        <v>2876</v>
      </c>
      <c r="X45" s="14">
        <f t="shared" si="8"/>
        <v>0</v>
      </c>
      <c r="Y45" s="14">
        <f t="shared" si="8"/>
        <v>0</v>
      </c>
    </row>
    <row r="46" spans="1:26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6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6" x14ac:dyDescent="0.4">
      <c r="V48" s="7"/>
    </row>
    <row r="49" spans="12:13" x14ac:dyDescent="0.4">
      <c r="L49" s="2"/>
      <c r="M49" s="2"/>
    </row>
  </sheetData>
  <phoneticPr fontId="2"/>
  <conditionalFormatting sqref="T2:Y7 Z2:Z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 Z27:Z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Y7 Z2:Z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 Z12:Z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Z23">
    <cfRule type="cellIs" dxfId="7" priority="10" operator="notEqual">
      <formula>L$4</formula>
    </cfRule>
  </conditionalFormatting>
  <conditionalFormatting sqref="B2:J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Y7 Z2:Z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6" priority="6" operator="notEqual">
      <formula>B$4</formula>
    </cfRule>
  </conditionalFormatting>
  <conditionalFormatting sqref="B44 G44:H44 K44:X44">
    <cfRule type="cellIs" dxfId="5" priority="5" operator="notEqual">
      <formula>C$2</formula>
    </cfRule>
  </conditionalFormatting>
  <conditionalFormatting sqref="I44:J44">
    <cfRule type="cellIs" dxfId="4" priority="15" operator="notEqual">
      <formula>K$2</formula>
    </cfRule>
  </conditionalFormatting>
  <conditionalFormatting sqref="C44:F44">
    <cfRule type="cellIs" dxfId="3" priority="16" operator="notEqual">
      <formula>G$2</formula>
    </cfRule>
  </conditionalFormatting>
  <conditionalFormatting sqref="T27:Z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31 K39:Y42 P32:Y38 K32:N38 Z27:Z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31 B39:Y42 P32:Y38 B32:N38 Z27:Z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 Z12:Z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conditionalFormatting sqref="O32:O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{7CA78F61-21EB-4AF5-96FE-7AA77CA819AA}</x14:id>
        </ext>
      </extLst>
    </cfRule>
  </conditionalFormatting>
  <conditionalFormatting sqref="O32:O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{822DADB4-DE2C-4A7B-9798-B0955863887C}</x14:id>
        </ext>
      </extLst>
    </cfRule>
  </conditionalFormatting>
  <conditionalFormatting sqref="G27:Z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{27D42F92-F53E-4165-986E-348777EAF2A8}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 Z2:Z6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 Z27:Z42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 Z2:Z6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 Z12:Z18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 Z2:Z6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T27:Z42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K27:Y31 K39:Y42 P32:Y38 K32:N38 Z27:Z42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B27:Y31 B39:Y42 P32:Y38 B32:N38 Z27:Z42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 Z12:Z18</xm:sqref>
        </x14:conditionalFormatting>
        <x14:conditionalFormatting xmlns:xm="http://schemas.microsoft.com/office/excel/2006/main">
          <x14:cfRule type="dataBar" id="{7CA78F61-21EB-4AF5-96FE-7AA77CA8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822DADB4-DE2C-4A7B-9798-B09558638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27D42F92-F53E-4165-986E-348777EAF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G27:Z39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workbookViewId="0">
      <selection activeCell="E16" sqref="E16"/>
    </sheetView>
  </sheetViews>
  <sheetFormatPr defaultRowHeight="18.75" x14ac:dyDescent="0.4"/>
  <cols>
    <col min="7" max="7" width="9.75" bestFit="1" customWidth="1"/>
    <col min="13" max="13" width="21.375" bestFit="1" customWidth="1"/>
    <col min="14" max="14" width="9.75" customWidth="1"/>
  </cols>
  <sheetData>
    <row r="1" spans="1:15" x14ac:dyDescent="0.4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">
      <c r="A16" t="s">
        <v>25</v>
      </c>
      <c r="B16" s="4"/>
      <c r="C16" s="4"/>
    </row>
    <row r="17" spans="1:3" x14ac:dyDescent="0.4">
      <c r="A17" t="s">
        <v>52</v>
      </c>
      <c r="B17" s="4"/>
      <c r="C17" s="4"/>
    </row>
    <row r="18" spans="1:3" x14ac:dyDescent="0.4">
      <c r="A18" t="s">
        <v>27</v>
      </c>
      <c r="B18" s="4">
        <f t="shared" ref="B18:C18" si="0">SUM(B2:B17)</f>
        <v>4162065</v>
      </c>
      <c r="C18" s="4">
        <f t="shared" si="0"/>
        <v>2667086</v>
      </c>
    </row>
    <row r="19" spans="1:3" x14ac:dyDescent="0.4">
      <c r="A19" t="s">
        <v>28</v>
      </c>
      <c r="B19" s="4" t="e">
        <f t="shared" ref="B19" si="1">#REF!-B18</f>
        <v>#REF!</v>
      </c>
      <c r="C19" s="4" t="e">
        <f t="shared" ref="C19" si="2">#REF!-C18</f>
        <v>#REF!</v>
      </c>
    </row>
    <row r="20" spans="1:3" x14ac:dyDescent="0.4">
      <c r="A20" t="s">
        <v>69</v>
      </c>
      <c r="B20" s="14" t="e">
        <f>#REF!-#REF!</f>
        <v>#REF!</v>
      </c>
      <c r="C20" s="14" t="e">
        <f t="shared" ref="C20" si="3"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2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1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0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20220327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2022-05-03T02:21:07Z</dcterms:modified>
</cp:coreProperties>
</file>