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C:\work\github\neighborhood\2022年度\行事\⑦定期総会\冊子\①表紙～P11\"/>
    </mc:Choice>
  </mc:AlternateContent>
  <xr:revisionPtr revIDLastSave="0" documentId="13_ncr:1_{DB818D94-7B12-4F55-B050-35E424AB2344}" xr6:coauthVersionLast="47" xr6:coauthVersionMax="47" xr10:uidLastSave="{00000000-0000-0000-0000-000000000000}"/>
  <bookViews>
    <workbookView xWindow="-120" yWindow="-120" windowWidth="29040" windowHeight="15720" tabRatio="838" activeTab="11" xr2:uid="{00000000-000D-0000-FFFF-FFFF00000000}"/>
  </bookViews>
  <sheets>
    <sheet name="表紙裏" sheetId="21" r:id="rId1"/>
    <sheet name="P1" sheetId="5" r:id="rId2"/>
    <sheet name="P2" sheetId="17" r:id="rId3"/>
    <sheet name="P3" sheetId="22" r:id="rId4"/>
    <sheet name="P4" sheetId="23" r:id="rId5"/>
    <sheet name="P5" sheetId="7" r:id="rId6"/>
    <sheet name="P6" sheetId="8" r:id="rId7"/>
    <sheet name="P7" sheetId="9" r:id="rId8"/>
    <sheet name="P8" sheetId="2" r:id="rId9"/>
    <sheet name="P9" sheetId="10" r:id="rId10"/>
    <sheet name="P10" sheetId="11" r:id="rId11"/>
    <sheet name="P11" sheetId="16" r:id="rId12"/>
  </sheets>
  <definedNames>
    <definedName name="_xlnm.Print_Area" localSheetId="10">'P10'!$A$1:$E$32</definedName>
    <definedName name="_xlnm.Print_Area" localSheetId="11">'P11'!$A$1:$E$39</definedName>
    <definedName name="_xlnm.Print_Area" localSheetId="2">'P2'!$A$1:$F$34</definedName>
    <definedName name="_xlnm.Print_Area" localSheetId="3">'P3'!$A$1:$L$35</definedName>
    <definedName name="_xlnm.Print_Area" localSheetId="4">'P4'!$A$1:$B$45</definedName>
    <definedName name="_xlnm.Print_Area" localSheetId="5">'P5'!$A$1:$E$43</definedName>
    <definedName name="_xlnm.Print_Area" localSheetId="6">'P6'!$A$1:$E$33</definedName>
    <definedName name="_xlnm.Print_Area" localSheetId="7">'P7'!$A$1:$D$36</definedName>
    <definedName name="_xlnm.Print_Area" localSheetId="8">'P8'!$A$1:$K$52</definedName>
    <definedName name="_xlnm.Print_Area" localSheetId="9">'P9'!$A$1:$E$36</definedName>
    <definedName name="_xlnm.Print_Area" localSheetId="0">表紙裏!$B$1:$D$18</definedName>
    <definedName name="_xlnm.Print_Titles" localSheetId="2">'P2'!$1:$1</definedName>
    <definedName name="_xlnm.Print_Titles" localSheetId="3">'P3'!$1:$1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0" l="1"/>
  <c r="D12" i="10" s="1"/>
  <c r="C34" i="10"/>
  <c r="B34" i="10"/>
  <c r="D34" i="10" s="1"/>
  <c r="C34" i="9"/>
  <c r="D28" i="10"/>
  <c r="B6" i="9"/>
  <c r="B8" i="9" s="1"/>
  <c r="B31" i="8"/>
  <c r="D31" i="8" s="1"/>
  <c r="B43" i="7"/>
  <c r="D35" i="7"/>
  <c r="B14" i="8"/>
  <c r="B29" i="8"/>
  <c r="C7" i="9"/>
  <c r="B8" i="11"/>
  <c r="B14" i="11"/>
  <c r="B35" i="9"/>
  <c r="C22" i="11"/>
  <c r="D22" i="11" s="1"/>
  <c r="C23" i="11"/>
  <c r="D23" i="11" s="1"/>
  <c r="C24" i="11"/>
  <c r="C29" i="11" s="1"/>
  <c r="C31" i="11" s="1"/>
  <c r="D24" i="11"/>
  <c r="C25" i="11"/>
  <c r="D25" i="11" s="1"/>
  <c r="C26" i="11"/>
  <c r="D26" i="11" s="1"/>
  <c r="C27" i="11"/>
  <c r="C21" i="11"/>
  <c r="D21" i="11"/>
  <c r="C9" i="11"/>
  <c r="C10" i="11"/>
  <c r="C14" i="11" s="1"/>
  <c r="C11" i="11"/>
  <c r="D11" i="11"/>
  <c r="C12" i="11"/>
  <c r="C8" i="11"/>
  <c r="C30" i="8"/>
  <c r="D35" i="10"/>
  <c r="D42" i="7"/>
  <c r="C12" i="10"/>
  <c r="C41" i="7"/>
  <c r="C43" i="7" s="1"/>
  <c r="D43" i="7" s="1"/>
  <c r="B41" i="7"/>
  <c r="C6" i="9" s="1"/>
  <c r="D13" i="11"/>
  <c r="D38" i="7"/>
  <c r="D37" i="7"/>
  <c r="D26" i="7"/>
  <c r="D27" i="7"/>
  <c r="D28" i="7"/>
  <c r="D29" i="7"/>
  <c r="D30" i="7"/>
  <c r="D31" i="7"/>
  <c r="D32" i="7"/>
  <c r="D10" i="7"/>
  <c r="D11" i="7"/>
  <c r="D12" i="7"/>
  <c r="E20" i="7"/>
  <c r="B29" i="11"/>
  <c r="B31" i="11" s="1"/>
  <c r="C35" i="9"/>
  <c r="C36" i="9" s="1"/>
  <c r="D36" i="9" s="1"/>
  <c r="D7" i="10"/>
  <c r="D8" i="10"/>
  <c r="D9" i="10"/>
  <c r="D10" i="10"/>
  <c r="D11" i="10"/>
  <c r="D6" i="10"/>
  <c r="D8" i="8"/>
  <c r="D9" i="8"/>
  <c r="D10" i="8"/>
  <c r="D11" i="8"/>
  <c r="D19" i="10"/>
  <c r="C36" i="10"/>
  <c r="C29" i="8"/>
  <c r="C31" i="8" s="1"/>
  <c r="C14" i="8"/>
  <c r="D14" i="8" s="1"/>
  <c r="C14" i="7"/>
  <c r="B14" i="7"/>
  <c r="D14" i="7"/>
  <c r="D12" i="11"/>
  <c r="D27" i="11"/>
  <c r="D9" i="11"/>
  <c r="D33" i="7"/>
  <c r="D34" i="7"/>
  <c r="D36" i="7"/>
  <c r="D39" i="7"/>
  <c r="D40" i="7"/>
  <c r="D9" i="7"/>
  <c r="D8" i="7"/>
  <c r="D22" i="8"/>
  <c r="D23" i="8"/>
  <c r="D24" i="8"/>
  <c r="D25" i="8"/>
  <c r="D26" i="8"/>
  <c r="D27" i="8"/>
  <c r="D21" i="8"/>
  <c r="D12" i="8"/>
  <c r="D20" i="10"/>
  <c r="D21" i="10"/>
  <c r="D22" i="10"/>
  <c r="D23" i="10"/>
  <c r="D24" i="10"/>
  <c r="D25" i="10"/>
  <c r="D26" i="10"/>
  <c r="D27" i="10"/>
  <c r="D29" i="10"/>
  <c r="D30" i="10"/>
  <c r="D31" i="10"/>
  <c r="D32" i="10"/>
  <c r="D33" i="10"/>
  <c r="C30" i="11"/>
  <c r="D30" i="11" s="1"/>
  <c r="D30" i="8"/>
  <c r="B36" i="10"/>
  <c r="D36" i="10" s="1"/>
  <c r="D8" i="11"/>
  <c r="D29" i="8"/>
  <c r="D41" i="7"/>
  <c r="D35" i="9"/>
  <c r="B34" i="9"/>
  <c r="B7" i="9"/>
  <c r="D7" i="9"/>
  <c r="D34" i="9"/>
  <c r="B36" i="9"/>
  <c r="C8" i="9" l="1"/>
  <c r="D8" i="9" s="1"/>
  <c r="D6" i="9"/>
  <c r="D29" i="11"/>
  <c r="D31" i="11" s="1"/>
  <c r="D10" i="11"/>
  <c r="D14"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FJ-USER</author>
  </authors>
  <commentList>
    <comment ref="B14" authorId="0" shapeId="0" xr:uid="{00000000-0006-0000-0500-000001000000}">
      <text>
        <r>
          <rPr>
            <b/>
            <sz val="9"/>
            <color indexed="81"/>
            <rFont val="ＭＳ Ｐゴシック"/>
            <family val="3"/>
            <charset val="128"/>
          </rPr>
          <t>金額が一致していること</t>
        </r>
      </text>
    </comment>
    <comment ref="B43" authorId="0" shapeId="0" xr:uid="{00000000-0006-0000-0500-000002000000}">
      <text>
        <r>
          <rPr>
            <b/>
            <sz val="9"/>
            <color indexed="81"/>
            <rFont val="ＭＳ Ｐゴシック"/>
            <family val="3"/>
            <charset val="128"/>
          </rPr>
          <t>金額が一致していること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FJ-USER</author>
  </authors>
  <commentList>
    <comment ref="B8" authorId="0" shapeId="0" xr:uid="{00000000-0006-0000-0600-000001000000}">
      <text>
        <r>
          <rPr>
            <sz val="9"/>
            <color indexed="81"/>
            <rFont val="ＭＳ Ｐゴシック"/>
            <family val="3"/>
            <charset val="128"/>
          </rPr>
          <t>期</t>
        </r>
        <r>
          <rPr>
            <b/>
            <sz val="9"/>
            <color indexed="81"/>
            <rFont val="ＭＳ Ｐゴシック"/>
            <family val="3"/>
            <charset val="128"/>
          </rPr>
          <t>首</t>
        </r>
        <r>
          <rPr>
            <sz val="9"/>
            <color indexed="81"/>
            <rFont val="ＭＳ Ｐゴシック"/>
            <family val="3"/>
            <charset val="128"/>
          </rPr>
          <t>残高</t>
        </r>
      </text>
    </comment>
    <comment ref="B14" authorId="0" shapeId="0" xr:uid="{00000000-0006-0000-0600-000002000000}">
      <text>
        <r>
          <rPr>
            <b/>
            <sz val="9"/>
            <color indexed="81"/>
            <rFont val="ＭＳ Ｐゴシック"/>
            <family val="3"/>
            <charset val="128"/>
          </rPr>
          <t>金額が一致していること</t>
        </r>
      </text>
    </comment>
    <comment ref="B30" authorId="0" shapeId="0" xr:uid="{00000000-0006-0000-0600-000003000000}">
      <text>
        <r>
          <rPr>
            <sz val="9"/>
            <color indexed="81"/>
            <rFont val="ＭＳ Ｐゴシック"/>
            <family val="3"/>
            <charset val="128"/>
          </rPr>
          <t>期</t>
        </r>
        <r>
          <rPr>
            <b/>
            <sz val="9"/>
            <color indexed="81"/>
            <rFont val="ＭＳ Ｐゴシック"/>
            <family val="3"/>
            <charset val="128"/>
          </rPr>
          <t>末</t>
        </r>
        <r>
          <rPr>
            <sz val="9"/>
            <color indexed="81"/>
            <rFont val="ＭＳ Ｐゴシック"/>
            <family val="3"/>
            <charset val="128"/>
          </rPr>
          <t>残高</t>
        </r>
      </text>
    </comment>
    <comment ref="B31" authorId="0" shapeId="0" xr:uid="{00000000-0006-0000-0600-000004000000}">
      <text>
        <r>
          <rPr>
            <b/>
            <sz val="9"/>
            <color indexed="81"/>
            <rFont val="ＭＳ Ｐゴシック"/>
            <family val="3"/>
            <charset val="128"/>
          </rPr>
          <t>金額が一致していること</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FJ-USER</author>
  </authors>
  <commentList>
    <comment ref="B12" authorId="0" shapeId="0" xr:uid="{00000000-0006-0000-0900-000001000000}">
      <text>
        <r>
          <rPr>
            <b/>
            <sz val="9"/>
            <color indexed="81"/>
            <rFont val="ＭＳ Ｐゴシック"/>
            <family val="3"/>
            <charset val="128"/>
          </rPr>
          <t>金額が一致していること</t>
        </r>
      </text>
    </comment>
    <comment ref="B36" authorId="0" shapeId="0" xr:uid="{00000000-0006-0000-0900-000002000000}">
      <text>
        <r>
          <rPr>
            <b/>
            <sz val="9"/>
            <color indexed="81"/>
            <rFont val="ＭＳ Ｐゴシック"/>
            <family val="3"/>
            <charset val="128"/>
          </rPr>
          <t>金額が一致していること</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FJ-USER</author>
  </authors>
  <commentList>
    <comment ref="B14" authorId="0" shapeId="0" xr:uid="{00000000-0006-0000-0A00-000001000000}">
      <text>
        <r>
          <rPr>
            <b/>
            <sz val="9"/>
            <color indexed="81"/>
            <rFont val="ＭＳ Ｐゴシック"/>
            <family val="3"/>
            <charset val="128"/>
          </rPr>
          <t>金額が一致していること</t>
        </r>
      </text>
    </comment>
    <comment ref="B31" authorId="0" shapeId="0" xr:uid="{00000000-0006-0000-0A00-000002000000}">
      <text>
        <r>
          <rPr>
            <b/>
            <sz val="9"/>
            <color indexed="81"/>
            <rFont val="ＭＳ Ｐゴシック"/>
            <family val="3"/>
            <charset val="128"/>
          </rPr>
          <t>金額が一致していること</t>
        </r>
      </text>
    </comment>
  </commentList>
</comments>
</file>

<file path=xl/sharedStrings.xml><?xml version="1.0" encoding="utf-8"?>
<sst xmlns="http://schemas.openxmlformats.org/spreadsheetml/2006/main" count="664" uniqueCount="431">
  <si>
    <t>日　　付</t>
    <rPh sb="0" eb="1">
      <t>ヒ</t>
    </rPh>
    <rPh sb="3" eb="4">
      <t>ヅケ</t>
    </rPh>
    <phoneticPr fontId="3"/>
  </si>
  <si>
    <t>町　　会　　行　　事</t>
    <rPh sb="0" eb="1">
      <t>マチ</t>
    </rPh>
    <rPh sb="3" eb="4">
      <t>カイ</t>
    </rPh>
    <rPh sb="6" eb="7">
      <t>ギョウ</t>
    </rPh>
    <rPh sb="9" eb="10">
      <t>コト</t>
    </rPh>
    <phoneticPr fontId="3"/>
  </si>
  <si>
    <t>時　刻</t>
    <rPh sb="0" eb="1">
      <t>トキ</t>
    </rPh>
    <rPh sb="2" eb="3">
      <t>コク</t>
    </rPh>
    <phoneticPr fontId="3"/>
  </si>
  <si>
    <t>場　　所</t>
    <rPh sb="0" eb="1">
      <t>バ</t>
    </rPh>
    <rPh sb="3" eb="4">
      <t>ショ</t>
    </rPh>
    <phoneticPr fontId="3"/>
  </si>
  <si>
    <t>４月</t>
    <rPh sb="1" eb="2">
      <t>ガツ</t>
    </rPh>
    <phoneticPr fontId="3"/>
  </si>
  <si>
    <t>定　期　総　会　次　第</t>
    <rPh sb="0" eb="1">
      <t>サダム</t>
    </rPh>
    <rPh sb="2" eb="3">
      <t>キ</t>
    </rPh>
    <rPh sb="4" eb="5">
      <t>フサ</t>
    </rPh>
    <rPh sb="6" eb="7">
      <t>カイ</t>
    </rPh>
    <rPh sb="8" eb="9">
      <t>ツギ</t>
    </rPh>
    <rPh sb="10" eb="11">
      <t>ダイ</t>
    </rPh>
    <phoneticPr fontId="3"/>
  </si>
  <si>
    <t>1.開　会　の　辞</t>
    <rPh sb="2" eb="3">
      <t>カイ</t>
    </rPh>
    <rPh sb="4" eb="5">
      <t>カイ</t>
    </rPh>
    <rPh sb="8" eb="9">
      <t>ジ</t>
    </rPh>
    <phoneticPr fontId="3"/>
  </si>
  <si>
    <t>3.議長および書記の選出</t>
    <rPh sb="2" eb="4">
      <t>ギチョウ</t>
    </rPh>
    <rPh sb="7" eb="9">
      <t>ショキ</t>
    </rPh>
    <rPh sb="10" eb="12">
      <t>センシュツ</t>
    </rPh>
    <phoneticPr fontId="3"/>
  </si>
  <si>
    <t>4.議　事　内　容</t>
    <rPh sb="2" eb="3">
      <t>ギ</t>
    </rPh>
    <rPh sb="4" eb="5">
      <t>コト</t>
    </rPh>
    <rPh sb="6" eb="7">
      <t>ナイ</t>
    </rPh>
    <rPh sb="8" eb="9">
      <t>カタチ</t>
    </rPh>
    <phoneticPr fontId="3"/>
  </si>
  <si>
    <t>5.新旧「町会役員」の紹介とご挨拶</t>
    <rPh sb="2" eb="3">
      <t>シン</t>
    </rPh>
    <rPh sb="3" eb="4">
      <t>キュウ</t>
    </rPh>
    <rPh sb="5" eb="7">
      <t>チョウカイ</t>
    </rPh>
    <rPh sb="7" eb="9">
      <t>ヤクイン</t>
    </rPh>
    <rPh sb="11" eb="13">
      <t>ショウカイ</t>
    </rPh>
    <rPh sb="15" eb="17">
      <t>アイサツ</t>
    </rPh>
    <phoneticPr fontId="3"/>
  </si>
  <si>
    <t>6.閉　会　の　辞</t>
    <rPh sb="2" eb="3">
      <t>ヘイ</t>
    </rPh>
    <rPh sb="4" eb="5">
      <t>カイ</t>
    </rPh>
    <rPh sb="8" eb="9">
      <t>ジ</t>
    </rPh>
    <phoneticPr fontId="3"/>
  </si>
  <si>
    <t>1.収入の部</t>
    <rPh sb="2" eb="4">
      <t>シュウニュウ</t>
    </rPh>
    <rPh sb="5" eb="6">
      <t>ブ</t>
    </rPh>
    <phoneticPr fontId="3"/>
  </si>
  <si>
    <t>（単位：円）</t>
    <rPh sb="1" eb="3">
      <t>タンイ</t>
    </rPh>
    <rPh sb="4" eb="5">
      <t>エン</t>
    </rPh>
    <phoneticPr fontId="3"/>
  </si>
  <si>
    <t>本年度決算額</t>
    <rPh sb="0" eb="3">
      <t>ホンネンド</t>
    </rPh>
    <rPh sb="3" eb="5">
      <t>ケッサン</t>
    </rPh>
    <rPh sb="5" eb="6">
      <t>ガク</t>
    </rPh>
    <phoneticPr fontId="3"/>
  </si>
  <si>
    <t>対比予算増減</t>
    <rPh sb="0" eb="2">
      <t>タイヒ</t>
    </rPh>
    <rPh sb="2" eb="4">
      <t>ヨサン</t>
    </rPh>
    <rPh sb="4" eb="6">
      <t>ゾウゲン</t>
    </rPh>
    <phoneticPr fontId="3"/>
  </si>
  <si>
    <t>備　　考</t>
    <rPh sb="0" eb="1">
      <t>ソナエ</t>
    </rPh>
    <rPh sb="3" eb="4">
      <t>コウ</t>
    </rPh>
    <phoneticPr fontId="3"/>
  </si>
  <si>
    <t>前年度繰越金</t>
    <rPh sb="0" eb="3">
      <t>ゼンネンド</t>
    </rPh>
    <rPh sb="3" eb="5">
      <t>クリコシ</t>
    </rPh>
    <rPh sb="5" eb="6">
      <t>キン</t>
    </rPh>
    <phoneticPr fontId="3"/>
  </si>
  <si>
    <t>町　会　費</t>
    <rPh sb="0" eb="1">
      <t>チョウ</t>
    </rPh>
    <rPh sb="2" eb="3">
      <t>カイ</t>
    </rPh>
    <rPh sb="4" eb="5">
      <t>ヒ</t>
    </rPh>
    <phoneticPr fontId="3"/>
  </si>
  <si>
    <t>補　助　金</t>
    <rPh sb="0" eb="1">
      <t>タスク</t>
    </rPh>
    <rPh sb="2" eb="3">
      <t>スケ</t>
    </rPh>
    <rPh sb="4" eb="5">
      <t>キン</t>
    </rPh>
    <phoneticPr fontId="3"/>
  </si>
  <si>
    <t>（下記内訳参照）</t>
    <rPh sb="1" eb="3">
      <t>カキ</t>
    </rPh>
    <rPh sb="3" eb="5">
      <t>ウチワケ</t>
    </rPh>
    <rPh sb="5" eb="7">
      <t>サンショウ</t>
    </rPh>
    <phoneticPr fontId="3"/>
  </si>
  <si>
    <t>寄　付　金</t>
    <rPh sb="0" eb="1">
      <t>ヤドリキ</t>
    </rPh>
    <rPh sb="2" eb="3">
      <t>ヅケ</t>
    </rPh>
    <rPh sb="4" eb="5">
      <t>キン</t>
    </rPh>
    <phoneticPr fontId="3"/>
  </si>
  <si>
    <t>雑　収　入</t>
    <rPh sb="0" eb="1">
      <t>ザツ</t>
    </rPh>
    <rPh sb="2" eb="3">
      <t>オサム</t>
    </rPh>
    <rPh sb="4" eb="5">
      <t>イリ</t>
    </rPh>
    <phoneticPr fontId="3"/>
  </si>
  <si>
    <t>収入の部合計</t>
    <rPh sb="0" eb="2">
      <t>シュウニュウ</t>
    </rPh>
    <rPh sb="3" eb="4">
      <t>ブ</t>
    </rPh>
    <rPh sb="4" eb="6">
      <t>ゴウケイ</t>
    </rPh>
    <phoneticPr fontId="3"/>
  </si>
  <si>
    <t>補助金内訳</t>
    <rPh sb="0" eb="3">
      <t>ホジョキン</t>
    </rPh>
    <rPh sb="3" eb="5">
      <t>ウチワケ</t>
    </rPh>
    <phoneticPr fontId="3"/>
  </si>
  <si>
    <t>自治会交付金</t>
    <rPh sb="0" eb="3">
      <t>ジチカイ</t>
    </rPh>
    <rPh sb="3" eb="6">
      <t>コウフキン</t>
    </rPh>
    <phoneticPr fontId="3"/>
  </si>
  <si>
    <t>防犯灯維持管理補助金</t>
    <rPh sb="0" eb="2">
      <t>ボウハン</t>
    </rPh>
    <rPh sb="2" eb="3">
      <t>ヒ</t>
    </rPh>
    <rPh sb="3" eb="5">
      <t>イジ</t>
    </rPh>
    <rPh sb="5" eb="7">
      <t>カンリ</t>
    </rPh>
    <rPh sb="7" eb="10">
      <t>ホジョキン</t>
    </rPh>
    <phoneticPr fontId="3"/>
  </si>
  <si>
    <t>日赤募金手数料</t>
    <rPh sb="0" eb="2">
      <t>ニッセキ</t>
    </rPh>
    <rPh sb="2" eb="4">
      <t>ボキン</t>
    </rPh>
    <rPh sb="4" eb="7">
      <t>テスウリョウ</t>
    </rPh>
    <phoneticPr fontId="3"/>
  </si>
  <si>
    <t>有価物回収報奨金</t>
    <rPh sb="0" eb="3">
      <t>ユウカブツ</t>
    </rPh>
    <rPh sb="3" eb="5">
      <t>カイシュウ</t>
    </rPh>
    <rPh sb="5" eb="7">
      <t>ホウショウ</t>
    </rPh>
    <rPh sb="7" eb="8">
      <t>キン</t>
    </rPh>
    <phoneticPr fontId="3"/>
  </si>
  <si>
    <t>防災　消火器詰替</t>
    <rPh sb="0" eb="2">
      <t>ボウサイ</t>
    </rPh>
    <rPh sb="3" eb="6">
      <t>ショウカキ</t>
    </rPh>
    <rPh sb="6" eb="8">
      <t>ツメカ</t>
    </rPh>
    <phoneticPr fontId="3"/>
  </si>
  <si>
    <t>緑の保全助成金</t>
    <rPh sb="0" eb="1">
      <t>ミドリ</t>
    </rPh>
    <rPh sb="2" eb="4">
      <t>ホゼン</t>
    </rPh>
    <rPh sb="4" eb="7">
      <t>ジョセイキン</t>
    </rPh>
    <phoneticPr fontId="3"/>
  </si>
  <si>
    <t>補　助　金　合　計</t>
    <rPh sb="0" eb="1">
      <t>タスク</t>
    </rPh>
    <rPh sb="2" eb="3">
      <t>スケ</t>
    </rPh>
    <rPh sb="4" eb="5">
      <t>カネ</t>
    </rPh>
    <rPh sb="6" eb="7">
      <t>ゴウ</t>
    </rPh>
    <rPh sb="8" eb="9">
      <t>ケイ</t>
    </rPh>
    <phoneticPr fontId="3"/>
  </si>
  <si>
    <t>2.支出の部</t>
    <rPh sb="2" eb="4">
      <t>シシュツ</t>
    </rPh>
    <rPh sb="5" eb="6">
      <t>ブ</t>
    </rPh>
    <phoneticPr fontId="3"/>
  </si>
  <si>
    <t>費　　目</t>
    <rPh sb="0" eb="1">
      <t>ヒ</t>
    </rPh>
    <rPh sb="3" eb="4">
      <t>メ</t>
    </rPh>
    <phoneticPr fontId="3"/>
  </si>
  <si>
    <t>本年度予算額</t>
    <rPh sb="0" eb="3">
      <t>ホンネンド</t>
    </rPh>
    <rPh sb="3" eb="5">
      <t>ヨサン</t>
    </rPh>
    <rPh sb="5" eb="6">
      <t>ガク</t>
    </rPh>
    <phoneticPr fontId="3"/>
  </si>
  <si>
    <t>防　犯　灯</t>
    <rPh sb="0" eb="1">
      <t>ボウ</t>
    </rPh>
    <rPh sb="2" eb="3">
      <t>ハン</t>
    </rPh>
    <rPh sb="4" eb="5">
      <t>ヒ</t>
    </rPh>
    <phoneticPr fontId="3"/>
  </si>
  <si>
    <t>敬老会費</t>
    <rPh sb="0" eb="2">
      <t>ケイロウ</t>
    </rPh>
    <rPh sb="2" eb="4">
      <t>カイヒ</t>
    </rPh>
    <phoneticPr fontId="3"/>
  </si>
  <si>
    <t>夏　祭　り</t>
    <rPh sb="0" eb="1">
      <t>ナツ</t>
    </rPh>
    <rPh sb="2" eb="3">
      <t>サイ</t>
    </rPh>
    <phoneticPr fontId="3"/>
  </si>
  <si>
    <t>社会　教育費</t>
    <rPh sb="0" eb="2">
      <t>シャカイ</t>
    </rPh>
    <rPh sb="3" eb="6">
      <t>キョウイクヒ</t>
    </rPh>
    <phoneticPr fontId="3"/>
  </si>
  <si>
    <t>総　会　費</t>
    <rPh sb="0" eb="1">
      <t>フサ</t>
    </rPh>
    <rPh sb="2" eb="3">
      <t>カイ</t>
    </rPh>
    <rPh sb="4" eb="5">
      <t>ヒ</t>
    </rPh>
    <phoneticPr fontId="3"/>
  </si>
  <si>
    <t>交　際　費</t>
    <rPh sb="0" eb="1">
      <t>コウ</t>
    </rPh>
    <rPh sb="2" eb="3">
      <t>サイ</t>
    </rPh>
    <rPh sb="4" eb="5">
      <t>ヒ</t>
    </rPh>
    <phoneticPr fontId="3"/>
  </si>
  <si>
    <t>報　　　酬</t>
    <rPh sb="0" eb="1">
      <t>ホウ</t>
    </rPh>
    <rPh sb="4" eb="5">
      <t>シュウ</t>
    </rPh>
    <phoneticPr fontId="3"/>
  </si>
  <si>
    <t>雑　　　費</t>
    <rPh sb="0" eb="1">
      <t>ザツ</t>
    </rPh>
    <rPh sb="4" eb="5">
      <t>ヒ</t>
    </rPh>
    <phoneticPr fontId="3"/>
  </si>
  <si>
    <t>防　災　費</t>
    <rPh sb="0" eb="1">
      <t>ボウ</t>
    </rPh>
    <rPh sb="2" eb="3">
      <t>ワザワ</t>
    </rPh>
    <rPh sb="4" eb="5">
      <t>ヒ</t>
    </rPh>
    <phoneticPr fontId="3"/>
  </si>
  <si>
    <t>保険　衛生費</t>
    <rPh sb="0" eb="2">
      <t>ホケン</t>
    </rPh>
    <rPh sb="3" eb="5">
      <t>エイセイ</t>
    </rPh>
    <rPh sb="5" eb="6">
      <t>ヒ</t>
    </rPh>
    <phoneticPr fontId="3"/>
  </si>
  <si>
    <t>庶　務　費</t>
    <rPh sb="0" eb="1">
      <t>チカシ</t>
    </rPh>
    <rPh sb="2" eb="3">
      <t>ツトム</t>
    </rPh>
    <rPh sb="4" eb="5">
      <t>ヒ</t>
    </rPh>
    <phoneticPr fontId="3"/>
  </si>
  <si>
    <t>交　通　費</t>
    <rPh sb="0" eb="1">
      <t>コウ</t>
    </rPh>
    <rPh sb="2" eb="3">
      <t>ツウ</t>
    </rPh>
    <rPh sb="4" eb="5">
      <t>ヒ</t>
    </rPh>
    <phoneticPr fontId="3"/>
  </si>
  <si>
    <t>慶　弔　費</t>
    <rPh sb="0" eb="1">
      <t>ケイ</t>
    </rPh>
    <rPh sb="2" eb="3">
      <t>トムラ</t>
    </rPh>
    <rPh sb="4" eb="5">
      <t>ヒ</t>
    </rPh>
    <phoneticPr fontId="3"/>
  </si>
  <si>
    <t>会館維持費払出</t>
    <rPh sb="0" eb="2">
      <t>カイカン</t>
    </rPh>
    <rPh sb="2" eb="4">
      <t>イジ</t>
    </rPh>
    <rPh sb="4" eb="5">
      <t>ヒ</t>
    </rPh>
    <rPh sb="5" eb="7">
      <t>ハライダシ</t>
    </rPh>
    <phoneticPr fontId="3"/>
  </si>
  <si>
    <t>小　　　計</t>
    <rPh sb="0" eb="1">
      <t>ショウ</t>
    </rPh>
    <rPh sb="4" eb="5">
      <t>ケイ</t>
    </rPh>
    <phoneticPr fontId="3"/>
  </si>
  <si>
    <t>繰越金／予備費</t>
    <rPh sb="0" eb="2">
      <t>クリコシ</t>
    </rPh>
    <rPh sb="2" eb="3">
      <t>キン</t>
    </rPh>
    <rPh sb="4" eb="7">
      <t>ヨビヒ</t>
    </rPh>
    <phoneticPr fontId="3"/>
  </si>
  <si>
    <t>支出の部合計</t>
    <rPh sb="0" eb="2">
      <t>シシュツ</t>
    </rPh>
    <rPh sb="3" eb="4">
      <t>ブ</t>
    </rPh>
    <rPh sb="4" eb="6">
      <t>ゴウケイ</t>
    </rPh>
    <phoneticPr fontId="3"/>
  </si>
  <si>
    <t>会館　利用料</t>
    <rPh sb="0" eb="2">
      <t>カイカン</t>
    </rPh>
    <rPh sb="3" eb="6">
      <t>リヨウリョウ</t>
    </rPh>
    <phoneticPr fontId="3"/>
  </si>
  <si>
    <t>町会　分担金</t>
    <rPh sb="0" eb="2">
      <t>チョウカイ</t>
    </rPh>
    <rPh sb="3" eb="6">
      <t>ブンタンキン</t>
    </rPh>
    <phoneticPr fontId="3"/>
  </si>
  <si>
    <t>補　助　金</t>
    <rPh sb="0" eb="1">
      <t>タスク</t>
    </rPh>
    <rPh sb="2" eb="3">
      <t>スケ</t>
    </rPh>
    <rPh sb="4" eb="5">
      <t>カネ</t>
    </rPh>
    <phoneticPr fontId="3"/>
  </si>
  <si>
    <t>水道・光熱費</t>
    <rPh sb="0" eb="2">
      <t>スイドウ</t>
    </rPh>
    <rPh sb="3" eb="6">
      <t>コウネツヒ</t>
    </rPh>
    <phoneticPr fontId="3"/>
  </si>
  <si>
    <t>火　災　保　険</t>
    <rPh sb="0" eb="1">
      <t>ヒ</t>
    </rPh>
    <rPh sb="2" eb="3">
      <t>ワザワ</t>
    </rPh>
    <rPh sb="4" eb="5">
      <t>ホ</t>
    </rPh>
    <rPh sb="6" eb="7">
      <t>ケン</t>
    </rPh>
    <phoneticPr fontId="3"/>
  </si>
  <si>
    <t>維　持　費</t>
    <rPh sb="0" eb="1">
      <t>ユイ</t>
    </rPh>
    <rPh sb="2" eb="3">
      <t>モチ</t>
    </rPh>
    <rPh sb="4" eb="5">
      <t>ヒ</t>
    </rPh>
    <phoneticPr fontId="3"/>
  </si>
  <si>
    <t>管　理　費</t>
    <rPh sb="0" eb="1">
      <t>カン</t>
    </rPh>
    <rPh sb="2" eb="3">
      <t>リ</t>
    </rPh>
    <rPh sb="4" eb="5">
      <t>ヒ</t>
    </rPh>
    <phoneticPr fontId="3"/>
  </si>
  <si>
    <t>修　理　費</t>
    <rPh sb="0" eb="1">
      <t>オサム</t>
    </rPh>
    <rPh sb="2" eb="3">
      <t>リ</t>
    </rPh>
    <rPh sb="4" eb="5">
      <t>ヒ</t>
    </rPh>
    <phoneticPr fontId="3"/>
  </si>
  <si>
    <t>備品購入費</t>
    <rPh sb="0" eb="2">
      <t>ビヒン</t>
    </rPh>
    <rPh sb="2" eb="5">
      <t>コウニュウヒ</t>
    </rPh>
    <phoneticPr fontId="3"/>
  </si>
  <si>
    <t>雑　　　　費</t>
    <rPh sb="0" eb="1">
      <t>ザツ</t>
    </rPh>
    <rPh sb="5" eb="6">
      <t>ヒ</t>
    </rPh>
    <phoneticPr fontId="3"/>
  </si>
  <si>
    <t>利息</t>
    <rPh sb="0" eb="2">
      <t>リソク</t>
    </rPh>
    <phoneticPr fontId="3"/>
  </si>
  <si>
    <t>費　　　目</t>
    <rPh sb="0" eb="1">
      <t>ヒ</t>
    </rPh>
    <rPh sb="4" eb="5">
      <t>メ</t>
    </rPh>
    <phoneticPr fontId="3"/>
  </si>
  <si>
    <t>収　　　入</t>
    <rPh sb="0" eb="1">
      <t>オサム</t>
    </rPh>
    <rPh sb="4" eb="5">
      <t>イリ</t>
    </rPh>
    <phoneticPr fontId="3"/>
  </si>
  <si>
    <t>支　　　出</t>
    <rPh sb="0" eb="1">
      <t>ササ</t>
    </rPh>
    <rPh sb="4" eb="5">
      <t>デ</t>
    </rPh>
    <phoneticPr fontId="3"/>
  </si>
  <si>
    <t>繰　越　金</t>
    <rPh sb="0" eb="1">
      <t>クリ</t>
    </rPh>
    <rPh sb="2" eb="3">
      <t>コシ</t>
    </rPh>
    <rPh sb="4" eb="5">
      <t>キン</t>
    </rPh>
    <phoneticPr fontId="3"/>
  </si>
  <si>
    <t>一　般　会　計</t>
    <rPh sb="0" eb="1">
      <t>イチ</t>
    </rPh>
    <rPh sb="2" eb="3">
      <t>パン</t>
    </rPh>
    <rPh sb="4" eb="5">
      <t>カイ</t>
    </rPh>
    <rPh sb="6" eb="7">
      <t>ケイ</t>
    </rPh>
    <phoneticPr fontId="3"/>
  </si>
  <si>
    <t>会　館　会　計</t>
    <rPh sb="0" eb="1">
      <t>カイ</t>
    </rPh>
    <rPh sb="2" eb="3">
      <t>カン</t>
    </rPh>
    <rPh sb="4" eb="5">
      <t>カイ</t>
    </rPh>
    <rPh sb="6" eb="7">
      <t>ケイ</t>
    </rPh>
    <phoneticPr fontId="3"/>
  </si>
  <si>
    <t>総　　　　合</t>
    <rPh sb="0" eb="1">
      <t>フサ</t>
    </rPh>
    <rPh sb="5" eb="6">
      <t>ゴウ</t>
    </rPh>
    <phoneticPr fontId="3"/>
  </si>
  <si>
    <t>標記年度の一般会計及び会館会計を記載の通り報告致します。</t>
    <rPh sb="0" eb="2">
      <t>ヒョウキ</t>
    </rPh>
    <rPh sb="2" eb="4">
      <t>ネンド</t>
    </rPh>
    <rPh sb="5" eb="7">
      <t>イッパン</t>
    </rPh>
    <rPh sb="7" eb="9">
      <t>カイケイ</t>
    </rPh>
    <rPh sb="9" eb="10">
      <t>オヨ</t>
    </rPh>
    <rPh sb="11" eb="13">
      <t>カイカン</t>
    </rPh>
    <rPh sb="13" eb="15">
      <t>カイケイ</t>
    </rPh>
    <rPh sb="16" eb="18">
      <t>キサイ</t>
    </rPh>
    <rPh sb="19" eb="20">
      <t>トオ</t>
    </rPh>
    <rPh sb="21" eb="23">
      <t>ホウコク</t>
    </rPh>
    <rPh sb="23" eb="24">
      <t>イタ</t>
    </rPh>
    <phoneticPr fontId="3"/>
  </si>
  <si>
    <t>金杉町会</t>
    <rPh sb="0" eb="2">
      <t>カナスギ</t>
    </rPh>
    <rPh sb="2" eb="4">
      <t>チョウカイ</t>
    </rPh>
    <phoneticPr fontId="3"/>
  </si>
  <si>
    <t>監査の結果、上記の決算内容に相違ないことを認めます。</t>
    <rPh sb="0" eb="2">
      <t>カンサ</t>
    </rPh>
    <rPh sb="3" eb="5">
      <t>ケッカ</t>
    </rPh>
    <rPh sb="6" eb="8">
      <t>ジョウキ</t>
    </rPh>
    <rPh sb="9" eb="11">
      <t>ケッサン</t>
    </rPh>
    <rPh sb="11" eb="13">
      <t>ナイヨウ</t>
    </rPh>
    <rPh sb="14" eb="16">
      <t>ソウイ</t>
    </rPh>
    <rPh sb="21" eb="22">
      <t>ミト</t>
    </rPh>
    <phoneticPr fontId="3"/>
  </si>
  <si>
    <t>監査役　　　　　　　　　　　　　　　　　　㊞</t>
    <rPh sb="0" eb="3">
      <t>カンサヤク</t>
    </rPh>
    <phoneticPr fontId="3"/>
  </si>
  <si>
    <t>副会長　　　　　　　　　　　　　　　　　  ㊞</t>
    <rPh sb="0" eb="1">
      <t>フク</t>
    </rPh>
    <rPh sb="1" eb="3">
      <t>カイチョウ</t>
    </rPh>
    <phoneticPr fontId="3"/>
  </si>
  <si>
    <t>副会長　　　　　　　　　　　　　　　　  　㊞</t>
    <rPh sb="0" eb="1">
      <t>フク</t>
    </rPh>
    <rPh sb="1" eb="3">
      <t>カイチョウ</t>
    </rPh>
    <phoneticPr fontId="3"/>
  </si>
  <si>
    <t>会 長　　　　　　　　　　　　　　　　　　  ㊞</t>
    <rPh sb="0" eb="1">
      <t>カイ</t>
    </rPh>
    <rPh sb="2" eb="3">
      <t>チョウ</t>
    </rPh>
    <phoneticPr fontId="3"/>
  </si>
  <si>
    <t>前年度予算額</t>
    <rPh sb="0" eb="3">
      <t>ゼンネンド</t>
    </rPh>
    <rPh sb="3" eb="6">
      <t>ヨサンガク</t>
    </rPh>
    <phoneticPr fontId="3"/>
  </si>
  <si>
    <t>増　　減</t>
    <rPh sb="0" eb="1">
      <t>ゾウ</t>
    </rPh>
    <rPh sb="3" eb="4">
      <t>ゲン</t>
    </rPh>
    <phoneticPr fontId="3"/>
  </si>
  <si>
    <t>会館管理者</t>
    <rPh sb="0" eb="2">
      <t>カイカン</t>
    </rPh>
    <rPh sb="2" eb="5">
      <t>カンリシャ</t>
    </rPh>
    <phoneticPr fontId="3"/>
  </si>
  <si>
    <t>会館防火管理者</t>
    <rPh sb="0" eb="2">
      <t>カイカン</t>
    </rPh>
    <rPh sb="2" eb="4">
      <t>ボウカ</t>
    </rPh>
    <rPh sb="4" eb="7">
      <t>カンリシャ</t>
    </rPh>
    <phoneticPr fontId="3"/>
  </si>
  <si>
    <t>5.生活ゴミのカラス対策、有価物回収、燃えないゴミの廃棄など、引き続きゴミステーション</t>
    <rPh sb="2" eb="4">
      <t>セイカツ</t>
    </rPh>
    <rPh sb="10" eb="12">
      <t>タイサク</t>
    </rPh>
    <rPh sb="13" eb="16">
      <t>ユウカブツ</t>
    </rPh>
    <rPh sb="16" eb="18">
      <t>カイシュウ</t>
    </rPh>
    <rPh sb="19" eb="20">
      <t>モ</t>
    </rPh>
    <rPh sb="26" eb="28">
      <t>ハイキ</t>
    </rPh>
    <rPh sb="31" eb="32">
      <t>ヒ</t>
    </rPh>
    <rPh sb="33" eb="34">
      <t>ツヅ</t>
    </rPh>
    <phoneticPr fontId="3"/>
  </si>
  <si>
    <t>　ごとに協力し合い、ルールを守ってスムーズな処理を図る。</t>
    <rPh sb="4" eb="6">
      <t>キョウリョク</t>
    </rPh>
    <rPh sb="7" eb="8">
      <t>ア</t>
    </rPh>
    <rPh sb="14" eb="15">
      <t>マモ</t>
    </rPh>
    <rPh sb="22" eb="24">
      <t>ショリ</t>
    </rPh>
    <rPh sb="25" eb="26">
      <t>ハカ</t>
    </rPh>
    <phoneticPr fontId="3"/>
  </si>
  <si>
    <t>7.町内道路の交通標識やミラー、信号、横断歩道など、利用者の要望実現に努める。</t>
    <rPh sb="2" eb="4">
      <t>チョウナイ</t>
    </rPh>
    <rPh sb="4" eb="6">
      <t>ドウロ</t>
    </rPh>
    <rPh sb="7" eb="9">
      <t>コウツウ</t>
    </rPh>
    <rPh sb="9" eb="11">
      <t>ヒョウシキ</t>
    </rPh>
    <rPh sb="16" eb="18">
      <t>シンゴウ</t>
    </rPh>
    <rPh sb="19" eb="21">
      <t>オウダン</t>
    </rPh>
    <rPh sb="21" eb="23">
      <t>ホドウ</t>
    </rPh>
    <rPh sb="26" eb="29">
      <t>リヨウシャ</t>
    </rPh>
    <rPh sb="30" eb="32">
      <t>ヨウボウ</t>
    </rPh>
    <rPh sb="32" eb="34">
      <t>ジツゲン</t>
    </rPh>
    <rPh sb="35" eb="36">
      <t>ツト</t>
    </rPh>
    <phoneticPr fontId="3"/>
  </si>
  <si>
    <t>8.地域住民の活動拠点である金杉会館の保全とさらなる有効活用をめざす。</t>
    <rPh sb="2" eb="4">
      <t>チイキ</t>
    </rPh>
    <rPh sb="4" eb="6">
      <t>ジュウミン</t>
    </rPh>
    <rPh sb="7" eb="9">
      <t>カツドウ</t>
    </rPh>
    <rPh sb="9" eb="11">
      <t>キョテン</t>
    </rPh>
    <rPh sb="14" eb="16">
      <t>カナスギ</t>
    </rPh>
    <rPh sb="16" eb="18">
      <t>カイカン</t>
    </rPh>
    <rPh sb="19" eb="21">
      <t>ホゼン</t>
    </rPh>
    <rPh sb="26" eb="28">
      <t>ユウコウ</t>
    </rPh>
    <rPh sb="28" eb="30">
      <t>カツヨウ</t>
    </rPh>
    <phoneticPr fontId="3"/>
  </si>
  <si>
    <t>1.夏祭り、敬老会、体育レクレーション大会などの諸行事に、より多くの町会員が参加して、</t>
    <rPh sb="2" eb="4">
      <t>ナツマツ</t>
    </rPh>
    <rPh sb="6" eb="9">
      <t>ケイロウカイ</t>
    </rPh>
    <rPh sb="10" eb="12">
      <t>タイイク</t>
    </rPh>
    <rPh sb="19" eb="21">
      <t>タイカイ</t>
    </rPh>
    <rPh sb="24" eb="25">
      <t>ショ</t>
    </rPh>
    <rPh sb="25" eb="27">
      <t>ギョウジ</t>
    </rPh>
    <rPh sb="31" eb="32">
      <t>オオ</t>
    </rPh>
    <rPh sb="34" eb="36">
      <t>チョウカイ</t>
    </rPh>
    <rPh sb="36" eb="37">
      <t>イン</t>
    </rPh>
    <rPh sb="38" eb="40">
      <t>サンカ</t>
    </rPh>
    <phoneticPr fontId="3"/>
  </si>
  <si>
    <t>　楽しみながら親睦と融和が図れるよう英知を集める。</t>
    <rPh sb="1" eb="2">
      <t>タノ</t>
    </rPh>
    <rPh sb="7" eb="9">
      <t>シンボク</t>
    </rPh>
    <rPh sb="10" eb="12">
      <t>ユウワ</t>
    </rPh>
    <rPh sb="13" eb="14">
      <t>ハカ</t>
    </rPh>
    <rPh sb="18" eb="20">
      <t>エイチ</t>
    </rPh>
    <rPh sb="21" eb="22">
      <t>アツ</t>
    </rPh>
    <phoneticPr fontId="3"/>
  </si>
  <si>
    <t>2.高根・金杉地区自治会連合会、高根・金杉地区社会福祉協議会、金杉友の会(老人クラブ)</t>
    <rPh sb="2" eb="4">
      <t>タカネ</t>
    </rPh>
    <rPh sb="5" eb="7">
      <t>カナスギ</t>
    </rPh>
    <rPh sb="7" eb="9">
      <t>チク</t>
    </rPh>
    <rPh sb="9" eb="12">
      <t>ジチカイ</t>
    </rPh>
    <rPh sb="12" eb="15">
      <t>レンゴウカイ</t>
    </rPh>
    <rPh sb="16" eb="18">
      <t>タカネ</t>
    </rPh>
    <rPh sb="19" eb="21">
      <t>カナスギ</t>
    </rPh>
    <rPh sb="21" eb="23">
      <t>チク</t>
    </rPh>
    <rPh sb="23" eb="25">
      <t>シャカイ</t>
    </rPh>
    <rPh sb="25" eb="27">
      <t>フクシ</t>
    </rPh>
    <rPh sb="27" eb="29">
      <t>キョウギ</t>
    </rPh>
    <rPh sb="29" eb="30">
      <t>カイ</t>
    </rPh>
    <rPh sb="31" eb="33">
      <t>カナスギ</t>
    </rPh>
    <rPh sb="33" eb="34">
      <t>トモ</t>
    </rPh>
    <rPh sb="35" eb="36">
      <t>カイ</t>
    </rPh>
    <rPh sb="37" eb="39">
      <t>ロウジン</t>
    </rPh>
    <phoneticPr fontId="3"/>
  </si>
  <si>
    <t>　などの事業と連携し、町会員の福利厚生の向上を図る。</t>
    <rPh sb="4" eb="6">
      <t>ジギョウ</t>
    </rPh>
    <rPh sb="7" eb="9">
      <t>レンケイ</t>
    </rPh>
    <rPh sb="11" eb="13">
      <t>チョウカイ</t>
    </rPh>
    <rPh sb="13" eb="14">
      <t>イン</t>
    </rPh>
    <rPh sb="15" eb="17">
      <t>フクリ</t>
    </rPh>
    <rPh sb="17" eb="19">
      <t>コウセイ</t>
    </rPh>
    <rPh sb="20" eb="22">
      <t>コウジョウ</t>
    </rPh>
    <rPh sb="23" eb="24">
      <t>ハカ</t>
    </rPh>
    <phoneticPr fontId="3"/>
  </si>
  <si>
    <t>3.「東日本大震災」の経験をふまえて、有名無実になっている「金杉町会・防災部会」を実体</t>
    <rPh sb="3" eb="4">
      <t>ヒガシ</t>
    </rPh>
    <rPh sb="4" eb="6">
      <t>ニホン</t>
    </rPh>
    <rPh sb="6" eb="9">
      <t>ダイシンサイ</t>
    </rPh>
    <rPh sb="11" eb="13">
      <t>ケイケン</t>
    </rPh>
    <rPh sb="19" eb="21">
      <t>ユウメイ</t>
    </rPh>
    <rPh sb="21" eb="23">
      <t>ムジツ</t>
    </rPh>
    <rPh sb="30" eb="32">
      <t>カナスギ</t>
    </rPh>
    <rPh sb="32" eb="34">
      <t>チョウカイ</t>
    </rPh>
    <rPh sb="35" eb="37">
      <t>ボウサイ</t>
    </rPh>
    <rPh sb="37" eb="39">
      <t>ブカイ</t>
    </rPh>
    <rPh sb="41" eb="43">
      <t>ジッタイ</t>
    </rPh>
    <phoneticPr fontId="3"/>
  </si>
  <si>
    <t>　防災訓練や防災知識の普及などにもとりくむ。</t>
    <rPh sb="1" eb="3">
      <t>ボウサイ</t>
    </rPh>
    <rPh sb="3" eb="5">
      <t>クンレン</t>
    </rPh>
    <rPh sb="6" eb="8">
      <t>ボウサイ</t>
    </rPh>
    <rPh sb="8" eb="10">
      <t>チシキ</t>
    </rPh>
    <rPh sb="11" eb="13">
      <t>フキュウ</t>
    </rPh>
    <phoneticPr fontId="3"/>
  </si>
  <si>
    <t>4.夏と年末の町内大掃除や、市を挙げて実施されているゴミゼロ運動に結集し、町内の美化と</t>
    <rPh sb="2" eb="3">
      <t>ナツ</t>
    </rPh>
    <rPh sb="4" eb="6">
      <t>ネンマツ</t>
    </rPh>
    <rPh sb="7" eb="9">
      <t>チョウナイ</t>
    </rPh>
    <rPh sb="9" eb="12">
      <t>オオソウジ</t>
    </rPh>
    <rPh sb="14" eb="15">
      <t>シ</t>
    </rPh>
    <rPh sb="16" eb="17">
      <t>ア</t>
    </rPh>
    <rPh sb="19" eb="21">
      <t>ジッシ</t>
    </rPh>
    <rPh sb="30" eb="32">
      <t>ウンドウ</t>
    </rPh>
    <rPh sb="33" eb="35">
      <t>ケッシュウ</t>
    </rPh>
    <rPh sb="37" eb="39">
      <t>チョウナイ</t>
    </rPh>
    <rPh sb="40" eb="42">
      <t>ビカ</t>
    </rPh>
    <phoneticPr fontId="3"/>
  </si>
  <si>
    <t>　衛生向上、さらには金杉地区の自然環境の維持・向上に努める。</t>
    <rPh sb="1" eb="3">
      <t>エイセイ</t>
    </rPh>
    <rPh sb="3" eb="5">
      <t>コウジョウ</t>
    </rPh>
    <rPh sb="10" eb="12">
      <t>カナスギ</t>
    </rPh>
    <rPh sb="12" eb="14">
      <t>チク</t>
    </rPh>
    <rPh sb="15" eb="17">
      <t>シゼン</t>
    </rPh>
    <rPh sb="17" eb="19">
      <t>カンキョウ</t>
    </rPh>
    <rPh sb="20" eb="22">
      <t>イジ</t>
    </rPh>
    <rPh sb="23" eb="25">
      <t>コウジョウ</t>
    </rPh>
    <rPh sb="26" eb="27">
      <t>ツト</t>
    </rPh>
    <phoneticPr fontId="3"/>
  </si>
  <si>
    <t>10.船橋駅までのバス道路の渋滞緩和、利用しやすい場所への公民館(市民センター)の設置、</t>
    <rPh sb="3" eb="5">
      <t>フナバシ</t>
    </rPh>
    <rPh sb="5" eb="6">
      <t>エキ</t>
    </rPh>
    <rPh sb="11" eb="13">
      <t>ドウロ</t>
    </rPh>
    <rPh sb="14" eb="16">
      <t>ジュウタイ</t>
    </rPh>
    <rPh sb="16" eb="18">
      <t>カンワ</t>
    </rPh>
    <rPh sb="19" eb="21">
      <t>リヨウ</t>
    </rPh>
    <rPh sb="25" eb="27">
      <t>バショ</t>
    </rPh>
    <rPh sb="29" eb="32">
      <t>コウミンカン</t>
    </rPh>
    <rPh sb="33" eb="35">
      <t>シミン</t>
    </rPh>
    <rPh sb="41" eb="43">
      <t>セッチ</t>
    </rPh>
    <phoneticPr fontId="3"/>
  </si>
  <si>
    <r>
      <t>　　</t>
    </r>
    <r>
      <rPr>
        <sz val="12"/>
        <rFont val="ＭＳ 明朝"/>
        <family val="1"/>
        <charset val="128"/>
      </rPr>
      <t>駐在所の配置などを求めて、関係町会と協力し、議員さんの力も借りて自治体に働きかける。</t>
    </r>
    <rPh sb="2" eb="5">
      <t>チュウザイショ</t>
    </rPh>
    <rPh sb="6" eb="8">
      <t>ハイチ</t>
    </rPh>
    <rPh sb="11" eb="12">
      <t>モト</t>
    </rPh>
    <rPh sb="15" eb="17">
      <t>カンケイ</t>
    </rPh>
    <rPh sb="17" eb="19">
      <t>チョウカイ</t>
    </rPh>
    <rPh sb="20" eb="22">
      <t>キョウリョク</t>
    </rPh>
    <rPh sb="24" eb="26">
      <t>ギイン</t>
    </rPh>
    <rPh sb="29" eb="30">
      <t>チカラ</t>
    </rPh>
    <rPh sb="31" eb="32">
      <t>カ</t>
    </rPh>
    <rPh sb="34" eb="37">
      <t>ジチタイ</t>
    </rPh>
    <rPh sb="38" eb="39">
      <t>ハタラ</t>
    </rPh>
    <phoneticPr fontId="3"/>
  </si>
  <si>
    <t>9.地元警察・駐在所と連携し、町内の安全確保と犯罪予防に努める。</t>
    <rPh sb="2" eb="4">
      <t>ジモト</t>
    </rPh>
    <rPh sb="4" eb="6">
      <t>ケイサツ</t>
    </rPh>
    <rPh sb="7" eb="10">
      <t>チュウザイショ</t>
    </rPh>
    <rPh sb="11" eb="13">
      <t>レンケイ</t>
    </rPh>
    <rPh sb="15" eb="17">
      <t>チョウナイ</t>
    </rPh>
    <rPh sb="18" eb="20">
      <t>アンゼン</t>
    </rPh>
    <rPh sb="20" eb="22">
      <t>カクホ</t>
    </rPh>
    <rPh sb="23" eb="25">
      <t>ハンザイ</t>
    </rPh>
    <rPh sb="25" eb="27">
      <t>ヨボウ</t>
    </rPh>
    <rPh sb="28" eb="29">
      <t>ツト</t>
    </rPh>
    <phoneticPr fontId="3"/>
  </si>
  <si>
    <t>金杉９－３－２０</t>
    <rPh sb="0" eb="2">
      <t>カナスギ</t>
    </rPh>
    <phoneticPr fontId="3"/>
  </si>
  <si>
    <t>上甲　震太郎</t>
    <rPh sb="0" eb="2">
      <t>ジョウコウ</t>
    </rPh>
    <rPh sb="3" eb="6">
      <t>シンタロウ</t>
    </rPh>
    <phoneticPr fontId="3"/>
  </si>
  <si>
    <t>４３８－３４６７</t>
    <phoneticPr fontId="3"/>
  </si>
  <si>
    <t>野瀬　清勝</t>
    <rPh sb="0" eb="2">
      <t>ノセ</t>
    </rPh>
    <rPh sb="3" eb="5">
      <t>キヨカツ</t>
    </rPh>
    <phoneticPr fontId="3"/>
  </si>
  <si>
    <t>４３８－３３５５</t>
    <phoneticPr fontId="3"/>
  </si>
  <si>
    <t>鈴木　勝実</t>
    <rPh sb="0" eb="2">
      <t>スズキ</t>
    </rPh>
    <rPh sb="3" eb="5">
      <t>カツミ</t>
    </rPh>
    <phoneticPr fontId="3"/>
  </si>
  <si>
    <t>４３８－３０３４</t>
    <phoneticPr fontId="3"/>
  </si>
  <si>
    <t>敬老会補助金</t>
    <rPh sb="0" eb="2">
      <t>ケイロウ</t>
    </rPh>
    <rPh sb="2" eb="3">
      <t>カイ</t>
    </rPh>
    <rPh sb="3" eb="6">
      <t>ホジョキン</t>
    </rPh>
    <phoneticPr fontId="3"/>
  </si>
  <si>
    <t>9班</t>
    <rPh sb="1" eb="2">
      <t>ハン</t>
    </rPh>
    <phoneticPr fontId="3"/>
  </si>
  <si>
    <t>町会長</t>
    <rPh sb="0" eb="1">
      <t>チョウ</t>
    </rPh>
    <rPh sb="1" eb="3">
      <t>カイチョウ</t>
    </rPh>
    <phoneticPr fontId="3"/>
  </si>
  <si>
    <t>地区自治連絡協議会文化ｽﾎﾟｰﾂ部員</t>
    <rPh sb="0" eb="2">
      <t>チク</t>
    </rPh>
    <rPh sb="2" eb="9">
      <t>ジチ</t>
    </rPh>
    <rPh sb="9" eb="11">
      <t>ブンカ</t>
    </rPh>
    <rPh sb="15" eb="17">
      <t>ブイン</t>
    </rPh>
    <phoneticPr fontId="3"/>
  </si>
  <si>
    <t>二和金杉消防団副後援会長</t>
    <rPh sb="0" eb="1">
      <t>フタ</t>
    </rPh>
    <rPh sb="1" eb="2">
      <t>ワ</t>
    </rPh>
    <rPh sb="2" eb="4">
      <t>カナスギ</t>
    </rPh>
    <rPh sb="4" eb="6">
      <t>ショウボウ</t>
    </rPh>
    <rPh sb="6" eb="7">
      <t>ダン</t>
    </rPh>
    <rPh sb="7" eb="8">
      <t>フク</t>
    </rPh>
    <rPh sb="8" eb="10">
      <t>コウエン</t>
    </rPh>
    <rPh sb="10" eb="12">
      <t>カイチョウ</t>
    </rPh>
    <phoneticPr fontId="3"/>
  </si>
  <si>
    <t>市消防団10副分団長</t>
    <rPh sb="0" eb="1">
      <t>シ</t>
    </rPh>
    <rPh sb="1" eb="4">
      <t>ショウボウダン</t>
    </rPh>
    <rPh sb="6" eb="7">
      <t>フク</t>
    </rPh>
    <rPh sb="7" eb="9">
      <t>ブンダン</t>
    </rPh>
    <rPh sb="9" eb="10">
      <t>チョウ</t>
    </rPh>
    <phoneticPr fontId="3"/>
  </si>
  <si>
    <t>４３８－３７４０</t>
    <phoneticPr fontId="3"/>
  </si>
  <si>
    <t>金杉３－３－１</t>
    <rPh sb="0" eb="2">
      <t>カナスギ</t>
    </rPh>
    <phoneticPr fontId="3"/>
  </si>
  <si>
    <t>8班</t>
    <rPh sb="1" eb="2">
      <t>ハン</t>
    </rPh>
    <phoneticPr fontId="3"/>
  </si>
  <si>
    <t>鈴木　規之</t>
    <rPh sb="0" eb="2">
      <t>スズキ</t>
    </rPh>
    <rPh sb="3" eb="4">
      <t>キ</t>
    </rPh>
    <rPh sb="4" eb="5">
      <t>ユキ</t>
    </rPh>
    <phoneticPr fontId="3"/>
  </si>
  <si>
    <t>青少年相談員</t>
    <rPh sb="0" eb="3">
      <t>セイショウネン</t>
    </rPh>
    <rPh sb="3" eb="6">
      <t>ソウダンイン</t>
    </rPh>
    <phoneticPr fontId="3"/>
  </si>
  <si>
    <t>金杉９－３－３１</t>
    <rPh sb="0" eb="2">
      <t>カナスギ</t>
    </rPh>
    <phoneticPr fontId="3"/>
  </si>
  <si>
    <t>防犯指導委員</t>
    <rPh sb="0" eb="2">
      <t>ボウハン</t>
    </rPh>
    <rPh sb="2" eb="4">
      <t>シドウ</t>
    </rPh>
    <rPh sb="4" eb="6">
      <t>イイン</t>
    </rPh>
    <phoneticPr fontId="3"/>
  </si>
  <si>
    <t>1班</t>
    <rPh sb="1" eb="2">
      <t>ハン</t>
    </rPh>
    <phoneticPr fontId="3"/>
  </si>
  <si>
    <t>金杉３－３－１８</t>
    <rPh sb="0" eb="2">
      <t>カナスギ</t>
    </rPh>
    <phoneticPr fontId="3"/>
  </si>
  <si>
    <t>金杉１－７－３０</t>
    <rPh sb="0" eb="2">
      <t>カナスギ</t>
    </rPh>
    <phoneticPr fontId="3"/>
  </si>
  <si>
    <t>金杉２－９－８</t>
    <rPh sb="0" eb="2">
      <t>カナスギ</t>
    </rPh>
    <phoneticPr fontId="3"/>
  </si>
  <si>
    <t>金杉友の会々長</t>
    <rPh sb="0" eb="2">
      <t>カナスギ</t>
    </rPh>
    <rPh sb="2" eb="3">
      <t>トモ</t>
    </rPh>
    <rPh sb="4" eb="6">
      <t>アイアイ</t>
    </rPh>
    <rPh sb="6" eb="7">
      <t>チョウ</t>
    </rPh>
    <phoneticPr fontId="3"/>
  </si>
  <si>
    <t>金杉水利組合長</t>
    <rPh sb="0" eb="2">
      <t>カナスギ</t>
    </rPh>
    <rPh sb="2" eb="4">
      <t>スイリ</t>
    </rPh>
    <rPh sb="4" eb="7">
      <t>クミアイチョウ</t>
    </rPh>
    <phoneticPr fontId="3"/>
  </si>
  <si>
    <t>金杉出荷組合長</t>
    <rPh sb="0" eb="2">
      <t>カナスギ</t>
    </rPh>
    <rPh sb="2" eb="4">
      <t>シュッカ</t>
    </rPh>
    <rPh sb="4" eb="7">
      <t>クミアイチョウ</t>
    </rPh>
    <phoneticPr fontId="3"/>
  </si>
  <si>
    <t>金杉農家組合長</t>
    <rPh sb="0" eb="2">
      <t>カナスギ</t>
    </rPh>
    <rPh sb="2" eb="4">
      <t>ノウカ</t>
    </rPh>
    <rPh sb="4" eb="7">
      <t>クミアイチョウ</t>
    </rPh>
    <phoneticPr fontId="3"/>
  </si>
  <si>
    <t>電　話</t>
    <rPh sb="0" eb="1">
      <t>デン</t>
    </rPh>
    <rPh sb="2" eb="3">
      <t>ハナシ</t>
    </rPh>
    <phoneticPr fontId="3"/>
  </si>
  <si>
    <t>住　　所</t>
    <rPh sb="0" eb="1">
      <t>ジュウ</t>
    </rPh>
    <rPh sb="3" eb="4">
      <t>ショ</t>
    </rPh>
    <phoneticPr fontId="3"/>
  </si>
  <si>
    <t>班</t>
    <rPh sb="0" eb="1">
      <t>ハン</t>
    </rPh>
    <phoneticPr fontId="3"/>
  </si>
  <si>
    <t>氏　　名</t>
    <rPh sb="0" eb="1">
      <t>シ</t>
    </rPh>
    <rPh sb="3" eb="4">
      <t>メイ</t>
    </rPh>
    <phoneticPr fontId="3"/>
  </si>
  <si>
    <t>役　　職</t>
    <rPh sb="0" eb="1">
      <t>エキ</t>
    </rPh>
    <rPh sb="3" eb="4">
      <t>ショク</t>
    </rPh>
    <phoneticPr fontId="3"/>
  </si>
  <si>
    <t>町会関係　各 種 団 体 役 員 名 簿　（順不同）</t>
    <rPh sb="0" eb="2">
      <t>チョウカイ</t>
    </rPh>
    <rPh sb="2" eb="4">
      <t>カンケイ</t>
    </rPh>
    <rPh sb="5" eb="6">
      <t>オノオノ</t>
    </rPh>
    <rPh sb="7" eb="8">
      <t>タネ</t>
    </rPh>
    <rPh sb="9" eb="10">
      <t>ダン</t>
    </rPh>
    <rPh sb="11" eb="12">
      <t>カラダ</t>
    </rPh>
    <rPh sb="13" eb="14">
      <t>エキ</t>
    </rPh>
    <rPh sb="15" eb="16">
      <t>イン</t>
    </rPh>
    <rPh sb="17" eb="18">
      <t>メイ</t>
    </rPh>
    <rPh sb="19" eb="20">
      <t>ボ</t>
    </rPh>
    <rPh sb="22" eb="23">
      <t>ジュン</t>
    </rPh>
    <rPh sb="23" eb="25">
      <t>フドウ</t>
    </rPh>
    <phoneticPr fontId="3"/>
  </si>
  <si>
    <t>11班</t>
    <rPh sb="2" eb="3">
      <t>ハン</t>
    </rPh>
    <phoneticPr fontId="3"/>
  </si>
  <si>
    <t>12班</t>
    <rPh sb="2" eb="3">
      <t>ハン</t>
    </rPh>
    <phoneticPr fontId="3"/>
  </si>
  <si>
    <t>12班　班長</t>
    <rPh sb="2" eb="3">
      <t>ハン</t>
    </rPh>
    <rPh sb="4" eb="5">
      <t>ハン</t>
    </rPh>
    <rPh sb="5" eb="6">
      <t>チョウ</t>
    </rPh>
    <phoneticPr fontId="3"/>
  </si>
  <si>
    <t>11班　班長</t>
    <rPh sb="2" eb="3">
      <t>ハン</t>
    </rPh>
    <rPh sb="4" eb="6">
      <t>ハン</t>
    </rPh>
    <phoneticPr fontId="3"/>
  </si>
  <si>
    <t>10班</t>
    <rPh sb="2" eb="3">
      <t>ハン</t>
    </rPh>
    <phoneticPr fontId="3"/>
  </si>
  <si>
    <t>10班　班長</t>
    <rPh sb="2" eb="3">
      <t>ハン</t>
    </rPh>
    <rPh sb="4" eb="6">
      <t>ハン</t>
    </rPh>
    <phoneticPr fontId="3"/>
  </si>
  <si>
    <t>８班　班長</t>
    <rPh sb="1" eb="2">
      <t>ハン</t>
    </rPh>
    <rPh sb="3" eb="5">
      <t>ハン</t>
    </rPh>
    <phoneticPr fontId="3"/>
  </si>
  <si>
    <t>７班　班長</t>
    <rPh sb="1" eb="2">
      <t>ハン</t>
    </rPh>
    <rPh sb="3" eb="5">
      <t>ハン</t>
    </rPh>
    <phoneticPr fontId="3"/>
  </si>
  <si>
    <t>５班　班長</t>
    <rPh sb="1" eb="2">
      <t>ハン</t>
    </rPh>
    <rPh sb="3" eb="5">
      <t>ハン</t>
    </rPh>
    <phoneticPr fontId="3"/>
  </si>
  <si>
    <t>4班</t>
    <rPh sb="1" eb="2">
      <t>ハン</t>
    </rPh>
    <phoneticPr fontId="3"/>
  </si>
  <si>
    <t>４班　班長</t>
    <rPh sb="1" eb="2">
      <t>パン</t>
    </rPh>
    <rPh sb="3" eb="5">
      <t>ハン</t>
    </rPh>
    <phoneticPr fontId="3"/>
  </si>
  <si>
    <t>３班　班長</t>
    <rPh sb="1" eb="2">
      <t>ハン</t>
    </rPh>
    <rPh sb="3" eb="5">
      <t>ハン</t>
    </rPh>
    <phoneticPr fontId="3"/>
  </si>
  <si>
    <t>2班</t>
    <rPh sb="1" eb="2">
      <t>ハン</t>
    </rPh>
    <phoneticPr fontId="3"/>
  </si>
  <si>
    <t>２班　班長</t>
    <rPh sb="1" eb="2">
      <t>ハン</t>
    </rPh>
    <rPh sb="3" eb="5">
      <t>ハン</t>
    </rPh>
    <phoneticPr fontId="3"/>
  </si>
  <si>
    <t>１班　班長</t>
    <rPh sb="1" eb="2">
      <t>ハン</t>
    </rPh>
    <rPh sb="3" eb="5">
      <t>ハン</t>
    </rPh>
    <phoneticPr fontId="3"/>
  </si>
  <si>
    <t>監 査 役</t>
    <rPh sb="0" eb="1">
      <t>ラン</t>
    </rPh>
    <rPh sb="2" eb="3">
      <t>サ</t>
    </rPh>
    <rPh sb="4" eb="5">
      <t>エキ</t>
    </rPh>
    <phoneticPr fontId="3"/>
  </si>
  <si>
    <t>右  0.5</t>
    <rPh sb="0" eb="1">
      <t>ミギ</t>
    </rPh>
    <phoneticPr fontId="3"/>
  </si>
  <si>
    <t>副会長 会計</t>
    <rPh sb="0" eb="3">
      <t>フク</t>
    </rPh>
    <rPh sb="4" eb="6">
      <t>カイケイ</t>
    </rPh>
    <phoneticPr fontId="3"/>
  </si>
  <si>
    <t>左  3.0</t>
    <rPh sb="0" eb="1">
      <t>ヒダリ</t>
    </rPh>
    <phoneticPr fontId="3"/>
  </si>
  <si>
    <t>副会長 会館</t>
    <rPh sb="0" eb="3">
      <t>フク</t>
    </rPh>
    <rPh sb="4" eb="6">
      <t>カイカン</t>
    </rPh>
    <phoneticPr fontId="3"/>
  </si>
  <si>
    <t>←頁数も入れる</t>
    <rPh sb="1" eb="2">
      <t>ペイジ</t>
    </rPh>
    <rPh sb="2" eb="3">
      <t>スウ</t>
    </rPh>
    <rPh sb="4" eb="5">
      <t>イ</t>
    </rPh>
    <phoneticPr fontId="3"/>
  </si>
  <si>
    <t>下  0.5</t>
    <rPh sb="0" eb="1">
      <t>シタ</t>
    </rPh>
    <phoneticPr fontId="3"/>
  </si>
  <si>
    <t>会　　長</t>
    <rPh sb="0" eb="1">
      <t>カイ</t>
    </rPh>
    <rPh sb="3" eb="4">
      <t>チョウ</t>
    </rPh>
    <phoneticPr fontId="3"/>
  </si>
  <si>
    <t>上　2.5</t>
    <rPh sb="0" eb="1">
      <t>ウエ</t>
    </rPh>
    <phoneticPr fontId="3"/>
  </si>
  <si>
    <t>３日</t>
    <phoneticPr fontId="3"/>
  </si>
  <si>
    <t>９月</t>
    <rPh sb="1" eb="2">
      <t>ガツ</t>
    </rPh>
    <phoneticPr fontId="3"/>
  </si>
  <si>
    <t>８月</t>
    <rPh sb="1" eb="2">
      <t>ガツ</t>
    </rPh>
    <phoneticPr fontId="3"/>
  </si>
  <si>
    <t>６月</t>
    <rPh sb="1" eb="2">
      <t>ガツ</t>
    </rPh>
    <phoneticPr fontId="3"/>
  </si>
  <si>
    <t>５月</t>
    <rPh sb="1" eb="2">
      <t>ガツ</t>
    </rPh>
    <phoneticPr fontId="3"/>
  </si>
  <si>
    <t>6.防犯灯の増設・LEDに交換をすすめ、町内の防犯と事故防止を図る。</t>
    <rPh sb="2" eb="4">
      <t>ボウハン</t>
    </rPh>
    <rPh sb="4" eb="5">
      <t>ヒ</t>
    </rPh>
    <rPh sb="6" eb="8">
      <t>ゾウセツ</t>
    </rPh>
    <rPh sb="13" eb="15">
      <t>コウカン</t>
    </rPh>
    <rPh sb="20" eb="22">
      <t>チョウナイ</t>
    </rPh>
    <rPh sb="23" eb="25">
      <t>ボウハン</t>
    </rPh>
    <rPh sb="26" eb="28">
      <t>ジコ</t>
    </rPh>
    <rPh sb="28" eb="30">
      <t>ボウシ</t>
    </rPh>
    <rPh sb="31" eb="32">
      <t>ハカ</t>
    </rPh>
    <phoneticPr fontId="3"/>
  </si>
  <si>
    <t>鈴木　正</t>
    <rPh sb="0" eb="2">
      <t>スズキ</t>
    </rPh>
    <rPh sb="3" eb="4">
      <t>タダ</t>
    </rPh>
    <phoneticPr fontId="3"/>
  </si>
  <si>
    <t>４３８－３３７７</t>
    <phoneticPr fontId="3"/>
  </si>
  <si>
    <t>一般会計より</t>
    <rPh sb="0" eb="2">
      <t>イッパン</t>
    </rPh>
    <rPh sb="2" eb="4">
      <t>カイケイ</t>
    </rPh>
    <phoneticPr fontId="3"/>
  </si>
  <si>
    <t>金杉９－８－１０</t>
    <rPh sb="0" eb="2">
      <t>カナスギ</t>
    </rPh>
    <phoneticPr fontId="3"/>
  </si>
  <si>
    <t>090-1124-6073</t>
    <phoneticPr fontId="3"/>
  </si>
  <si>
    <t>６班　班長</t>
    <rPh sb="1" eb="2">
      <t>ハン</t>
    </rPh>
    <rPh sb="3" eb="5">
      <t>ハン</t>
    </rPh>
    <phoneticPr fontId="3"/>
  </si>
  <si>
    <t>９日</t>
    <rPh sb="1" eb="2">
      <t>ニチ</t>
    </rPh>
    <phoneticPr fontId="3"/>
  </si>
  <si>
    <t>１月</t>
    <rPh sb="1" eb="2">
      <t>ガツ</t>
    </rPh>
    <phoneticPr fontId="3"/>
  </si>
  <si>
    <t>１９日</t>
    <rPh sb="2" eb="3">
      <t>ニチ</t>
    </rPh>
    <phoneticPr fontId="3"/>
  </si>
  <si>
    <t xml:space="preserve"> 目　　　  次</t>
    <phoneticPr fontId="3"/>
  </si>
  <si>
    <t>１頁………総会次第</t>
    <rPh sb="1" eb="2">
      <t>ペイジ</t>
    </rPh>
    <phoneticPr fontId="3"/>
  </si>
  <si>
    <t>２頁………事業報告</t>
    <rPh sb="1" eb="2">
      <t>ペイジ</t>
    </rPh>
    <phoneticPr fontId="3"/>
  </si>
  <si>
    <t>１２頁……金杉町会会則</t>
    <rPh sb="2" eb="3">
      <t>ペイジ</t>
    </rPh>
    <phoneticPr fontId="3"/>
  </si>
  <si>
    <t>１６頁……防災部会規約</t>
    <rPh sb="2" eb="3">
      <t>ペイジ</t>
    </rPh>
    <phoneticPr fontId="3"/>
  </si>
  <si>
    <t>１８頁……会館消防計画</t>
    <rPh sb="2" eb="3">
      <t>ペイジ</t>
    </rPh>
    <phoneticPr fontId="3"/>
  </si>
  <si>
    <t>２０頁……会館利用規則</t>
    <rPh sb="2" eb="3">
      <t>ペイジ</t>
    </rPh>
    <phoneticPr fontId="3"/>
  </si>
  <si>
    <t>２２頁……会館図面・利用料</t>
    <rPh sb="2" eb="3">
      <t>ペイジ</t>
    </rPh>
    <phoneticPr fontId="3"/>
  </si>
  <si>
    <t>クリーン船橋
５３０推進員</t>
    <rPh sb="4" eb="6">
      <t>フナバシ</t>
    </rPh>
    <phoneticPr fontId="3"/>
  </si>
  <si>
    <t>大竹　哲朗</t>
    <rPh sb="0" eb="2">
      <t>オオタケ</t>
    </rPh>
    <rPh sb="3" eb="5">
      <t>テツロウ</t>
    </rPh>
    <phoneticPr fontId="3"/>
  </si>
  <si>
    <t>金杉９－２－２１</t>
    <rPh sb="0" eb="2">
      <t>カナスギ</t>
    </rPh>
    <phoneticPr fontId="3"/>
  </si>
  <si>
    <t>１３日</t>
    <rPh sb="2" eb="3">
      <t>ニチ</t>
    </rPh>
    <phoneticPr fontId="3"/>
  </si>
  <si>
    <t>本年度予算額</t>
    <rPh sb="0" eb="3">
      <t>ホンネンド</t>
    </rPh>
    <rPh sb="3" eb="6">
      <t>ヨサンガク</t>
    </rPh>
    <phoneticPr fontId="3"/>
  </si>
  <si>
    <t>民生委員</t>
    <rPh sb="0" eb="2">
      <t>ミンセイ</t>
    </rPh>
    <rPh sb="2" eb="4">
      <t>イイン</t>
    </rPh>
    <phoneticPr fontId="3"/>
  </si>
  <si>
    <t>080-4056-8051</t>
    <phoneticPr fontId="3"/>
  </si>
  <si>
    <t>　あるものにし、災害への備えを少しでも高める。そのため会館備蓄を増やし、テレビの装備など</t>
    <rPh sb="8" eb="10">
      <t>サイガイ</t>
    </rPh>
    <rPh sb="12" eb="13">
      <t>ソナ</t>
    </rPh>
    <rPh sb="15" eb="16">
      <t>スコ</t>
    </rPh>
    <rPh sb="19" eb="20">
      <t>タカ</t>
    </rPh>
    <rPh sb="27" eb="29">
      <t>カイカン</t>
    </rPh>
    <rPh sb="29" eb="31">
      <t>ビチク</t>
    </rPh>
    <rPh sb="32" eb="33">
      <t>フ</t>
    </rPh>
    <rPh sb="40" eb="42">
      <t>ソウビ</t>
    </rPh>
    <phoneticPr fontId="3"/>
  </si>
  <si>
    <t>　会館を災害時の一時避難所と出来るよう整備を進める。また、市消防および地元消防団と連携して、</t>
    <rPh sb="1" eb="3">
      <t>カイカン</t>
    </rPh>
    <rPh sb="10" eb="13">
      <t>ヒナンショ</t>
    </rPh>
    <rPh sb="14" eb="16">
      <t>デキ</t>
    </rPh>
    <rPh sb="19" eb="21">
      <t>セイビ</t>
    </rPh>
    <rPh sb="22" eb="23">
      <t>スス</t>
    </rPh>
    <phoneticPr fontId="3"/>
  </si>
  <si>
    <t>１日</t>
    <rPh sb="1" eb="2">
      <t>ニチ</t>
    </rPh>
    <phoneticPr fontId="3"/>
  </si>
  <si>
    <t>１５日</t>
    <rPh sb="2" eb="3">
      <t>ニチ</t>
    </rPh>
    <phoneticPr fontId="3"/>
  </si>
  <si>
    <t>　　　令和元年度総会　資料</t>
    <rPh sb="3" eb="5">
      <t>レイワ</t>
    </rPh>
    <rPh sb="5" eb="6">
      <t>ガン</t>
    </rPh>
    <rPh sb="6" eb="8">
      <t>ネンド</t>
    </rPh>
    <rPh sb="8" eb="10">
      <t>ソウカイ</t>
    </rPh>
    <rPh sb="11" eb="13">
      <t>シリョウ</t>
    </rPh>
    <phoneticPr fontId="3"/>
  </si>
  <si>
    <t>１２日</t>
    <rPh sb="2" eb="3">
      <t>ニチ</t>
    </rPh>
    <phoneticPr fontId="3"/>
  </si>
  <si>
    <t>令和３年度　　　　事　業　報　告</t>
    <rPh sb="0" eb="2">
      <t>レイワ</t>
    </rPh>
    <rPh sb="3" eb="5">
      <t>ネンド</t>
    </rPh>
    <rPh sb="9" eb="10">
      <t>コト</t>
    </rPh>
    <rPh sb="11" eb="12">
      <t>ギョウ</t>
    </rPh>
    <rPh sb="13" eb="14">
      <t>ホウ</t>
    </rPh>
    <rPh sb="15" eb="16">
      <t>コク</t>
    </rPh>
    <phoneticPr fontId="3"/>
  </si>
  <si>
    <t>令和３年度　　一般会計報告</t>
    <rPh sb="0" eb="2">
      <t>レイワ</t>
    </rPh>
    <rPh sb="3" eb="5">
      <t>ネンド</t>
    </rPh>
    <rPh sb="7" eb="9">
      <t>イッパン</t>
    </rPh>
    <rPh sb="9" eb="11">
      <t>カイケイ</t>
    </rPh>
    <rPh sb="11" eb="13">
      <t>ホウコク</t>
    </rPh>
    <phoneticPr fontId="3"/>
  </si>
  <si>
    <t>防災備蓄費</t>
    <rPh sb="0" eb="5">
      <t>ボウサイビチクヒ</t>
    </rPh>
    <phoneticPr fontId="3"/>
  </si>
  <si>
    <t>防犯灯（電気代）</t>
    <rPh sb="0" eb="3">
      <t>ボウハントウ</t>
    </rPh>
    <rPh sb="4" eb="7">
      <t>デンキダイ</t>
    </rPh>
    <phoneticPr fontId="3"/>
  </si>
  <si>
    <t>補助金終了につき</t>
    <rPh sb="0" eb="3">
      <t>ホジョキン</t>
    </rPh>
    <rPh sb="3" eb="5">
      <t>シュウリョウ</t>
    </rPh>
    <phoneticPr fontId="3"/>
  </si>
  <si>
    <t>令和3年4月～
令和4年3月</t>
    <rPh sb="0" eb="2">
      <t>レイワ</t>
    </rPh>
    <rPh sb="3" eb="4">
      <t>ネン</t>
    </rPh>
    <rPh sb="5" eb="6">
      <t>ガツ</t>
    </rPh>
    <rPh sb="8" eb="10">
      <t>レイワ</t>
    </rPh>
    <rPh sb="11" eb="12">
      <t>ネン</t>
    </rPh>
    <rPh sb="13" eb="14">
      <t>ガツ</t>
    </rPh>
    <phoneticPr fontId="3"/>
  </si>
  <si>
    <t>令和３年度　　会館会計報告</t>
    <rPh sb="0" eb="2">
      <t>レイワ</t>
    </rPh>
    <rPh sb="3" eb="5">
      <t>ネンド</t>
    </rPh>
    <rPh sb="7" eb="9">
      <t>カイカン</t>
    </rPh>
    <rPh sb="9" eb="11">
      <t>カイケイ</t>
    </rPh>
    <rPh sb="11" eb="13">
      <t>ホウコク</t>
    </rPh>
    <phoneticPr fontId="3"/>
  </si>
  <si>
    <t>令和3年度　　会計実績統括　</t>
    <rPh sb="3" eb="5">
      <t>ネンド</t>
    </rPh>
    <rPh sb="7" eb="9">
      <t>カイケイ</t>
    </rPh>
    <rPh sb="9" eb="11">
      <t>ジッセキ</t>
    </rPh>
    <rPh sb="11" eb="13">
      <t>トウカツ</t>
    </rPh>
    <phoneticPr fontId="3"/>
  </si>
  <si>
    <t>令和4年度　　事業計画（案）</t>
    <rPh sb="0" eb="2">
      <t>レイワ</t>
    </rPh>
    <rPh sb="3" eb="5">
      <t>ネンド</t>
    </rPh>
    <rPh sb="7" eb="9">
      <t>ジギョウ</t>
    </rPh>
    <rPh sb="9" eb="11">
      <t>ケイカク</t>
    </rPh>
    <rPh sb="12" eb="13">
      <t>アン</t>
    </rPh>
    <phoneticPr fontId="3"/>
  </si>
  <si>
    <t>令和４年度　　一般会計予算(案)　　</t>
    <rPh sb="0" eb="2">
      <t>レイワ</t>
    </rPh>
    <rPh sb="3" eb="5">
      <t>ネンド</t>
    </rPh>
    <rPh sb="7" eb="9">
      <t>イッパン</t>
    </rPh>
    <rPh sb="9" eb="11">
      <t>カイケイ</t>
    </rPh>
    <rPh sb="11" eb="13">
      <t>ヨサン</t>
    </rPh>
    <rPh sb="14" eb="15">
      <t>アン</t>
    </rPh>
    <phoneticPr fontId="3"/>
  </si>
  <si>
    <t>伊藤　晋朗</t>
    <rPh sb="0" eb="2">
      <t>イトウ</t>
    </rPh>
    <rPh sb="3" eb="5">
      <t>シンロウ</t>
    </rPh>
    <phoneticPr fontId="3"/>
  </si>
  <si>
    <t>金杉１－９－１２</t>
    <rPh sb="0" eb="2">
      <t>カナスギ</t>
    </rPh>
    <phoneticPr fontId="3"/>
  </si>
  <si>
    <t>090-8902-9562</t>
    <phoneticPr fontId="3"/>
  </si>
  <si>
    <t>金杉１－３－１３</t>
    <phoneticPr fontId="3"/>
  </si>
  <si>
    <t>４３８－３４６５</t>
    <phoneticPr fontId="3"/>
  </si>
  <si>
    <t>中止のため</t>
    <rPh sb="0" eb="2">
      <t>チュウシ</t>
    </rPh>
    <phoneticPr fontId="3"/>
  </si>
  <si>
    <t>印刷代</t>
    <rPh sb="0" eb="3">
      <t>インサツダイ</t>
    </rPh>
    <phoneticPr fontId="3"/>
  </si>
  <si>
    <t>広場管理契約のため</t>
    <rPh sb="0" eb="2">
      <t>ヒロバ</t>
    </rPh>
    <rPh sb="2" eb="4">
      <t>カンリ</t>
    </rPh>
    <rPh sb="4" eb="6">
      <t>ケイヤク</t>
    </rPh>
    <phoneticPr fontId="3"/>
  </si>
  <si>
    <t>会館掃除追加</t>
    <rPh sb="0" eb="2">
      <t>カイカン</t>
    </rPh>
    <rPh sb="2" eb="4">
      <t>ソウジ</t>
    </rPh>
    <rPh sb="4" eb="6">
      <t>ツイカ</t>
    </rPh>
    <phoneticPr fontId="3"/>
  </si>
  <si>
    <t>防犯灯工事減少</t>
    <rPh sb="0" eb="3">
      <t>ボウハントウ</t>
    </rPh>
    <rPh sb="3" eb="5">
      <t>コウジ</t>
    </rPh>
    <rPh sb="5" eb="7">
      <t>ゲンショウ</t>
    </rPh>
    <phoneticPr fontId="3"/>
  </si>
  <si>
    <t>補助金削除</t>
    <rPh sb="0" eb="3">
      <t>ホジョキン</t>
    </rPh>
    <rPh sb="3" eb="5">
      <t>サクジョ</t>
    </rPh>
    <phoneticPr fontId="3"/>
  </si>
  <si>
    <t>４３９－７１７０</t>
    <phoneticPr fontId="3"/>
  </si>
  <si>
    <t>令和４年４月２４日（日）</t>
    <rPh sb="0" eb="2">
      <t>レイワ</t>
    </rPh>
    <rPh sb="3" eb="4">
      <t>ネン</t>
    </rPh>
    <rPh sb="4" eb="5">
      <t>ヘイネン</t>
    </rPh>
    <rPh sb="5" eb="6">
      <t>ガツ</t>
    </rPh>
    <rPh sb="8" eb="9">
      <t>ニチ</t>
    </rPh>
    <rPh sb="10" eb="11">
      <t>ニチ</t>
    </rPh>
    <phoneticPr fontId="3"/>
  </si>
  <si>
    <t>金杉会館</t>
    <rPh sb="0" eb="2">
      <t>カナスギ</t>
    </rPh>
    <rPh sb="2" eb="4">
      <t>カイカン</t>
    </rPh>
    <phoneticPr fontId="2"/>
  </si>
  <si>
    <t>第2回班長会</t>
    <rPh sb="0" eb="1">
      <t>ダイ</t>
    </rPh>
    <rPh sb="2" eb="3">
      <t>カイ</t>
    </rPh>
    <rPh sb="3" eb="6">
      <t>ハンチョウカイ</t>
    </rPh>
    <phoneticPr fontId="2"/>
  </si>
  <si>
    <t>消防団監査</t>
    <rPh sb="0" eb="3">
      <t>ショウボウダン</t>
    </rPh>
    <rPh sb="3" eb="5">
      <t>カンサ</t>
    </rPh>
    <phoneticPr fontId="2"/>
  </si>
  <si>
    <t>530の日</t>
    <rPh sb="4" eb="5">
      <t>ヒ</t>
    </rPh>
    <phoneticPr fontId="2"/>
  </si>
  <si>
    <t>町内・金杉会館</t>
    <rPh sb="0" eb="2">
      <t>チョウナイ</t>
    </rPh>
    <rPh sb="3" eb="5">
      <t>カナスギ</t>
    </rPh>
    <rPh sb="5" eb="7">
      <t>カイカン</t>
    </rPh>
    <phoneticPr fontId="2"/>
  </si>
  <si>
    <t>第3回班長会</t>
    <rPh sb="0" eb="1">
      <t>ダイ</t>
    </rPh>
    <rPh sb="2" eb="3">
      <t>カイ</t>
    </rPh>
    <rPh sb="3" eb="6">
      <t>ハンチョウカイ</t>
    </rPh>
    <phoneticPr fontId="2"/>
  </si>
  <si>
    <t>高根金杉地区連合協議会</t>
    <rPh sb="0" eb="2">
      <t>タカネ</t>
    </rPh>
    <rPh sb="2" eb="4">
      <t>カナスギ</t>
    </rPh>
    <rPh sb="4" eb="6">
      <t>チク</t>
    </rPh>
    <rPh sb="6" eb="8">
      <t>レンゴウ</t>
    </rPh>
    <rPh sb="8" eb="11">
      <t>キョウギカイ</t>
    </rPh>
    <phoneticPr fontId="2"/>
  </si>
  <si>
    <t>高根公民館</t>
    <rPh sb="0" eb="2">
      <t>タカネ</t>
    </rPh>
    <rPh sb="2" eb="5">
      <t>コウミンカン</t>
    </rPh>
    <phoneticPr fontId="2"/>
  </si>
  <si>
    <t>船橋市長選挙及び船橋市議会議員補欠選挙立会い</t>
    <rPh sb="0" eb="6">
      <t>フナバシシチョウセンキョ</t>
    </rPh>
    <rPh sb="6" eb="7">
      <t>オヨ</t>
    </rPh>
    <rPh sb="8" eb="15">
      <t>フナバシシギカイギイン</t>
    </rPh>
    <rPh sb="15" eb="17">
      <t>ホケツ</t>
    </rPh>
    <rPh sb="17" eb="19">
      <t>センキョ</t>
    </rPh>
    <rPh sb="19" eb="21">
      <t>タチア</t>
    </rPh>
    <phoneticPr fontId="2"/>
  </si>
  <si>
    <t>高根小学校</t>
    <rPh sb="0" eb="5">
      <t>タカネショウガッコウ</t>
    </rPh>
    <phoneticPr fontId="2"/>
  </si>
  <si>
    <t>町会清掃資材配布</t>
    <rPh sb="0" eb="2">
      <t>チョウカイ</t>
    </rPh>
    <rPh sb="2" eb="4">
      <t>セイソウ</t>
    </rPh>
    <rPh sb="4" eb="6">
      <t>シザイ</t>
    </rPh>
    <rPh sb="6" eb="8">
      <t>ハイフ</t>
    </rPh>
    <phoneticPr fontId="2"/>
  </si>
  <si>
    <t>船橋市生涯スポーツ課会議</t>
    <rPh sb="0" eb="3">
      <t>フナバシシ</t>
    </rPh>
    <rPh sb="3" eb="5">
      <t>ショウガイ</t>
    </rPh>
    <rPh sb="9" eb="10">
      <t>カ</t>
    </rPh>
    <rPh sb="10" eb="12">
      <t>カイギ</t>
    </rPh>
    <phoneticPr fontId="2"/>
  </si>
  <si>
    <t>夏季大掃除</t>
    <rPh sb="0" eb="2">
      <t>カキ</t>
    </rPh>
    <rPh sb="2" eb="5">
      <t>オオソウジ</t>
    </rPh>
    <phoneticPr fontId="2"/>
  </si>
  <si>
    <t>第4回班長会</t>
    <rPh sb="0" eb="1">
      <t>ダイ</t>
    </rPh>
    <rPh sb="2" eb="3">
      <t>カイ</t>
    </rPh>
    <rPh sb="3" eb="6">
      <t>ハンチョウカイ</t>
    </rPh>
    <phoneticPr fontId="2"/>
  </si>
  <si>
    <t>イチョウの樹剪定&amp;清掃</t>
    <rPh sb="5" eb="6">
      <t>キ</t>
    </rPh>
    <rPh sb="6" eb="8">
      <t>センテイ</t>
    </rPh>
    <rPh sb="9" eb="11">
      <t>セイソウ</t>
    </rPh>
    <phoneticPr fontId="2"/>
  </si>
  <si>
    <t>第5回班長会+会館清掃</t>
    <rPh sb="0" eb="1">
      <t>ダイ</t>
    </rPh>
    <rPh sb="2" eb="3">
      <t>カイ</t>
    </rPh>
    <rPh sb="3" eb="6">
      <t>ハンチョウカイ</t>
    </rPh>
    <rPh sb="7" eb="11">
      <t>カイカンセイソウ</t>
    </rPh>
    <phoneticPr fontId="2"/>
  </si>
  <si>
    <t>第6回班長会</t>
    <rPh sb="0" eb="1">
      <t>ダイ</t>
    </rPh>
    <rPh sb="2" eb="3">
      <t>カイ</t>
    </rPh>
    <rPh sb="3" eb="6">
      <t>ハンチョウカイ</t>
    </rPh>
    <phoneticPr fontId="2"/>
  </si>
  <si>
    <t>書面</t>
    <rPh sb="0" eb="2">
      <t>ショメン</t>
    </rPh>
    <phoneticPr fontId="2"/>
  </si>
  <si>
    <t>日</t>
    <rPh sb="0" eb="1">
      <t>ニチ</t>
    </rPh>
    <phoneticPr fontId="2"/>
  </si>
  <si>
    <t>土</t>
    <rPh sb="0" eb="1">
      <t>ド</t>
    </rPh>
    <phoneticPr fontId="2"/>
  </si>
  <si>
    <t>月</t>
    <rPh sb="0" eb="1">
      <t>ゲツ</t>
    </rPh>
    <phoneticPr fontId="2"/>
  </si>
  <si>
    <t>３０日</t>
    <rPh sb="2" eb="3">
      <t>ニチ</t>
    </rPh>
    <phoneticPr fontId="3"/>
  </si>
  <si>
    <t>４日</t>
    <rPh sb="1" eb="2">
      <t>ニチ</t>
    </rPh>
    <phoneticPr fontId="3"/>
  </si>
  <si>
    <t>１１日</t>
    <rPh sb="2" eb="3">
      <t>ニチ</t>
    </rPh>
    <phoneticPr fontId="3"/>
  </si>
  <si>
    <t>７日</t>
    <rPh sb="1" eb="2">
      <t>ニチ</t>
    </rPh>
    <phoneticPr fontId="3"/>
  </si>
  <si>
    <t>７月</t>
    <rPh sb="1" eb="2">
      <t>ガツ</t>
    </rPh>
    <phoneticPr fontId="3"/>
  </si>
  <si>
    <t>金杉会館清掃</t>
    <rPh sb="0" eb="2">
      <t>カナスギ</t>
    </rPh>
    <rPh sb="2" eb="4">
      <t>カイカン</t>
    </rPh>
    <rPh sb="4" eb="6">
      <t>セイソウ</t>
    </rPh>
    <phoneticPr fontId="2"/>
  </si>
  <si>
    <t>第7回班長会</t>
    <rPh sb="0" eb="1">
      <t>ダイ</t>
    </rPh>
    <rPh sb="2" eb="3">
      <t>カイ</t>
    </rPh>
    <rPh sb="3" eb="6">
      <t>ハンチョウカイ</t>
    </rPh>
    <phoneticPr fontId="2"/>
  </si>
  <si>
    <t>会計作業</t>
    <rPh sb="0" eb="2">
      <t>カイケイ</t>
    </rPh>
    <rPh sb="2" eb="4">
      <t>サギョウ</t>
    </rPh>
    <phoneticPr fontId="2"/>
  </si>
  <si>
    <t>第49回衆議院議員総選挙立ち合い</t>
    <rPh sb="0" eb="1">
      <t>ダイ</t>
    </rPh>
    <rPh sb="3" eb="4">
      <t>カイ</t>
    </rPh>
    <rPh sb="4" eb="7">
      <t>シュウギイン</t>
    </rPh>
    <rPh sb="7" eb="9">
      <t>ギイン</t>
    </rPh>
    <rPh sb="9" eb="12">
      <t>ソウセンキョ</t>
    </rPh>
    <rPh sb="12" eb="13">
      <t>タ</t>
    </rPh>
    <rPh sb="14" eb="15">
      <t>ア</t>
    </rPh>
    <phoneticPr fontId="2"/>
  </si>
  <si>
    <t>第8回班長会+交流会+アンケート配布</t>
    <rPh sb="0" eb="1">
      <t>ダイ</t>
    </rPh>
    <rPh sb="2" eb="3">
      <t>カイ</t>
    </rPh>
    <rPh sb="3" eb="6">
      <t>ハンチョウカイ</t>
    </rPh>
    <rPh sb="7" eb="10">
      <t>コウリュウカイ</t>
    </rPh>
    <rPh sb="16" eb="18">
      <t>ハイフ</t>
    </rPh>
    <phoneticPr fontId="2"/>
  </si>
  <si>
    <t>第9回班長会</t>
    <rPh sb="0" eb="1">
      <t>ダイ</t>
    </rPh>
    <rPh sb="2" eb="3">
      <t>カイ</t>
    </rPh>
    <rPh sb="3" eb="6">
      <t>ハンチョウカイ</t>
    </rPh>
    <phoneticPr fontId="2"/>
  </si>
  <si>
    <t>友の会</t>
    <rPh sb="0" eb="1">
      <t>トモ</t>
    </rPh>
    <rPh sb="2" eb="3">
      <t>カイ</t>
    </rPh>
    <phoneticPr fontId="2"/>
  </si>
  <si>
    <t>年末大掃除</t>
    <rPh sb="0" eb="2">
      <t>ネンマツ</t>
    </rPh>
    <rPh sb="2" eb="5">
      <t>オオソウジ</t>
    </rPh>
    <phoneticPr fontId="2"/>
  </si>
  <si>
    <t>第10回班長会</t>
    <rPh sb="0" eb="1">
      <t>ダイ</t>
    </rPh>
    <rPh sb="3" eb="4">
      <t>カイ</t>
    </rPh>
    <rPh sb="4" eb="7">
      <t>ハンチョウカイ</t>
    </rPh>
    <phoneticPr fontId="2"/>
  </si>
  <si>
    <t>有価物回収協力金配布</t>
    <rPh sb="0" eb="3">
      <t>ユウカブツ</t>
    </rPh>
    <rPh sb="3" eb="5">
      <t>カイシュウ</t>
    </rPh>
    <rPh sb="5" eb="8">
      <t>キョウリョクキン</t>
    </rPh>
    <rPh sb="8" eb="10">
      <t>ハイフ</t>
    </rPh>
    <phoneticPr fontId="2"/>
  </si>
  <si>
    <t>第11回班長会</t>
    <rPh sb="0" eb="1">
      <t>ダイ</t>
    </rPh>
    <rPh sb="3" eb="4">
      <t>カイ</t>
    </rPh>
    <rPh sb="4" eb="7">
      <t>ハンチョウカイ</t>
    </rPh>
    <phoneticPr fontId="2"/>
  </si>
  <si>
    <t>第12回班長会</t>
    <rPh sb="0" eb="1">
      <t>ダイ</t>
    </rPh>
    <rPh sb="3" eb="4">
      <t>カイ</t>
    </rPh>
    <rPh sb="4" eb="7">
      <t>ハンチョウカイ</t>
    </rPh>
    <phoneticPr fontId="2"/>
  </si>
  <si>
    <t>１７日</t>
    <rPh sb="2" eb="3">
      <t>ニチ</t>
    </rPh>
    <phoneticPr fontId="3"/>
  </si>
  <si>
    <t>３１日</t>
    <rPh sb="2" eb="3">
      <t>ニチ</t>
    </rPh>
    <phoneticPr fontId="3"/>
  </si>
  <si>
    <t>１４日</t>
    <rPh sb="2" eb="3">
      <t>ニチ</t>
    </rPh>
    <phoneticPr fontId="3"/>
  </si>
  <si>
    <t>１６日</t>
    <rPh sb="2" eb="3">
      <t>ニチ</t>
    </rPh>
    <phoneticPr fontId="3"/>
  </si>
  <si>
    <t>２３日</t>
    <rPh sb="2" eb="3">
      <t>ニチ</t>
    </rPh>
    <phoneticPr fontId="3"/>
  </si>
  <si>
    <t>3日</t>
    <rPh sb="1" eb="2">
      <t>ニチ</t>
    </rPh>
    <phoneticPr fontId="3"/>
  </si>
  <si>
    <t>２４日</t>
    <rPh sb="2" eb="3">
      <t>ニチ</t>
    </rPh>
    <phoneticPr fontId="3"/>
  </si>
  <si>
    <t>臨時班長会</t>
    <rPh sb="0" eb="2">
      <t>リンジ</t>
    </rPh>
    <rPh sb="2" eb="5">
      <t>ハンチョウカイ</t>
    </rPh>
    <phoneticPr fontId="3"/>
  </si>
  <si>
    <t>令和４年度町会定期総会</t>
    <rPh sb="0" eb="2">
      <t>レイワ</t>
    </rPh>
    <rPh sb="3" eb="5">
      <t>ネンド</t>
    </rPh>
    <rPh sb="5" eb="7">
      <t>チョウカイ</t>
    </rPh>
    <rPh sb="7" eb="11">
      <t>テイキソウカイ</t>
    </rPh>
    <phoneticPr fontId="2"/>
  </si>
  <si>
    <t>１０月</t>
    <rPh sb="2" eb="3">
      <t>ガツ</t>
    </rPh>
    <phoneticPr fontId="3"/>
  </si>
  <si>
    <t>１１月</t>
    <rPh sb="2" eb="3">
      <t>ガツ</t>
    </rPh>
    <phoneticPr fontId="3"/>
  </si>
  <si>
    <t>１２月</t>
    <rPh sb="2" eb="3">
      <t>ガツ</t>
    </rPh>
    <phoneticPr fontId="3"/>
  </si>
  <si>
    <t>２月</t>
    <rPh sb="1" eb="2">
      <t>ガツ</t>
    </rPh>
    <phoneticPr fontId="3"/>
  </si>
  <si>
    <t>３月</t>
    <rPh sb="1" eb="2">
      <t>ガツ</t>
    </rPh>
    <phoneticPr fontId="3"/>
  </si>
  <si>
    <t>備考</t>
    <rPh sb="0" eb="2">
      <t>ビコウ</t>
    </rPh>
    <phoneticPr fontId="3"/>
  </si>
  <si>
    <t>令和４年3月31日現在</t>
    <rPh sb="0" eb="2">
      <t>レイワ</t>
    </rPh>
    <rPh sb="3" eb="4">
      <t>ネン</t>
    </rPh>
    <rPh sb="5" eb="6">
      <t>ツキ</t>
    </rPh>
    <rPh sb="8" eb="9">
      <t>ヒ</t>
    </rPh>
    <rPh sb="9" eb="11">
      <t>ゲンザイ</t>
    </rPh>
    <phoneticPr fontId="3"/>
  </si>
  <si>
    <t>５頁………一般会計報告</t>
    <rPh sb="1" eb="2">
      <t>ペイジ</t>
    </rPh>
    <phoneticPr fontId="3"/>
  </si>
  <si>
    <t>６頁………会館会計報告</t>
    <rPh sb="1" eb="2">
      <t>ペイジ</t>
    </rPh>
    <phoneticPr fontId="3"/>
  </si>
  <si>
    <t>７頁………統括と監査結果</t>
    <rPh sb="1" eb="2">
      <t>ペイジ</t>
    </rPh>
    <phoneticPr fontId="3"/>
  </si>
  <si>
    <t>８頁………事業計画（案)</t>
    <rPh sb="1" eb="2">
      <t>ペイジ</t>
    </rPh>
    <phoneticPr fontId="3"/>
  </si>
  <si>
    <t>９頁………一般会計予算（案）</t>
    <rPh sb="1" eb="2">
      <t>ペイジ</t>
    </rPh>
    <phoneticPr fontId="3"/>
  </si>
  <si>
    <t>１０頁……会館会計予算（案）</t>
    <rPh sb="2" eb="3">
      <t>ペイジ</t>
    </rPh>
    <phoneticPr fontId="3"/>
  </si>
  <si>
    <t>１１頁……町会役員名簿</t>
    <rPh sb="2" eb="3">
      <t>ペイジ</t>
    </rPh>
    <phoneticPr fontId="3"/>
  </si>
  <si>
    <t>2.町会会長挨拶</t>
    <rPh sb="2" eb="4">
      <t>チョウカイ</t>
    </rPh>
    <rPh sb="4" eb="6">
      <t>カイチョウ</t>
    </rPh>
    <rPh sb="6" eb="8">
      <t>アイサツ</t>
    </rPh>
    <phoneticPr fontId="3"/>
  </si>
  <si>
    <t>２０日</t>
    <rPh sb="2" eb="3">
      <t>ニチ</t>
    </rPh>
    <phoneticPr fontId="3"/>
  </si>
  <si>
    <t>２５日</t>
    <rPh sb="2" eb="3">
      <t>ニチ</t>
    </rPh>
    <phoneticPr fontId="3"/>
  </si>
  <si>
    <t>５日</t>
    <rPh sb="1" eb="2">
      <t>ニチ</t>
    </rPh>
    <phoneticPr fontId="3"/>
  </si>
  <si>
    <t>１８日</t>
    <rPh sb="2" eb="3">
      <t>ニチ</t>
    </rPh>
    <phoneticPr fontId="3"/>
  </si>
  <si>
    <t>夏祭り</t>
  </si>
  <si>
    <t>防災</t>
  </si>
  <si>
    <t>大掃除</t>
  </si>
  <si>
    <t>ゴミ</t>
  </si>
  <si>
    <t>防犯灯</t>
  </si>
  <si>
    <t>渋滞</t>
  </si>
  <si>
    <t>全体</t>
  </si>
  <si>
    <t>9-1</t>
  </si>
  <si>
    <t>9-2</t>
  </si>
  <si>
    <t>1.夏祭り、敬老会、体育レクレーション大会などの諸行事の活動</t>
  </si>
  <si>
    <t>2.社会福祉協議会、金杉友の会等と連携し、町会員の福利厚生の向上</t>
  </si>
  <si>
    <t>4.夏と年末の町内大掃除活動、町内の美化と衛生向上活動</t>
  </si>
  <si>
    <t>5.生活ゴミの廃棄など、ゴミステーションのスムーズな運営</t>
  </si>
  <si>
    <t>6.防犯灯の増設をすすめ、町内の防犯と事故防止の活動</t>
  </si>
  <si>
    <t>7.町内道路の交通標識やミラー、信号等、利用者の設置要望実現。</t>
  </si>
  <si>
    <t>8.地域住民の活動拠点である金杉会館の保全とさらなる有効活用。</t>
  </si>
  <si>
    <t>9.地元警察・駐在所と連携し、町内の安全確保と犯罪予防。</t>
  </si>
  <si>
    <t>10.船橋駅までのバス道路の渋滞緩和など自治体に働きかけ。</t>
  </si>
  <si>
    <t>Q1. 町内会に活動に期待するものに関して解答欄に〇をつけてください</t>
    <phoneticPr fontId="3"/>
  </si>
  <si>
    <t>A1.回答結果</t>
    <rPh sb="3" eb="5">
      <t>カイトウ</t>
    </rPh>
    <rPh sb="5" eb="7">
      <t>ケッカ</t>
    </rPh>
    <phoneticPr fontId="3"/>
  </si>
  <si>
    <t>問１</t>
    <rPh sb="0" eb="1">
      <t>トイ</t>
    </rPh>
    <phoneticPr fontId="3"/>
  </si>
  <si>
    <t>問２</t>
    <rPh sb="0" eb="1">
      <t>トイ</t>
    </rPh>
    <phoneticPr fontId="3"/>
  </si>
  <si>
    <t>問３</t>
    <rPh sb="0" eb="1">
      <t>トイ</t>
    </rPh>
    <phoneticPr fontId="3"/>
  </si>
  <si>
    <t>問４</t>
    <rPh sb="0" eb="1">
      <t>トイ</t>
    </rPh>
    <phoneticPr fontId="3"/>
  </si>
  <si>
    <t>問５</t>
    <rPh sb="0" eb="1">
      <t>トイ</t>
    </rPh>
    <phoneticPr fontId="3"/>
  </si>
  <si>
    <t>問６</t>
    <rPh sb="0" eb="1">
      <t>トイ</t>
    </rPh>
    <phoneticPr fontId="3"/>
  </si>
  <si>
    <t>問７</t>
    <rPh sb="0" eb="1">
      <t>トイ</t>
    </rPh>
    <phoneticPr fontId="3"/>
  </si>
  <si>
    <t>問８</t>
    <rPh sb="0" eb="1">
      <t>トイ</t>
    </rPh>
    <phoneticPr fontId="3"/>
  </si>
  <si>
    <t>問９</t>
    <rPh sb="0" eb="1">
      <t>トイ</t>
    </rPh>
    <phoneticPr fontId="3"/>
  </si>
  <si>
    <t>問１０</t>
    <rPh sb="0" eb="1">
      <t>トイ</t>
    </rPh>
    <phoneticPr fontId="3"/>
  </si>
  <si>
    <t>福利
厚生</t>
    <phoneticPr fontId="3"/>
  </si>
  <si>
    <t>交通
標識</t>
    <phoneticPr fontId="3"/>
  </si>
  <si>
    <t>金杉
会館</t>
    <phoneticPr fontId="3"/>
  </si>
  <si>
    <t>回答数</t>
    <phoneticPr fontId="3"/>
  </si>
  <si>
    <t>安全</t>
    <rPh sb="0" eb="2">
      <t>アンゼン</t>
    </rPh>
    <phoneticPr fontId="3"/>
  </si>
  <si>
    <t>全体として回答傾向は、防犯灯や安全に関する期待値が高い状態です。今後も防犯へのけい藻や安心安全な生活の向上を努めていきます。一方、町会のイベント、活動や金杉会館の利用などに関しては期待値が低いので、今後の課題だと考えておりますので改善していきます。</t>
    <rPh sb="0" eb="2">
      <t>ゼンタイ</t>
    </rPh>
    <rPh sb="5" eb="7">
      <t>カイトウ</t>
    </rPh>
    <rPh sb="7" eb="9">
      <t>ケイコウ</t>
    </rPh>
    <rPh sb="11" eb="14">
      <t>ボウハントウ</t>
    </rPh>
    <rPh sb="15" eb="17">
      <t>アンゼン</t>
    </rPh>
    <rPh sb="18" eb="19">
      <t>カン</t>
    </rPh>
    <rPh sb="21" eb="24">
      <t>キタイチ</t>
    </rPh>
    <rPh sb="25" eb="26">
      <t>タカ</t>
    </rPh>
    <rPh sb="27" eb="29">
      <t>ジョウタイ</t>
    </rPh>
    <rPh sb="32" eb="34">
      <t>コンゴ</t>
    </rPh>
    <rPh sb="62" eb="64">
      <t>イッポウ</t>
    </rPh>
    <rPh sb="65" eb="67">
      <t>チョウカイ</t>
    </rPh>
    <rPh sb="73" eb="75">
      <t>カツドウ</t>
    </rPh>
    <rPh sb="76" eb="80">
      <t>カナスギカイカン</t>
    </rPh>
    <rPh sb="81" eb="83">
      <t>リヨウ</t>
    </rPh>
    <rPh sb="86" eb="87">
      <t>カン</t>
    </rPh>
    <rPh sb="90" eb="93">
      <t>キタイチ</t>
    </rPh>
    <rPh sb="94" eb="95">
      <t>ヒク</t>
    </rPh>
    <rPh sb="99" eb="101">
      <t>コンゴ</t>
    </rPh>
    <rPh sb="102" eb="104">
      <t>カダイ</t>
    </rPh>
    <rPh sb="106" eb="107">
      <t>カンガ</t>
    </rPh>
    <rPh sb="115" eb="117">
      <t>カイゼン</t>
    </rPh>
    <phoneticPr fontId="3"/>
  </si>
  <si>
    <t>金杉十字路より、船橋安孫子線への左折渋滞緩和などを、自治体に働きかけてほしい。</t>
  </si>
  <si>
    <t>３．災害への備え、に関して「飲料水の確保と分配」が必要と思われます。災害の種類と規模（期間）の程度にもよりますが、船橋市としての備えの情報を町会員に知らせてください</t>
  </si>
  <si>
    <t>2班</t>
  </si>
  <si>
    <t>「８．金杉会館のさらなる有効活用」を強く要望いたします。異世代間の交流。サークルやサロン、コミュニケの場所としてほしい。</t>
  </si>
  <si>
    <t>こんな時期なので、キチンと経費の見直しをして下さい。無駄が多すぎる。</t>
  </si>
  <si>
    <t>3班</t>
  </si>
  <si>
    <t>船橋駅から小室行きのバスの遅れがひどい。朝、夕（小室→船橋）の本数を増やしてほしい。</t>
  </si>
  <si>
    <t>7班</t>
  </si>
  <si>
    <t>なし</t>
  </si>
  <si>
    <t>町会のゴミステーションの新規購入に補助をお願いします。金杉会館のゴミステーションがとても汚い。皆が集まる場所なのでちゃんとしたゴミステーションの補助を考慮してほしい。</t>
  </si>
  <si>
    <t>会長・副会長・班長の負担を少なくするために、</t>
  </si>
  <si>
    <t>夏祭り、敬老会、体育レクレーションは廃止してほしいです。</t>
  </si>
  <si>
    <t>9－1班</t>
  </si>
  <si>
    <t>生活道路に面する土地の所有者に対して草刈などの保全や管理などをお願いしてほしい。</t>
  </si>
  <si>
    <t>〒ポストを近くに、作る事。</t>
  </si>
  <si>
    <t>9－2班</t>
  </si>
  <si>
    <t>７．町内道路の件で金杉神社から金杉十字路までの歩行者道はとても歩きづらいです（市役所に話に行こうと思いました。）雨の日は左側の雑草がひどく、右側の道路がボコボコのため必ず車から雨水（ドロ水）を全身にあびます。夏は雑草、自転車から歩行者の道が狭く、とても、とても歩きづらいです。こんな歩行者の道があることにとても町内に住んでいる者として悲しいです。</t>
  </si>
  <si>
    <t>船橋駅まで行くのに時間がかかる。道路整備</t>
  </si>
  <si>
    <t>１の諸行事は班長になった時の負担が大きいです。仕事をしている身としては、休みをとらざるを得ない状況ですので、辛いです。</t>
  </si>
  <si>
    <t>11班</t>
  </si>
  <si>
    <t>行事の見直しが必要ではないかと思います。体育レクレーションをなくして、高齢者も参加して楽しめるものにするとか….。</t>
  </si>
  <si>
    <t>船橋ヘリポート（AIROS）の音がうるさい。夜６～８時、在宅時、気になる時ある。</t>
  </si>
  <si>
    <t>10班</t>
  </si>
  <si>
    <t>会館廻りの草刈等</t>
  </si>
  <si>
    <t>8班</t>
  </si>
  <si>
    <t>大雨が降ると前の道が水びたしになり車が通れなかったりするので水路を大きくするなどをしてほしい。</t>
  </si>
  <si>
    <t>４班</t>
  </si>
  <si>
    <t>ゴミステーションのブルーシートは年寄りには重たいので、黄色（カラスの嫌いな色）のネットにするなど、考えてもらいたい。</t>
  </si>
  <si>
    <t>ご苦労さまです。</t>
  </si>
  <si>
    <r>
      <t>Q2.</t>
    </r>
    <r>
      <rPr>
        <sz val="6"/>
        <rFont val="Century"/>
        <family val="1"/>
      </rPr>
      <t xml:space="preserve"> </t>
    </r>
    <r>
      <rPr>
        <sz val="14"/>
        <rFont val="ＭＳ 明朝"/>
        <family val="1"/>
        <charset val="128"/>
      </rPr>
      <t>その他、要望やコメントがあれば以下に記入してください。</t>
    </r>
    <phoneticPr fontId="3"/>
  </si>
  <si>
    <t>町内会費の返却はないのですか？イベントを何もしていないのに高すぎると思います。</t>
    <phoneticPr fontId="3"/>
  </si>
  <si>
    <t>今後、さらに高齢化が進み、高齢者向けの世帯が増えた時の町会の運営をどう維持していくのか。またどう関わってもらうのか。（役員の選出や班長の輪番など）
災害についての備えをどう考えているのか。</t>
    <phoneticPr fontId="3"/>
  </si>
  <si>
    <t>・金杉会館の清掃、ごくろう様でした。少しは、変わった様に感じます。
・ゴミステーションの件ですが時々カラス、猫のいたづら後があります。</t>
    <phoneticPr fontId="3"/>
  </si>
  <si>
    <t>金杉会館のゴミステーションがカラス、猫のいたづら後がありきたないです。
ゴミ出す曜日でないのに出している方もいました。</t>
    <rPh sb="24" eb="25">
      <t>アト</t>
    </rPh>
    <phoneticPr fontId="3"/>
  </si>
  <si>
    <t>・イチョウの樹の落葉が毎年大変なので何とかして欲しい。
・会館のカビの臭いがヒドいです。</t>
    <phoneticPr fontId="3"/>
  </si>
  <si>
    <t>上記５，ゴミステーションの使用法、整理、整頓の徹底を！！
上記８．使用者の駐車場管理整頓</t>
    <phoneticPr fontId="3"/>
  </si>
  <si>
    <t>いつもありがとうございます。グループホームでも何か役立つことがありましたらお申し付けください。地域の防災訓練がありましたら、参加できるご利用者様も参加させて頂けたら幸いです。その際に高齢者福祉施設なので避難誘導時スタッフだけでは人手が足りないため、地域住民の方々のご協力をお願いさせていただく場やパンフレット等回覧版で入れさせて頂けたら有難く思っております。</t>
    <phoneticPr fontId="3"/>
  </si>
  <si>
    <t>5班</t>
    <phoneticPr fontId="3"/>
  </si>
  <si>
    <t>避難所についていざという時に高根小までは行けません。良い考えは（場所）はないものですか。</t>
    <phoneticPr fontId="3"/>
  </si>
  <si>
    <t>ゴミの袋を配布して欲しい。
カラスネットを買って欲しい。</t>
    <phoneticPr fontId="3"/>
  </si>
  <si>
    <t>コロナ時はタムロしてソージは個々でする、さけるべき。</t>
    <phoneticPr fontId="3"/>
  </si>
  <si>
    <t>コロナでも、地域の老若男女での交流を深めてほしい。コロナを怖れてばかりいても、今後も拡大するので、仕方ない。Withコロナ。</t>
    <phoneticPr fontId="3"/>
  </si>
  <si>
    <t>コロナ禍で計画や実施が難しい中。ご尽力いただき、ありがとうございます。</t>
    <phoneticPr fontId="3"/>
  </si>
  <si>
    <t>１．金杉会館のメンテナンス、外壁と内部床フローリング等、修理及ワックスがけ。
２．銀杏の木の枝切り（近隣の方の落葉の清掃、困難です！）</t>
    <phoneticPr fontId="3"/>
  </si>
  <si>
    <t>（気になる点）
冠水マップでの三丁目（北八津川）に対する事。川の上流の開発で超える水量で船取線が堤防になり池の状態に成るのでは？</t>
    <phoneticPr fontId="3"/>
  </si>
  <si>
    <t>コメント</t>
    <phoneticPr fontId="3"/>
  </si>
  <si>
    <t>金杉町内に居住しているのに町会に入っていない家族（人）が数人いると聞いています。町会員が全員が入らないといけないと思います。駅周辺等は商店町があるので町会は別だと思います。社会福祉、災害復旧（火災、地震、雨）時の復旧。生活のゴミ出し防犯灯等は町会の助勢がなければ生活が出来ない事から必要と思います。</t>
    <phoneticPr fontId="3"/>
  </si>
  <si>
    <t>今後、皆様のコメントを反映できるように町会活動を改善していきたいと思います。</t>
    <rPh sb="0" eb="2">
      <t>コンゴ</t>
    </rPh>
    <rPh sb="3" eb="5">
      <t>ミナサマ</t>
    </rPh>
    <rPh sb="11" eb="13">
      <t>ハンエイ</t>
    </rPh>
    <rPh sb="19" eb="23">
      <t>チョウカイカツドウ</t>
    </rPh>
    <rPh sb="24" eb="26">
      <t>カイゼン</t>
    </rPh>
    <rPh sb="33" eb="34">
      <t>オモ</t>
    </rPh>
    <phoneticPr fontId="3"/>
  </si>
  <si>
    <t>アンケート集計結果（その１）</t>
    <rPh sb="5" eb="7">
      <t>シュウケイ</t>
    </rPh>
    <rPh sb="7" eb="9">
      <t>ケッカ</t>
    </rPh>
    <phoneticPr fontId="3"/>
  </si>
  <si>
    <r>
      <t>3.</t>
    </r>
    <r>
      <rPr>
        <sz val="12"/>
        <color indexed="8"/>
        <rFont val="游ゴシック"/>
        <family val="3"/>
        <charset val="128"/>
      </rPr>
      <t>災害への備え。地元消防団と連携し</t>
    </r>
    <r>
      <rPr>
        <sz val="12"/>
        <color indexed="8"/>
        <rFont val="游明朝"/>
        <family val="1"/>
        <charset val="128"/>
      </rPr>
      <t>た</t>
    </r>
    <r>
      <rPr>
        <sz val="12"/>
        <color indexed="8"/>
        <rFont val="游ゴシック"/>
        <family val="3"/>
        <charset val="128"/>
      </rPr>
      <t>防災訓練や防災知識の普及</t>
    </r>
  </si>
  <si>
    <t>令和３年度の金杉町会活動に関してのアンケート集計結果を報告いたします。</t>
    <rPh sb="0" eb="2">
      <t>レイワ</t>
    </rPh>
    <rPh sb="3" eb="4">
      <t>ネン</t>
    </rPh>
    <rPh sb="4" eb="5">
      <t>ド</t>
    </rPh>
    <rPh sb="6" eb="8">
      <t>カナスギ</t>
    </rPh>
    <rPh sb="8" eb="10">
      <t>チョウカイ</t>
    </rPh>
    <rPh sb="10" eb="12">
      <t>カツドウ</t>
    </rPh>
    <rPh sb="13" eb="14">
      <t>カン</t>
    </rPh>
    <rPh sb="22" eb="24">
      <t>シュウケイ</t>
    </rPh>
    <rPh sb="24" eb="26">
      <t>ケッカ</t>
    </rPh>
    <rPh sb="27" eb="29">
      <t>ホウコク</t>
    </rPh>
    <phoneticPr fontId="3"/>
  </si>
  <si>
    <t>A2.回答</t>
    <rPh sb="3" eb="5">
      <t>カイトウ</t>
    </rPh>
    <phoneticPr fontId="3"/>
  </si>
  <si>
    <t>令和３年度金杉町会定期総会、第1回班長会</t>
    <rPh sb="0" eb="2">
      <t>レイワ</t>
    </rPh>
    <rPh sb="3" eb="4">
      <t>ネン</t>
    </rPh>
    <rPh sb="4" eb="5">
      <t>ド</t>
    </rPh>
    <rPh sb="5" eb="9">
      <t>カナスギチョウカイ</t>
    </rPh>
    <rPh sb="9" eb="11">
      <t>テイキ</t>
    </rPh>
    <rPh sb="11" eb="13">
      <t>ソウカイ</t>
    </rPh>
    <rPh sb="14" eb="15">
      <t>ダイ</t>
    </rPh>
    <rPh sb="16" eb="17">
      <t>カイ</t>
    </rPh>
    <rPh sb="17" eb="20">
      <t>ハンチョウカイ</t>
    </rPh>
    <phoneticPr fontId="2"/>
  </si>
  <si>
    <t>アンケート集計結果（その2）</t>
    <rPh sb="5" eb="7">
      <t>シュウケイ</t>
    </rPh>
    <rPh sb="7" eb="9">
      <t>ケッカ</t>
    </rPh>
    <phoneticPr fontId="3"/>
  </si>
  <si>
    <t>議案(2)令和４年度事業計画案、一般・会館会計予算案</t>
    <rPh sb="0" eb="2">
      <t>ギアン</t>
    </rPh>
    <rPh sb="5" eb="7">
      <t>レイワ</t>
    </rPh>
    <rPh sb="8" eb="10">
      <t>ネンド</t>
    </rPh>
    <rPh sb="10" eb="15">
      <t>ジギョウケイカクアン</t>
    </rPh>
    <rPh sb="16" eb="18">
      <t>イッパン</t>
    </rPh>
    <rPh sb="19" eb="21">
      <t>カイカン</t>
    </rPh>
    <rPh sb="21" eb="23">
      <t>カイケイ</t>
    </rPh>
    <rPh sb="23" eb="25">
      <t>ヨサン</t>
    </rPh>
    <rPh sb="25" eb="26">
      <t>アン</t>
    </rPh>
    <phoneticPr fontId="3"/>
  </si>
  <si>
    <t>議案(3)令和４年度役員選出案</t>
    <rPh sb="0" eb="2">
      <t>ギアン</t>
    </rPh>
    <rPh sb="5" eb="7">
      <t>レイワ</t>
    </rPh>
    <rPh sb="8" eb="10">
      <t>ネンド</t>
    </rPh>
    <rPh sb="10" eb="12">
      <t>ヤクイン</t>
    </rPh>
    <rPh sb="12" eb="15">
      <t>センシュツアン</t>
    </rPh>
    <phoneticPr fontId="3"/>
  </si>
  <si>
    <t>*各議案に関しては書面議決票により議決を行います。</t>
    <rPh sb="1" eb="4">
      <t>カクギアン</t>
    </rPh>
    <rPh sb="5" eb="6">
      <t>カン</t>
    </rPh>
    <rPh sb="9" eb="11">
      <t>ショメン</t>
    </rPh>
    <rPh sb="11" eb="13">
      <t>ギケツ</t>
    </rPh>
    <rPh sb="13" eb="14">
      <t>ヒョウ</t>
    </rPh>
    <rPh sb="17" eb="19">
      <t>ギケツ</t>
    </rPh>
    <rPh sb="20" eb="21">
      <t>オコナ</t>
    </rPh>
    <phoneticPr fontId="3"/>
  </si>
  <si>
    <t>議案(1)令和３年度事業報告、一般・会館会計報告</t>
    <rPh sb="0" eb="2">
      <t>ギアン</t>
    </rPh>
    <rPh sb="5" eb="7">
      <t>レイワ</t>
    </rPh>
    <rPh sb="8" eb="10">
      <t>ネンド</t>
    </rPh>
    <rPh sb="10" eb="14">
      <t>ジギョウホウコク</t>
    </rPh>
    <rPh sb="15" eb="17">
      <t>イッパン</t>
    </rPh>
    <rPh sb="18" eb="20">
      <t>カイカン</t>
    </rPh>
    <rPh sb="20" eb="22">
      <t>カイケイ</t>
    </rPh>
    <rPh sb="22" eb="24">
      <t>ホウコク</t>
    </rPh>
    <phoneticPr fontId="3"/>
  </si>
  <si>
    <t>令和４年度　　会計予算（案）統括</t>
    <rPh sb="0" eb="2">
      <t>レイワ</t>
    </rPh>
    <rPh sb="3" eb="5">
      <t>ネンド</t>
    </rPh>
    <rPh sb="7" eb="9">
      <t>カイケイ</t>
    </rPh>
    <rPh sb="9" eb="11">
      <t>ヨサン</t>
    </rPh>
    <rPh sb="12" eb="13">
      <t>アン</t>
    </rPh>
    <rPh sb="14" eb="16">
      <t>トウカツ</t>
    </rPh>
    <phoneticPr fontId="3"/>
  </si>
  <si>
    <t>令和４年度　　会館会計予算(案)</t>
    <rPh sb="0" eb="2">
      <t>レイワ</t>
    </rPh>
    <rPh sb="3" eb="5">
      <t>ネンド</t>
    </rPh>
    <rPh sb="7" eb="9">
      <t>カイカン</t>
    </rPh>
    <rPh sb="9" eb="11">
      <t>カイケイ</t>
    </rPh>
    <rPh sb="11" eb="13">
      <t>ヨサン</t>
    </rPh>
    <rPh sb="14" eb="15">
      <t>アン</t>
    </rPh>
    <phoneticPr fontId="3"/>
  </si>
  <si>
    <t>齋藤　浩幸</t>
    <phoneticPr fontId="3"/>
  </si>
  <si>
    <t>三樹　康秀</t>
  </si>
  <si>
    <t>金杉９－８－３７</t>
  </si>
  <si>
    <t>080-3507-9849</t>
  </si>
  <si>
    <t>金杉１－４－１０</t>
  </si>
  <si>
    <t>４３８－３００９</t>
  </si>
  <si>
    <t>鈴木　勝実</t>
  </si>
  <si>
    <t>金杉３－３－１８</t>
    <phoneticPr fontId="3"/>
  </si>
  <si>
    <t>米井　義治</t>
    <phoneticPr fontId="3"/>
  </si>
  <si>
    <t>金杉９－３－１５</t>
    <phoneticPr fontId="3"/>
  </si>
  <si>
    <t>４３８－９８６８</t>
    <phoneticPr fontId="3"/>
  </si>
  <si>
    <t>９班　班長</t>
    <rPh sb="1" eb="2">
      <t>ハン</t>
    </rPh>
    <rPh sb="3" eb="5">
      <t>ハン</t>
    </rPh>
    <phoneticPr fontId="3"/>
  </si>
  <si>
    <t>田村　優司　</t>
    <rPh sb="0" eb="2">
      <t>タムラ</t>
    </rPh>
    <rPh sb="3" eb="4">
      <t>ヤサ</t>
    </rPh>
    <rPh sb="4" eb="5">
      <t>ツカサ</t>
    </rPh>
    <phoneticPr fontId="3"/>
  </si>
  <si>
    <t>横尾　保嗣</t>
    <rPh sb="3" eb="4">
      <t>ホ</t>
    </rPh>
    <rPh sb="4" eb="5">
      <t>ツグ</t>
    </rPh>
    <phoneticPr fontId="3"/>
  </si>
  <si>
    <t>飯塚　隆之</t>
    <phoneticPr fontId="3"/>
  </si>
  <si>
    <t>金杉２－２－１２</t>
    <phoneticPr fontId="3"/>
  </si>
  <si>
    <t>４３８－８２０８</t>
    <phoneticPr fontId="3"/>
  </si>
  <si>
    <t>金杉２－８－２</t>
    <phoneticPr fontId="3"/>
  </si>
  <si>
    <t>髙橋　公洋</t>
    <rPh sb="0" eb="2">
      <t>タカハシ</t>
    </rPh>
    <rPh sb="3" eb="4">
      <t>コウ</t>
    </rPh>
    <rPh sb="4" eb="5">
      <t>ヨウ</t>
    </rPh>
    <phoneticPr fontId="3"/>
  </si>
  <si>
    <t>金杉３－２０－１７－１</t>
    <phoneticPr fontId="3"/>
  </si>
  <si>
    <t>木村　和子</t>
    <rPh sb="3" eb="5">
      <t>カズコ</t>
    </rPh>
    <phoneticPr fontId="3"/>
  </si>
  <si>
    <t>金杉３－２０－８</t>
    <phoneticPr fontId="3"/>
  </si>
  <si>
    <t>４３０－１４３１</t>
    <phoneticPr fontId="3"/>
  </si>
  <si>
    <t>岩切　顕蔵</t>
    <rPh sb="0" eb="2">
      <t>イワキリ</t>
    </rPh>
    <rPh sb="3" eb="4">
      <t>ケン</t>
    </rPh>
    <rPh sb="4" eb="5">
      <t>ゾウ</t>
    </rPh>
    <phoneticPr fontId="3"/>
  </si>
  <si>
    <t>金杉３－１９－５７</t>
    <phoneticPr fontId="3"/>
  </si>
  <si>
    <t>榎本　昌史</t>
    <phoneticPr fontId="3"/>
  </si>
  <si>
    <t>金杉３－１６－２０</t>
    <phoneticPr fontId="3"/>
  </si>
  <si>
    <t>４３９－０６６７</t>
    <phoneticPr fontId="3"/>
  </si>
  <si>
    <t>西村　佳也</t>
    <phoneticPr fontId="3"/>
  </si>
  <si>
    <t>金杉９－４－１９</t>
    <phoneticPr fontId="3"/>
  </si>
  <si>
    <t>４３０－１２８５</t>
    <phoneticPr fontId="3"/>
  </si>
  <si>
    <t>石川　正義</t>
    <phoneticPr fontId="3"/>
  </si>
  <si>
    <t>金杉９－２－２９</t>
    <phoneticPr fontId="3"/>
  </si>
  <si>
    <t>４３９－６６３４</t>
    <phoneticPr fontId="3"/>
  </si>
  <si>
    <t>福田　伸年</t>
    <phoneticPr fontId="3"/>
  </si>
  <si>
    <t>金杉９－６－６</t>
    <phoneticPr fontId="3"/>
  </si>
  <si>
    <t>3班</t>
    <rPh sb="1" eb="2">
      <t>ハン</t>
    </rPh>
    <phoneticPr fontId="3"/>
  </si>
  <si>
    <t>5班</t>
    <rPh sb="1" eb="2">
      <t>ハン</t>
    </rPh>
    <phoneticPr fontId="3"/>
  </si>
  <si>
    <t>6班</t>
    <rPh sb="1" eb="2">
      <t>ハン</t>
    </rPh>
    <phoneticPr fontId="3"/>
  </si>
  <si>
    <t>7班</t>
    <rPh sb="1" eb="2">
      <t>ハン</t>
    </rPh>
    <phoneticPr fontId="3"/>
  </si>
  <si>
    <t>石井　竜二</t>
  </si>
  <si>
    <t>鈴木　一美</t>
    <phoneticPr fontId="3"/>
  </si>
  <si>
    <t>金杉３－２－７</t>
    <phoneticPr fontId="3"/>
  </si>
  <si>
    <t>４３８－３３０１</t>
    <phoneticPr fontId="3"/>
  </si>
  <si>
    <t>４３８－３００８</t>
    <phoneticPr fontId="3"/>
  </si>
  <si>
    <t>米井　廣実</t>
    <phoneticPr fontId="3"/>
  </si>
  <si>
    <t>金杉３－１５－１</t>
  </si>
  <si>
    <t>４３８－３５４３</t>
  </si>
  <si>
    <t>金杉１－４－５</t>
  </si>
  <si>
    <t>早川　秀輝</t>
    <phoneticPr fontId="3"/>
  </si>
  <si>
    <t>090-4676-1884</t>
  </si>
  <si>
    <t>金杉９－８－５１</t>
  </si>
  <si>
    <t>岡　　松夫</t>
    <rPh sb="0" eb="1">
      <t>オカ</t>
    </rPh>
    <rPh sb="3" eb="5">
      <t>マツオ</t>
    </rPh>
    <phoneticPr fontId="3"/>
  </si>
  <si>
    <t>12班</t>
    <phoneticPr fontId="3"/>
  </si>
  <si>
    <t>関　　順司</t>
    <phoneticPr fontId="3"/>
  </si>
  <si>
    <t>横尾　保嗣</t>
    <phoneticPr fontId="3"/>
  </si>
  <si>
    <t>令和５年 度　　町 会 役 員　　名 簿</t>
    <rPh sb="0" eb="2">
      <t>レイワ</t>
    </rPh>
    <rPh sb="3" eb="4">
      <t>ネン</t>
    </rPh>
    <rPh sb="5" eb="6">
      <t>ド</t>
    </rPh>
    <rPh sb="8" eb="9">
      <t>マチ</t>
    </rPh>
    <rPh sb="10" eb="11">
      <t>カイ</t>
    </rPh>
    <rPh sb="12" eb="13">
      <t>エキ</t>
    </rPh>
    <rPh sb="14" eb="15">
      <t>イン</t>
    </rPh>
    <rPh sb="17" eb="18">
      <t>メイ</t>
    </rPh>
    <rPh sb="19" eb="20">
      <t>ボ</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</si>
</sst>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quot;△ &quot;#,##0"/>
    <numFmt numFmtId="177" formatCode="#,##0_ "/>
  </numFmts>
  <fonts count="52" x14ac:knownFonts="1">
    <font>
      <sz val="11"/>
      <name val="ＭＳ Ｐゴシック"/>
      <family val="3"/>
      <charset val="128"/>
    </font>
    <font>
      <sz val="11"/>
      <name val="ＭＳ Ｐゴシック"/>
      <family val="3"/>
      <charset val="128"/>
    </font>
    <font>
      <u/>
      <sz val="12.65"/>
      <color indexed="12"/>
      <name val="ＭＳ Ｐゴシック"/>
      <family val="3"/>
      <charset val="128"/>
    </font>
    <font>
      <sz val="6"/>
      <name val="ＭＳ Ｐゴシック"/>
      <family val="3"/>
      <charset val="128"/>
    </font>
    <font>
      <sz val="12"/>
      <name val="ＭＳ Ｐ明朝"/>
      <family val="1"/>
      <charset val="128"/>
    </font>
    <font>
      <sz val="16"/>
      <name val="ＭＳ Ｐ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u/>
      <sz val="22"/>
      <name val="ＭＳ Ｐ明朝"/>
      <family val="1"/>
      <charset val="128"/>
    </font>
    <font>
      <sz val="11"/>
      <name val="ＭＳ Ｐ明朝"/>
      <family val="1"/>
      <charset val="128"/>
    </font>
    <font>
      <sz val="9"/>
      <name val="ＭＳ Ｐ明朝"/>
      <family val="1"/>
      <charset val="128"/>
    </font>
    <font>
      <sz val="8"/>
      <name val="ＭＳ Ｐ明朝"/>
      <family val="1"/>
      <charset val="128"/>
    </font>
    <font>
      <u/>
      <sz val="11"/>
      <name val="ＭＳ Ｐ明朝"/>
      <family val="1"/>
      <charset val="128"/>
    </font>
    <font>
      <sz val="22"/>
      <name val="ＭＳ Ｐ明朝"/>
      <family val="1"/>
      <charset val="128"/>
    </font>
    <font>
      <sz val="10"/>
      <name val="ＭＳ Ｐ明朝"/>
      <family val="1"/>
      <charset val="128"/>
    </font>
    <font>
      <sz val="12"/>
      <name val="ＭＳ 明朝"/>
      <family val="1"/>
      <charset val="128"/>
    </font>
    <font>
      <sz val="11"/>
      <name val="ＭＳ 明朝"/>
      <family val="1"/>
      <charset val="128"/>
    </font>
    <font>
      <b/>
      <sz val="18"/>
      <name val="ＭＳ Ｐ明朝"/>
      <family val="1"/>
      <charset val="128"/>
    </font>
    <font>
      <sz val="10"/>
      <name val="ＭＳ 明朝"/>
      <family val="1"/>
      <charset val="128"/>
    </font>
    <font>
      <b/>
      <sz val="12"/>
      <name val="ＭＳ 明朝"/>
      <family val="1"/>
      <charset val="128"/>
    </font>
    <font>
      <sz val="13"/>
      <name val="ＭＳ Ｐ明朝"/>
      <family val="1"/>
      <charset val="128"/>
    </font>
    <font>
      <sz val="18"/>
      <name val="ＭＳ Ｐ明朝"/>
      <family val="1"/>
      <charset val="128"/>
    </font>
    <font>
      <sz val="10"/>
      <color indexed="8"/>
      <name val="ＭＳ 明朝"/>
      <family val="1"/>
      <charset val="128"/>
    </font>
    <font>
      <sz val="11"/>
      <color indexed="8"/>
      <name val="ＭＳ 明朝"/>
      <family val="1"/>
      <charset val="128"/>
    </font>
    <font>
      <sz val="11"/>
      <name val="ＭＳ Ｐゴシック"/>
      <family val="3"/>
      <charset val="128"/>
    </font>
    <font>
      <sz val="16"/>
      <name val="ＭＳ Ｐゴシック"/>
      <family val="3"/>
      <charset val="128"/>
    </font>
    <font>
      <b/>
      <sz val="9"/>
      <color indexed="81"/>
      <name val="ＭＳ Ｐゴシック"/>
      <family val="3"/>
      <charset val="128"/>
    </font>
    <font>
      <sz val="9"/>
      <color indexed="81"/>
      <name val="ＭＳ Ｐゴシック"/>
      <family val="3"/>
      <charset val="128"/>
    </font>
    <font>
      <sz val="14"/>
      <name val="ＭＳ 明朝"/>
      <family val="1"/>
      <charset val="128"/>
    </font>
    <font>
      <sz val="6"/>
      <name val="Century"/>
      <family val="1"/>
    </font>
    <font>
      <b/>
      <sz val="14"/>
      <name val="ＭＳ 明朝"/>
      <family val="1"/>
      <charset val="128"/>
    </font>
    <font>
      <b/>
      <sz val="11"/>
      <name val="ＭＳ Ｐゴシック"/>
      <family val="3"/>
      <charset val="128"/>
    </font>
    <font>
      <sz val="14"/>
      <name val="ＭＳ Ｐゴシック"/>
      <family val="3"/>
      <charset val="128"/>
    </font>
    <font>
      <sz val="14"/>
      <name val="ＭＳ Ｐ明朝"/>
      <family val="1"/>
      <charset val="128"/>
    </font>
    <font>
      <sz val="12"/>
      <color indexed="8"/>
      <name val="游明朝"/>
      <family val="1"/>
      <charset val="128"/>
    </font>
    <font>
      <sz val="12"/>
      <color indexed="8"/>
      <name val="游ゴシック"/>
      <family val="3"/>
      <charset val="128"/>
    </font>
    <font>
      <sz val="12"/>
      <color rgb="FF000000"/>
      <name val="游明朝"/>
      <family val="1"/>
      <charset val="128"/>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52">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right/>
      <top style="thick">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bottom style="thick">
        <color indexed="64"/>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thin">
        <color indexed="64"/>
      </bottom>
      <diagonal/>
    </border>
    <border>
      <left style="thin">
        <color indexed="64"/>
      </left>
      <right style="thin">
        <color indexed="64"/>
      </right>
      <top/>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thin">
        <color indexed="64"/>
      </left>
      <right style="hair">
        <color indexed="64"/>
      </right>
      <top style="hair">
        <color indexed="64"/>
      </top>
      <bottom/>
      <diagonal/>
    </border>
    <border>
      <left style="thin">
        <color indexed="64"/>
      </left>
      <right style="hair">
        <color indexed="64"/>
      </right>
      <top/>
      <bottom style="hair">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style="hair">
        <color indexed="64"/>
      </left>
      <right style="hair">
        <color indexed="64"/>
      </right>
      <top style="hair">
        <color indexed="64"/>
      </top>
      <bottom/>
      <diagonal/>
    </border>
    <border>
      <left style="thin">
        <color indexed="64"/>
      </left>
      <right/>
      <top style="hair">
        <color indexed="64"/>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hair">
        <color indexed="64"/>
      </right>
      <top/>
      <bottom/>
      <diagonal/>
    </border>
    <border>
      <left style="hair">
        <color indexed="64"/>
      </left>
      <right style="thin">
        <color indexed="64"/>
      </right>
      <top/>
      <bottom/>
      <diagonal/>
    </border>
    <border>
      <left style="hair">
        <color indexed="64"/>
      </left>
      <right style="thin">
        <color indexed="8"/>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47">
    <xf numFmtId="0" fontId="0" fillId="0" borderId="0"/>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5" borderId="0" applyNumberFormat="0" applyBorder="0" applyAlignment="0" applyProtection="0">
      <alignment vertical="center"/>
    </xf>
    <xf numFmtId="0" fontId="6" fillId="8" borderId="0" applyNumberFormat="0" applyBorder="0" applyAlignment="0" applyProtection="0">
      <alignment vertical="center"/>
    </xf>
    <xf numFmtId="0" fontId="6" fillId="11" borderId="0" applyNumberFormat="0" applyBorder="0" applyAlignment="0" applyProtection="0">
      <alignment vertical="center"/>
    </xf>
    <xf numFmtId="0" fontId="7" fillId="12"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6" borderId="0" applyNumberFormat="0" applyBorder="0" applyAlignment="0" applyProtection="0">
      <alignment vertical="center"/>
    </xf>
    <xf numFmtId="0" fontId="7" fillId="17" borderId="0" applyNumberFormat="0" applyBorder="0" applyAlignment="0" applyProtection="0">
      <alignment vertical="center"/>
    </xf>
    <xf numFmtId="0" fontId="7" fillId="18"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7" fillId="19" borderId="0" applyNumberFormat="0" applyBorder="0" applyAlignment="0" applyProtection="0">
      <alignment vertical="center"/>
    </xf>
    <xf numFmtId="0" fontId="8" fillId="0" borderId="0" applyNumberFormat="0" applyFill="0" applyBorder="0" applyAlignment="0" applyProtection="0">
      <alignment vertical="center"/>
    </xf>
    <xf numFmtId="0" fontId="9" fillId="20" borderId="1" applyNumberFormat="0" applyAlignment="0" applyProtection="0">
      <alignment vertical="center"/>
    </xf>
    <xf numFmtId="0" fontId="10" fillId="21" borderId="0" applyNumberFormat="0" applyBorder="0" applyAlignment="0" applyProtection="0">
      <alignment vertical="center"/>
    </xf>
    <xf numFmtId="9" fontId="1" fillId="0" borderId="0" applyFont="0" applyFill="0" applyBorder="0" applyAlignment="0" applyProtection="0"/>
    <xf numFmtId="0" fontId="1" fillId="22" borderId="2" applyNumberFormat="0" applyFont="0" applyAlignment="0" applyProtection="0">
      <alignment vertical="center"/>
    </xf>
    <xf numFmtId="0" fontId="11" fillId="0" borderId="3" applyNumberFormat="0" applyFill="0" applyAlignment="0" applyProtection="0">
      <alignment vertical="center"/>
    </xf>
    <xf numFmtId="0" fontId="12" fillId="3" borderId="0" applyNumberFormat="0" applyBorder="0" applyAlignment="0" applyProtection="0">
      <alignment vertical="center"/>
    </xf>
    <xf numFmtId="0" fontId="13" fillId="23" borderId="4" applyNumberFormat="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23" borderId="9" applyNumberFormat="0" applyAlignment="0" applyProtection="0">
      <alignment vertical="center"/>
    </xf>
    <xf numFmtId="0" fontId="20" fillId="0" borderId="0" applyNumberFormat="0" applyFill="0" applyBorder="0" applyAlignment="0" applyProtection="0">
      <alignment vertical="center"/>
    </xf>
    <xf numFmtId="0" fontId="21" fillId="7" borderId="4" applyNumberFormat="0" applyAlignment="0" applyProtection="0">
      <alignment vertical="center"/>
    </xf>
    <xf numFmtId="0" fontId="1" fillId="0" borderId="0">
      <alignment vertical="center"/>
    </xf>
    <xf numFmtId="0" fontId="1" fillId="0" borderId="0">
      <alignment vertical="center"/>
    </xf>
    <xf numFmtId="0" fontId="39" fillId="0" borderId="0">
      <alignment vertical="center"/>
    </xf>
    <xf numFmtId="0" fontId="1" fillId="0" borderId="0">
      <alignment vertical="center"/>
    </xf>
    <xf numFmtId="0" fontId="22" fillId="4" borderId="0" applyNumberFormat="0" applyBorder="0" applyAlignment="0" applyProtection="0">
      <alignment vertical="center"/>
    </xf>
  </cellStyleXfs>
  <cellXfs count="221">
    <xf numFmtId="0" fontId="0" fillId="0" borderId="0" xfId="0"/>
    <xf numFmtId="0" fontId="1" fillId="0" borderId="0" xfId="45">
      <alignment vertical="center"/>
    </xf>
    <xf numFmtId="0" fontId="23" fillId="0" borderId="0" xfId="45" applyFont="1">
      <alignment vertical="center"/>
    </xf>
    <xf numFmtId="0" fontId="5" fillId="0" borderId="0" xfId="45" applyFont="1">
      <alignment vertical="center"/>
    </xf>
    <xf numFmtId="0" fontId="5" fillId="0" borderId="0" xfId="0" applyFont="1" applyAlignment="1">
      <alignment horizontal="center" vertical="center"/>
    </xf>
    <xf numFmtId="0" fontId="24" fillId="0" borderId="0" xfId="0" applyFont="1" applyAlignment="1">
      <alignment horizontal="center" vertical="center"/>
    </xf>
    <xf numFmtId="0" fontId="24" fillId="0" borderId="0" xfId="0" applyFont="1"/>
    <xf numFmtId="0" fontId="25" fillId="0" borderId="0" xfId="0" applyFont="1"/>
    <xf numFmtId="0" fontId="24" fillId="0" borderId="0" xfId="0" applyFont="1" applyAlignment="1">
      <alignment horizontal="right"/>
    </xf>
    <xf numFmtId="0" fontId="24" fillId="0" borderId="10" xfId="0" applyFont="1" applyBorder="1" applyAlignment="1">
      <alignment vertical="center"/>
    </xf>
    <xf numFmtId="0" fontId="24" fillId="0" borderId="10" xfId="0" applyFont="1" applyBorder="1" applyAlignment="1">
      <alignment horizontal="center" vertical="center"/>
    </xf>
    <xf numFmtId="0" fontId="24" fillId="0" borderId="11" xfId="0" applyFont="1" applyBorder="1" applyAlignment="1">
      <alignment horizontal="center" vertical="center"/>
    </xf>
    <xf numFmtId="0" fontId="24" fillId="0" borderId="11" xfId="0" applyFont="1" applyBorder="1" applyAlignment="1">
      <alignment vertical="center"/>
    </xf>
    <xf numFmtId="0" fontId="24" fillId="0" borderId="12" xfId="0" applyFont="1" applyBorder="1" applyAlignment="1">
      <alignment horizontal="center" vertical="center"/>
    </xf>
    <xf numFmtId="0" fontId="24" fillId="0" borderId="12" xfId="0" applyFont="1" applyBorder="1" applyAlignment="1">
      <alignment vertical="center"/>
    </xf>
    <xf numFmtId="0" fontId="24" fillId="0" borderId="0" xfId="0" applyFont="1" applyAlignment="1">
      <alignment vertical="center"/>
    </xf>
    <xf numFmtId="0" fontId="25" fillId="0" borderId="10" xfId="0" applyFont="1" applyBorder="1" applyAlignment="1">
      <alignment horizontal="center" vertical="center"/>
    </xf>
    <xf numFmtId="3" fontId="24" fillId="0" borderId="10" xfId="0" applyNumberFormat="1" applyFont="1" applyBorder="1" applyAlignment="1">
      <alignment vertical="center"/>
    </xf>
    <xf numFmtId="176" fontId="24" fillId="0" borderId="10" xfId="0" applyNumberFormat="1" applyFont="1" applyBorder="1" applyAlignment="1">
      <alignment vertical="center"/>
    </xf>
    <xf numFmtId="176" fontId="24" fillId="0" borderId="11" xfId="0" applyNumberFormat="1" applyFont="1" applyBorder="1" applyAlignment="1">
      <alignment vertical="center"/>
    </xf>
    <xf numFmtId="176" fontId="24" fillId="0" borderId="12" xfId="0" applyNumberFormat="1" applyFont="1" applyBorder="1" applyAlignment="1">
      <alignment vertical="center"/>
    </xf>
    <xf numFmtId="3" fontId="24" fillId="0" borderId="12" xfId="0" applyNumberFormat="1" applyFont="1" applyBorder="1" applyAlignment="1">
      <alignment vertical="center"/>
    </xf>
    <xf numFmtId="0" fontId="26" fillId="0" borderId="10" xfId="0" applyFont="1" applyBorder="1" applyAlignment="1">
      <alignment vertical="center" wrapText="1"/>
    </xf>
    <xf numFmtId="0" fontId="24" fillId="0" borderId="10" xfId="0" applyFont="1" applyBorder="1"/>
    <xf numFmtId="0" fontId="24" fillId="0" borderId="0" xfId="0" applyFont="1" applyAlignment="1">
      <alignment horizontal="center"/>
    </xf>
    <xf numFmtId="0" fontId="24" fillId="0" borderId="0" xfId="0" applyFont="1" applyAlignment="1">
      <alignment horizontal="left"/>
    </xf>
    <xf numFmtId="0" fontId="27" fillId="0" borderId="0" xfId="0" applyFont="1" applyAlignment="1">
      <alignment vertical="center"/>
    </xf>
    <xf numFmtId="0" fontId="24" fillId="0" borderId="13" xfId="0" applyFont="1" applyBorder="1" applyAlignment="1">
      <alignment horizontal="center"/>
    </xf>
    <xf numFmtId="0" fontId="24" fillId="0" borderId="13" xfId="0" applyFont="1" applyBorder="1"/>
    <xf numFmtId="3" fontId="24" fillId="0" borderId="10" xfId="0" applyNumberFormat="1" applyFont="1" applyBorder="1"/>
    <xf numFmtId="177" fontId="24" fillId="0" borderId="10" xfId="0" applyNumberFormat="1" applyFont="1" applyBorder="1"/>
    <xf numFmtId="177" fontId="24" fillId="0" borderId="12" xfId="0" applyNumberFormat="1" applyFont="1" applyBorder="1"/>
    <xf numFmtId="177" fontId="24" fillId="0" borderId="10" xfId="0" applyNumberFormat="1" applyFont="1" applyBorder="1" applyAlignment="1">
      <alignment vertical="center"/>
    </xf>
    <xf numFmtId="49" fontId="0" fillId="0" borderId="0" xfId="0" applyNumberFormat="1"/>
    <xf numFmtId="49" fontId="24" fillId="0" borderId="0" xfId="0" applyNumberFormat="1" applyFont="1"/>
    <xf numFmtId="0" fontId="24" fillId="0" borderId="10" xfId="0" applyFont="1" applyBorder="1" applyAlignment="1">
      <alignment horizontal="center"/>
    </xf>
    <xf numFmtId="0" fontId="24" fillId="0" borderId="11" xfId="0" applyFont="1" applyBorder="1" applyAlignment="1">
      <alignment horizontal="center"/>
    </xf>
    <xf numFmtId="0" fontId="24" fillId="0" borderId="11" xfId="0" applyFont="1" applyBorder="1"/>
    <xf numFmtId="0" fontId="24" fillId="0" borderId="12" xfId="0" applyFont="1" applyBorder="1" applyAlignment="1">
      <alignment horizontal="center"/>
    </xf>
    <xf numFmtId="49" fontId="31" fillId="0" borderId="0" xfId="0" applyNumberFormat="1" applyFont="1"/>
    <xf numFmtId="0" fontId="31" fillId="0" borderId="0" xfId="0" applyFont="1"/>
    <xf numFmtId="0" fontId="30" fillId="0" borderId="0" xfId="0" applyFont="1"/>
    <xf numFmtId="176" fontId="24" fillId="0" borderId="14" xfId="0" applyNumberFormat="1" applyFont="1" applyBorder="1" applyAlignment="1">
      <alignment vertical="center"/>
    </xf>
    <xf numFmtId="3" fontId="24" fillId="0" borderId="10" xfId="0" applyNumberFormat="1" applyFont="1" applyBorder="1" applyAlignment="1">
      <alignment horizontal="right" vertical="center"/>
    </xf>
    <xf numFmtId="0" fontId="24" fillId="0" borderId="15" xfId="0" applyFont="1" applyBorder="1" applyAlignment="1">
      <alignment horizontal="center" vertical="center"/>
    </xf>
    <xf numFmtId="177" fontId="24" fillId="0" borderId="15" xfId="0" applyNumberFormat="1" applyFont="1" applyBorder="1" applyAlignment="1">
      <alignment vertical="center"/>
    </xf>
    <xf numFmtId="9" fontId="24" fillId="0" borderId="10" xfId="28" applyFont="1" applyBorder="1" applyAlignment="1">
      <alignment vertical="center"/>
    </xf>
    <xf numFmtId="9" fontId="24" fillId="0" borderId="0" xfId="28" applyFont="1"/>
    <xf numFmtId="0" fontId="26" fillId="0" borderId="10" xfId="0" applyFont="1" applyBorder="1" applyAlignment="1">
      <alignment vertical="center"/>
    </xf>
    <xf numFmtId="0" fontId="25" fillId="0" borderId="10" xfId="0" applyFont="1" applyBorder="1" applyAlignment="1">
      <alignment vertical="center"/>
    </xf>
    <xf numFmtId="0" fontId="29" fillId="0" borderId="10" xfId="0" applyFont="1" applyBorder="1" applyAlignment="1">
      <alignment vertical="center"/>
    </xf>
    <xf numFmtId="3" fontId="4" fillId="0" borderId="10" xfId="0" applyNumberFormat="1" applyFont="1" applyBorder="1"/>
    <xf numFmtId="176" fontId="4" fillId="0" borderId="10" xfId="0" applyNumberFormat="1" applyFont="1" applyBorder="1"/>
    <xf numFmtId="0" fontId="4" fillId="0" borderId="11" xfId="0" applyFont="1" applyBorder="1"/>
    <xf numFmtId="176" fontId="4" fillId="0" borderId="12" xfId="0" applyNumberFormat="1" applyFont="1" applyBorder="1"/>
    <xf numFmtId="0" fontId="4" fillId="0" borderId="0" xfId="0" applyFont="1"/>
    <xf numFmtId="176" fontId="4" fillId="0" borderId="14" xfId="0" applyNumberFormat="1" applyFont="1" applyBorder="1"/>
    <xf numFmtId="176" fontId="4" fillId="0" borderId="15" xfId="0" applyNumberFormat="1" applyFont="1" applyBorder="1"/>
    <xf numFmtId="0" fontId="4" fillId="0" borderId="12" xfId="0" applyFont="1" applyBorder="1"/>
    <xf numFmtId="0" fontId="4" fillId="0" borderId="10" xfId="0" applyFont="1" applyBorder="1"/>
    <xf numFmtId="0" fontId="29" fillId="0" borderId="11" xfId="0" applyFont="1" applyBorder="1" applyAlignment="1">
      <alignment vertical="center"/>
    </xf>
    <xf numFmtId="32" fontId="24" fillId="0" borderId="0" xfId="0" applyNumberFormat="1" applyFont="1"/>
    <xf numFmtId="32" fontId="24" fillId="0" borderId="0" xfId="0" applyNumberFormat="1" applyFont="1" applyAlignment="1">
      <alignment horizontal="center" vertical="center"/>
    </xf>
    <xf numFmtId="56" fontId="24" fillId="0" borderId="0" xfId="0" applyNumberFormat="1" applyFont="1" applyAlignment="1">
      <alignment horizontal="center" vertical="center"/>
    </xf>
    <xf numFmtId="0" fontId="24" fillId="0" borderId="11" xfId="0" applyFont="1" applyBorder="1" applyAlignment="1">
      <alignment vertical="center" shrinkToFit="1"/>
    </xf>
    <xf numFmtId="3" fontId="4" fillId="0" borderId="10" xfId="0" applyNumberFormat="1" applyFont="1" applyBorder="1" applyAlignment="1">
      <alignment shrinkToFit="1"/>
    </xf>
    <xf numFmtId="3" fontId="24" fillId="0" borderId="10" xfId="0" applyNumberFormat="1" applyFont="1" applyBorder="1" applyAlignment="1">
      <alignment vertical="center" shrinkToFit="1"/>
    </xf>
    <xf numFmtId="176" fontId="24" fillId="0" borderId="16" xfId="0" applyNumberFormat="1" applyFont="1" applyBorder="1" applyAlignment="1">
      <alignment vertical="center"/>
    </xf>
    <xf numFmtId="176" fontId="4" fillId="0" borderId="16" xfId="0" applyNumberFormat="1" applyFont="1" applyBorder="1"/>
    <xf numFmtId="0" fontId="24" fillId="0" borderId="16" xfId="0" applyFont="1" applyBorder="1" applyAlignment="1">
      <alignment horizontal="center"/>
    </xf>
    <xf numFmtId="0" fontId="24" fillId="0" borderId="16" xfId="0" applyFont="1" applyBorder="1" applyAlignment="1">
      <alignment horizontal="center" vertical="center"/>
    </xf>
    <xf numFmtId="3" fontId="24" fillId="0" borderId="15" xfId="0" applyNumberFormat="1" applyFont="1" applyBorder="1" applyAlignment="1">
      <alignment vertical="center"/>
    </xf>
    <xf numFmtId="176" fontId="24" fillId="0" borderId="15" xfId="0" applyNumberFormat="1" applyFont="1" applyBorder="1" applyAlignment="1">
      <alignment vertical="center"/>
    </xf>
    <xf numFmtId="0" fontId="24" fillId="0" borderId="15" xfId="0" applyFont="1" applyBorder="1" applyAlignment="1">
      <alignment vertical="center"/>
    </xf>
    <xf numFmtId="49" fontId="30" fillId="0" borderId="0" xfId="0" applyNumberFormat="1" applyFont="1"/>
    <xf numFmtId="0" fontId="24" fillId="0" borderId="17" xfId="0" applyFont="1" applyBorder="1"/>
    <xf numFmtId="0" fontId="24" fillId="0" borderId="18" xfId="0" applyFont="1" applyBorder="1"/>
    <xf numFmtId="0" fontId="24" fillId="0" borderId="19" xfId="0" applyFont="1" applyBorder="1"/>
    <xf numFmtId="177" fontId="24" fillId="0" borderId="15" xfId="0" applyNumberFormat="1" applyFont="1" applyBorder="1"/>
    <xf numFmtId="177" fontId="24" fillId="0" borderId="14" xfId="0" applyNumberFormat="1" applyFont="1" applyBorder="1"/>
    <xf numFmtId="49" fontId="30" fillId="0" borderId="0" xfId="0" applyNumberFormat="1" applyFont="1" applyAlignment="1">
      <alignment shrinkToFit="1"/>
    </xf>
    <xf numFmtId="0" fontId="24" fillId="0" borderId="12" xfId="0" applyFont="1" applyBorder="1"/>
    <xf numFmtId="58" fontId="35" fillId="0" borderId="0" xfId="0" applyNumberFormat="1" applyFont="1" applyAlignment="1">
      <alignment horizontal="center"/>
    </xf>
    <xf numFmtId="0" fontId="1" fillId="0" borderId="0" xfId="42">
      <alignment vertical="center"/>
    </xf>
    <xf numFmtId="0" fontId="31" fillId="0" borderId="0" xfId="42" applyFont="1">
      <alignment vertical="center"/>
    </xf>
    <xf numFmtId="0" fontId="31" fillId="0" borderId="0" xfId="42" applyFont="1" applyAlignment="1">
      <alignment horizontal="center" vertical="center"/>
    </xf>
    <xf numFmtId="0" fontId="31" fillId="0" borderId="20" xfId="42" applyFont="1" applyBorder="1">
      <alignment vertical="center"/>
    </xf>
    <xf numFmtId="0" fontId="31" fillId="0" borderId="21" xfId="42" applyFont="1" applyBorder="1">
      <alignment vertical="center"/>
    </xf>
    <xf numFmtId="0" fontId="24" fillId="0" borderId="20" xfId="42" applyFont="1" applyBorder="1">
      <alignment vertical="center"/>
    </xf>
    <xf numFmtId="0" fontId="31" fillId="0" borderId="0" xfId="42" applyFont="1" applyAlignment="1">
      <alignment horizontal="left" vertical="center"/>
    </xf>
    <xf numFmtId="0" fontId="31" fillId="0" borderId="22" xfId="42" applyFont="1" applyBorder="1" applyAlignment="1">
      <alignment horizontal="center" vertical="center"/>
    </xf>
    <xf numFmtId="0" fontId="31" fillId="0" borderId="15" xfId="42" applyFont="1" applyBorder="1" applyAlignment="1">
      <alignment horizontal="left" vertical="center"/>
    </xf>
    <xf numFmtId="0" fontId="31" fillId="0" borderId="23" xfId="42" applyFont="1" applyBorder="1" applyAlignment="1">
      <alignment horizontal="left" vertical="center"/>
    </xf>
    <xf numFmtId="0" fontId="1" fillId="0" borderId="23" xfId="42" applyBorder="1">
      <alignment vertical="center"/>
    </xf>
    <xf numFmtId="9" fontId="1" fillId="0" borderId="11" xfId="42" applyNumberFormat="1" applyBorder="1">
      <alignment vertical="center"/>
    </xf>
    <xf numFmtId="0" fontId="28" fillId="0" borderId="0" xfId="0" applyFont="1"/>
    <xf numFmtId="49" fontId="33" fillId="0" borderId="0" xfId="0" applyNumberFormat="1" applyFont="1"/>
    <xf numFmtId="0" fontId="29" fillId="0" borderId="10" xfId="0" applyFont="1" applyBorder="1" applyAlignment="1">
      <alignment vertical="center" wrapText="1"/>
    </xf>
    <xf numFmtId="0" fontId="4" fillId="0" borderId="0" xfId="43" applyFont="1" applyAlignment="1">
      <alignment horizontal="center" vertical="center"/>
    </xf>
    <xf numFmtId="0" fontId="36" fillId="0" borderId="0" xfId="43" applyFont="1">
      <alignment vertical="center"/>
    </xf>
    <xf numFmtId="0" fontId="4" fillId="0" borderId="0" xfId="43" applyFont="1">
      <alignment vertical="center"/>
    </xf>
    <xf numFmtId="0" fontId="31" fillId="0" borderId="24" xfId="42" applyFont="1" applyBorder="1" applyAlignment="1">
      <alignment horizontal="center" vertical="center"/>
    </xf>
    <xf numFmtId="0" fontId="31" fillId="0" borderId="20" xfId="42" applyFont="1" applyBorder="1" applyAlignment="1">
      <alignment horizontal="center" vertical="center"/>
    </xf>
    <xf numFmtId="0" fontId="33" fillId="0" borderId="25" xfId="42" applyFont="1" applyBorder="1" applyAlignment="1">
      <alignment horizontal="center" vertical="center"/>
    </xf>
    <xf numFmtId="0" fontId="38" fillId="0" borderId="20" xfId="0" applyFont="1" applyBorder="1" applyAlignment="1">
      <alignment horizontal="left" vertical="center" shrinkToFit="1"/>
    </xf>
    <xf numFmtId="0" fontId="31" fillId="0" borderId="24" xfId="42" applyFont="1" applyBorder="1" applyAlignment="1">
      <alignment horizontal="center" vertical="center" shrinkToFit="1"/>
    </xf>
    <xf numFmtId="0" fontId="33" fillId="0" borderId="26" xfId="42" applyFont="1" applyBorder="1" applyAlignment="1">
      <alignment horizontal="left" vertical="center"/>
    </xf>
    <xf numFmtId="0" fontId="33" fillId="0" borderId="22" xfId="42" applyFont="1" applyBorder="1">
      <alignment vertical="center"/>
    </xf>
    <xf numFmtId="0" fontId="33" fillId="0" borderId="27" xfId="42" applyFont="1" applyBorder="1" applyAlignment="1">
      <alignment horizontal="center" vertical="center"/>
    </xf>
    <xf numFmtId="0" fontId="31" fillId="0" borderId="28" xfId="42" applyFont="1" applyBorder="1" applyAlignment="1">
      <alignment horizontal="center" vertical="center"/>
    </xf>
    <xf numFmtId="0" fontId="31" fillId="0" borderId="21" xfId="42" applyFont="1" applyBorder="1" applyAlignment="1">
      <alignment horizontal="center" vertical="center"/>
    </xf>
    <xf numFmtId="0" fontId="31" fillId="0" borderId="26" xfId="42" applyFont="1" applyBorder="1" applyAlignment="1">
      <alignment horizontal="center" vertical="center"/>
    </xf>
    <xf numFmtId="0" fontId="31" fillId="0" borderId="29" xfId="42" applyFont="1" applyBorder="1" applyAlignment="1">
      <alignment horizontal="center" vertical="center"/>
    </xf>
    <xf numFmtId="0" fontId="33" fillId="0" borderId="30" xfId="42" applyFont="1" applyBorder="1" applyAlignment="1">
      <alignment horizontal="center" vertical="center"/>
    </xf>
    <xf numFmtId="0" fontId="31" fillId="0" borderId="31" xfId="42" applyFont="1" applyBorder="1" applyAlignment="1">
      <alignment horizontal="center" vertical="center"/>
    </xf>
    <xf numFmtId="0" fontId="31" fillId="0" borderId="32" xfId="42" applyFont="1" applyBorder="1" applyAlignment="1">
      <alignment horizontal="center" vertical="center"/>
    </xf>
    <xf numFmtId="0" fontId="31" fillId="0" borderId="33" xfId="42" applyFont="1" applyBorder="1" applyAlignment="1">
      <alignment horizontal="center" vertical="center"/>
    </xf>
    <xf numFmtId="0" fontId="1" fillId="0" borderId="0" xfId="43">
      <alignment vertical="center"/>
    </xf>
    <xf numFmtId="0" fontId="4" fillId="0" borderId="0" xfId="43" applyFont="1" applyAlignment="1">
      <alignment vertical="center" shrinkToFit="1"/>
    </xf>
    <xf numFmtId="0" fontId="4" fillId="0" borderId="31" xfId="43" applyFont="1" applyBorder="1" applyAlignment="1">
      <alignment horizontal="center" vertical="center"/>
    </xf>
    <xf numFmtId="0" fontId="4" fillId="0" borderId="34" xfId="43" applyFont="1" applyBorder="1" applyAlignment="1">
      <alignment horizontal="center" vertical="center"/>
    </xf>
    <xf numFmtId="0" fontId="4" fillId="0" borderId="34" xfId="43" applyFont="1" applyBorder="1">
      <alignment vertical="center"/>
    </xf>
    <xf numFmtId="20" fontId="4" fillId="0" borderId="34" xfId="43" applyNumberFormat="1" applyFont="1" applyBorder="1" applyAlignment="1">
      <alignment horizontal="center" vertical="center"/>
    </xf>
    <xf numFmtId="0" fontId="4" fillId="0" borderId="20" xfId="43" applyFont="1" applyBorder="1" applyAlignment="1">
      <alignment horizontal="center" vertical="center"/>
    </xf>
    <xf numFmtId="0" fontId="4" fillId="0" borderId="20" xfId="43" applyFont="1" applyBorder="1">
      <alignment vertical="center"/>
    </xf>
    <xf numFmtId="20" fontId="4" fillId="0" borderId="20" xfId="43" applyNumberFormat="1" applyFont="1" applyBorder="1" applyAlignment="1">
      <alignment horizontal="center" vertical="center"/>
    </xf>
    <xf numFmtId="0" fontId="4" fillId="0" borderId="25" xfId="43" applyFont="1" applyBorder="1" applyAlignment="1">
      <alignment horizontal="center" vertical="center" shrinkToFit="1"/>
    </xf>
    <xf numFmtId="0" fontId="4" fillId="0" borderId="22" xfId="43" applyFont="1" applyBorder="1" applyAlignment="1">
      <alignment horizontal="center" vertical="center"/>
    </xf>
    <xf numFmtId="0" fontId="4" fillId="0" borderId="22" xfId="43" applyFont="1" applyBorder="1">
      <alignment vertical="center"/>
    </xf>
    <xf numFmtId="20" fontId="4" fillId="0" borderId="22" xfId="43" applyNumberFormat="1" applyFont="1" applyBorder="1" applyAlignment="1">
      <alignment horizontal="center" vertical="center"/>
    </xf>
    <xf numFmtId="0" fontId="4" fillId="0" borderId="29" xfId="43" applyFont="1" applyBorder="1" applyAlignment="1">
      <alignment horizontal="center" vertical="center" shrinkToFit="1"/>
    </xf>
    <xf numFmtId="0" fontId="4" fillId="0" borderId="35" xfId="43" applyFont="1" applyBorder="1" applyAlignment="1">
      <alignment horizontal="center" vertical="center"/>
    </xf>
    <xf numFmtId="0" fontId="4" fillId="0" borderId="25" xfId="43" applyFont="1" applyBorder="1" applyAlignment="1">
      <alignment horizontal="center" vertical="center"/>
    </xf>
    <xf numFmtId="0" fontId="4" fillId="0" borderId="29" xfId="43" applyFont="1" applyBorder="1" applyAlignment="1">
      <alignment horizontal="center" vertical="center"/>
    </xf>
    <xf numFmtId="0" fontId="39" fillId="0" borderId="0" xfId="44">
      <alignment vertical="center"/>
    </xf>
    <xf numFmtId="0" fontId="5" fillId="0" borderId="0" xfId="44" applyFont="1">
      <alignment vertical="center"/>
    </xf>
    <xf numFmtId="0" fontId="40" fillId="0" borderId="36" xfId="44" applyFont="1" applyBorder="1" applyAlignment="1">
      <alignment horizontal="center" vertical="center"/>
    </xf>
    <xf numFmtId="0" fontId="5" fillId="0" borderId="23" xfId="44" applyFont="1" applyBorder="1" applyAlignment="1">
      <alignment horizontal="justify" vertical="center"/>
    </xf>
    <xf numFmtId="0" fontId="5" fillId="0" borderId="15" xfId="44" applyFont="1" applyBorder="1" applyAlignment="1">
      <alignment horizontal="justify" vertical="center"/>
    </xf>
    <xf numFmtId="0" fontId="33" fillId="0" borderId="37" xfId="42" applyFont="1" applyBorder="1">
      <alignment vertical="center"/>
    </xf>
    <xf numFmtId="0" fontId="31" fillId="0" borderId="38" xfId="42" applyFont="1" applyBorder="1" applyAlignment="1">
      <alignment horizontal="left" vertical="center"/>
    </xf>
    <xf numFmtId="0" fontId="31" fillId="0" borderId="38" xfId="42" applyFont="1" applyBorder="1" applyAlignment="1">
      <alignment horizontal="center" vertical="center"/>
    </xf>
    <xf numFmtId="0" fontId="31" fillId="0" borderId="38" xfId="42" applyFont="1" applyBorder="1">
      <alignment vertical="center"/>
    </xf>
    <xf numFmtId="0" fontId="4" fillId="0" borderId="35" xfId="43" applyFont="1" applyBorder="1" applyAlignment="1">
      <alignment horizontal="center" vertical="center" shrinkToFit="1"/>
    </xf>
    <xf numFmtId="0" fontId="4" fillId="0" borderId="20" xfId="43" applyFont="1" applyBorder="1" applyAlignment="1">
      <alignment vertical="center" wrapText="1"/>
    </xf>
    <xf numFmtId="0" fontId="4" fillId="0" borderId="34" xfId="43" applyFont="1" applyBorder="1" applyAlignment="1">
      <alignment vertical="center" wrapText="1"/>
    </xf>
    <xf numFmtId="0" fontId="4" fillId="0" borderId="22" xfId="43" applyFont="1" applyBorder="1" applyAlignment="1">
      <alignment vertical="center" wrapText="1"/>
    </xf>
    <xf numFmtId="0" fontId="4" fillId="0" borderId="32" xfId="43" applyFont="1" applyBorder="1" applyAlignment="1">
      <alignment horizontal="center" vertical="center"/>
    </xf>
    <xf numFmtId="0" fontId="4" fillId="0" borderId="32" xfId="43" applyFont="1" applyBorder="1">
      <alignment vertical="center"/>
    </xf>
    <xf numFmtId="20" fontId="4" fillId="0" borderId="32" xfId="43" applyNumberFormat="1" applyFont="1" applyBorder="1" applyAlignment="1">
      <alignment horizontal="center" vertical="center"/>
    </xf>
    <xf numFmtId="0" fontId="4" fillId="0" borderId="33" xfId="43" applyFont="1" applyBorder="1" applyAlignment="1">
      <alignment horizontal="center" vertical="center"/>
    </xf>
    <xf numFmtId="0" fontId="4" fillId="0" borderId="34" xfId="43" applyFont="1" applyBorder="1" applyAlignment="1">
      <alignment horizontal="left" vertical="center"/>
    </xf>
    <xf numFmtId="0" fontId="4" fillId="0" borderId="35" xfId="43" applyFont="1" applyBorder="1" applyAlignment="1">
      <alignment horizontal="center" vertical="center" wrapText="1"/>
    </xf>
    <xf numFmtId="0" fontId="31" fillId="0" borderId="39" xfId="42" applyFont="1" applyBorder="1" applyAlignment="1">
      <alignment horizontal="center" vertical="center"/>
    </xf>
    <xf numFmtId="0" fontId="31" fillId="0" borderId="39" xfId="42" applyFont="1" applyBorder="1" applyAlignment="1">
      <alignment vertical="center" shrinkToFit="1"/>
    </xf>
    <xf numFmtId="0" fontId="38" fillId="0" borderId="20" xfId="0" applyFont="1" applyBorder="1" applyAlignment="1">
      <alignment horizontal="justify" vertical="center" shrinkToFit="1"/>
    </xf>
    <xf numFmtId="0" fontId="0" fillId="0" borderId="0" xfId="42" applyFont="1">
      <alignment vertical="center"/>
    </xf>
    <xf numFmtId="3" fontId="24" fillId="0" borderId="0" xfId="0" applyNumberFormat="1" applyFont="1"/>
    <xf numFmtId="176" fontId="24" fillId="0" borderId="0" xfId="0" applyNumberFormat="1" applyFont="1"/>
    <xf numFmtId="0" fontId="4" fillId="0" borderId="16" xfId="43" applyFont="1" applyBorder="1" applyAlignment="1">
      <alignment horizontal="center" vertical="center"/>
    </xf>
    <xf numFmtId="0" fontId="4" fillId="0" borderId="32" xfId="43" applyFont="1" applyBorder="1" applyAlignment="1">
      <alignment vertical="center" wrapText="1"/>
    </xf>
    <xf numFmtId="0" fontId="4" fillId="0" borderId="33" xfId="43" applyFont="1" applyBorder="1" applyAlignment="1">
      <alignment horizontal="center" vertical="center" shrinkToFit="1"/>
    </xf>
    <xf numFmtId="0" fontId="4" fillId="0" borderId="40" xfId="43" applyFont="1" applyBorder="1" applyAlignment="1">
      <alignment horizontal="center" vertical="center" shrinkToFit="1"/>
    </xf>
    <xf numFmtId="0" fontId="4" fillId="0" borderId="41" xfId="43" applyFont="1" applyBorder="1" applyAlignment="1">
      <alignment horizontal="center" vertical="center"/>
    </xf>
    <xf numFmtId="0" fontId="4" fillId="0" borderId="42" xfId="43" applyFont="1" applyBorder="1" applyAlignment="1">
      <alignment vertical="center" wrapText="1"/>
    </xf>
    <xf numFmtId="20" fontId="4" fillId="0" borderId="42" xfId="43" applyNumberFormat="1" applyFont="1" applyBorder="1" applyAlignment="1">
      <alignment horizontal="center" vertical="center"/>
    </xf>
    <xf numFmtId="0" fontId="4" fillId="0" borderId="43" xfId="43" applyFont="1" applyBorder="1" applyAlignment="1">
      <alignment horizontal="center" vertical="center" shrinkToFit="1"/>
    </xf>
    <xf numFmtId="0" fontId="5" fillId="0" borderId="0" xfId="43" applyFont="1" applyAlignment="1">
      <alignment horizontal="center" vertical="center"/>
    </xf>
    <xf numFmtId="0" fontId="37" fillId="0" borderId="44" xfId="0" applyFont="1" applyBorder="1" applyAlignment="1">
      <alignment horizontal="center" vertical="center" shrinkToFit="1"/>
    </xf>
    <xf numFmtId="0" fontId="33" fillId="0" borderId="45" xfId="42" applyFont="1" applyBorder="1" applyAlignment="1">
      <alignment horizontal="center" vertical="center"/>
    </xf>
    <xf numFmtId="0" fontId="5" fillId="0" borderId="0" xfId="43" applyFont="1">
      <alignment vertical="center"/>
    </xf>
    <xf numFmtId="0" fontId="4" fillId="0" borderId="10" xfId="43" applyFont="1" applyBorder="1" applyAlignment="1">
      <alignment horizontal="center" vertical="center"/>
    </xf>
    <xf numFmtId="0" fontId="4" fillId="0" borderId="0" xfId="43" applyFont="1" applyAlignment="1">
      <alignment horizontal="left" vertical="center"/>
    </xf>
    <xf numFmtId="0" fontId="4" fillId="0" borderId="0" xfId="43" applyFont="1" applyAlignment="1">
      <alignment vertical="center" wrapText="1"/>
    </xf>
    <xf numFmtId="0" fontId="0" fillId="0" borderId="10" xfId="0" applyBorder="1" applyAlignment="1">
      <alignment vertical="center" wrapText="1"/>
    </xf>
    <xf numFmtId="0" fontId="0" fillId="0" borderId="0" xfId="0" applyAlignment="1">
      <alignment wrapText="1"/>
    </xf>
    <xf numFmtId="0" fontId="43" fillId="0" borderId="0" xfId="0" applyFont="1" applyAlignment="1">
      <alignment vertical="center"/>
    </xf>
    <xf numFmtId="0" fontId="0" fillId="0" borderId="10" xfId="0" applyBorder="1"/>
    <xf numFmtId="0" fontId="0" fillId="0" borderId="10" xfId="0" applyBorder="1" applyAlignment="1">
      <alignment wrapText="1"/>
    </xf>
    <xf numFmtId="0" fontId="0" fillId="0" borderId="10" xfId="0" applyBorder="1" applyAlignment="1">
      <alignment vertical="top" wrapText="1"/>
    </xf>
    <xf numFmtId="0" fontId="45" fillId="0" borderId="10" xfId="0" applyFont="1" applyBorder="1" applyAlignment="1">
      <alignment horizontal="center" vertical="center"/>
    </xf>
    <xf numFmtId="0" fontId="46" fillId="0" borderId="10" xfId="0" applyFont="1" applyBorder="1" applyAlignment="1">
      <alignment horizontal="center" wrapText="1"/>
    </xf>
    <xf numFmtId="0" fontId="48" fillId="0" borderId="0" xfId="43" applyFont="1" applyAlignment="1">
      <alignment horizontal="left" vertical="center"/>
    </xf>
    <xf numFmtId="0" fontId="47" fillId="0" borderId="10" xfId="0" applyFont="1" applyBorder="1" applyAlignment="1">
      <alignment horizontal="center" vertical="center"/>
    </xf>
    <xf numFmtId="0" fontId="47" fillId="0" borderId="10" xfId="0" applyFont="1" applyBorder="1" applyAlignment="1">
      <alignment vertical="center"/>
    </xf>
    <xf numFmtId="0" fontId="30" fillId="0" borderId="0" xfId="0" applyFont="1" applyAlignment="1">
      <alignment vertical="center"/>
    </xf>
    <xf numFmtId="0" fontId="4" fillId="0" borderId="46" xfId="43" applyFont="1" applyBorder="1" applyAlignment="1">
      <alignment horizontal="center" vertical="center"/>
    </xf>
    <xf numFmtId="0" fontId="4" fillId="0" borderId="47" xfId="43" applyFont="1" applyBorder="1" applyAlignment="1">
      <alignment horizontal="center" vertical="center"/>
    </xf>
    <xf numFmtId="0" fontId="4" fillId="0" borderId="40" xfId="43" applyFont="1" applyBorder="1" applyAlignment="1">
      <alignment horizontal="center" vertical="center"/>
    </xf>
    <xf numFmtId="0" fontId="4" fillId="0" borderId="31" xfId="43" applyFont="1" applyBorder="1" applyAlignment="1">
      <alignment horizontal="center" vertical="center"/>
    </xf>
    <xf numFmtId="0" fontId="4" fillId="0" borderId="32" xfId="43" applyFont="1" applyBorder="1" applyAlignment="1">
      <alignment horizontal="center" vertical="center"/>
    </xf>
    <xf numFmtId="0" fontId="5" fillId="0" borderId="0" xfId="43" applyFont="1" applyAlignment="1">
      <alignment horizontal="center" vertical="center"/>
    </xf>
    <xf numFmtId="0" fontId="4" fillId="0" borderId="48" xfId="43" applyFont="1" applyBorder="1" applyAlignment="1">
      <alignment horizontal="center" vertical="center" shrinkToFit="1"/>
    </xf>
    <xf numFmtId="0" fontId="4" fillId="0" borderId="24" xfId="43" applyFont="1" applyBorder="1" applyAlignment="1">
      <alignment horizontal="center" vertical="center" shrinkToFit="1"/>
    </xf>
    <xf numFmtId="0" fontId="4" fillId="0" borderId="26" xfId="43" applyFont="1" applyBorder="1" applyAlignment="1">
      <alignment horizontal="center" vertical="center" shrinkToFit="1"/>
    </xf>
    <xf numFmtId="0" fontId="4" fillId="0" borderId="48" xfId="43" applyFont="1" applyBorder="1" applyAlignment="1">
      <alignment horizontal="center" vertical="center"/>
    </xf>
    <xf numFmtId="0" fontId="4" fillId="0" borderId="24" xfId="43" applyFont="1" applyBorder="1" applyAlignment="1">
      <alignment horizontal="center" vertical="center"/>
    </xf>
    <xf numFmtId="0" fontId="4" fillId="0" borderId="26" xfId="43" applyFont="1" applyBorder="1" applyAlignment="1">
      <alignment horizontal="center" vertical="center"/>
    </xf>
    <xf numFmtId="0" fontId="51" fillId="0" borderId="10" xfId="0" applyFont="1" applyBorder="1" applyAlignment="1">
      <alignment horizontal="left" vertical="center"/>
    </xf>
    <xf numFmtId="0" fontId="4" fillId="0" borderId="0" xfId="43" applyFont="1" applyAlignment="1">
      <alignment horizontal="left" vertical="center" wrapText="1"/>
    </xf>
    <xf numFmtId="0" fontId="47" fillId="0" borderId="0" xfId="0" applyFont="1" applyAlignment="1">
      <alignment horizontal="left" wrapText="1"/>
    </xf>
    <xf numFmtId="0" fontId="5" fillId="0" borderId="0" xfId="0" applyFont="1" applyAlignment="1">
      <alignment horizontal="center" vertical="center"/>
    </xf>
    <xf numFmtId="0" fontId="24" fillId="0" borderId="0" xfId="0" applyFont="1" applyAlignment="1">
      <alignment horizontal="center" vertical="center"/>
    </xf>
    <xf numFmtId="0" fontId="24" fillId="0" borderId="37" xfId="0" applyFont="1" applyBorder="1" applyAlignment="1">
      <alignment horizontal="center" vertical="center" shrinkToFit="1"/>
    </xf>
    <xf numFmtId="49" fontId="30" fillId="0" borderId="0" xfId="0" applyNumberFormat="1" applyFont="1"/>
    <xf numFmtId="0" fontId="0" fillId="0" borderId="0" xfId="0"/>
    <xf numFmtId="0" fontId="32" fillId="0" borderId="0" xfId="0" applyFont="1" applyAlignment="1">
      <alignment horizontal="center"/>
    </xf>
    <xf numFmtId="0" fontId="31" fillId="0" borderId="21" xfId="42" applyFont="1" applyBorder="1" applyAlignment="1">
      <alignment horizontal="left" vertical="center"/>
    </xf>
    <xf numFmtId="0" fontId="31" fillId="0" borderId="30" xfId="42" applyFont="1" applyBorder="1" applyAlignment="1">
      <alignment horizontal="left" vertical="center"/>
    </xf>
    <xf numFmtId="0" fontId="31" fillId="0" borderId="22" xfId="42" applyFont="1" applyBorder="1" applyAlignment="1">
      <alignment horizontal="left" vertical="center"/>
    </xf>
    <xf numFmtId="0" fontId="31" fillId="0" borderId="29" xfId="42" applyFont="1" applyBorder="1" applyAlignment="1">
      <alignment horizontal="left" vertical="center"/>
    </xf>
    <xf numFmtId="0" fontId="31" fillId="0" borderId="24" xfId="42" applyFont="1" applyBorder="1" applyAlignment="1">
      <alignment horizontal="center" vertical="center"/>
    </xf>
    <xf numFmtId="0" fontId="31" fillId="0" borderId="21" xfId="42" applyFont="1" applyBorder="1" applyAlignment="1">
      <alignment horizontal="center" vertical="center"/>
    </xf>
    <xf numFmtId="0" fontId="34" fillId="0" borderId="0" xfId="42" applyFont="1" applyAlignment="1">
      <alignment horizontal="center" vertical="center"/>
    </xf>
    <xf numFmtId="0" fontId="31" fillId="0" borderId="49" xfId="42" applyFont="1" applyBorder="1" applyAlignment="1">
      <alignment horizontal="center" vertical="center"/>
    </xf>
    <xf numFmtId="0" fontId="31" fillId="0" borderId="50" xfId="42" applyFont="1" applyBorder="1" applyAlignment="1">
      <alignment horizontal="center" vertical="center"/>
    </xf>
    <xf numFmtId="0" fontId="31" fillId="0" borderId="51" xfId="42" applyFont="1" applyBorder="1" applyAlignment="1">
      <alignment horizontal="center" vertical="center"/>
    </xf>
    <xf numFmtId="0" fontId="31" fillId="0" borderId="27" xfId="42" applyFont="1" applyBorder="1" applyAlignment="1">
      <alignment horizontal="center" vertical="center" wrapText="1" shrinkToFit="1"/>
    </xf>
    <xf numFmtId="0" fontId="31" fillId="0" borderId="28" xfId="42" applyFont="1" applyBorder="1" applyAlignment="1">
      <alignment horizontal="center" vertical="center" shrinkToFit="1"/>
    </xf>
    <xf numFmtId="0" fontId="31" fillId="0" borderId="27" xfId="42" applyFont="1" applyBorder="1" applyAlignment="1">
      <alignment horizontal="center" vertical="center"/>
    </xf>
    <xf numFmtId="0" fontId="31" fillId="0" borderId="28" xfId="42" applyFont="1" applyBorder="1" applyAlignment="1">
      <alignment horizontal="center" vertical="center"/>
    </xf>
  </cellXfs>
  <cellStyles count="47">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xfId="28" builtinId="5"/>
    <cellStyle name="メモ" xfId="29" builtinId="10" customBuiltin="1"/>
    <cellStyle name="リンク セル" xfId="30" builtinId="24" customBuiltin="1"/>
    <cellStyle name="悪い" xfId="31" builtinId="27" customBuiltin="1"/>
    <cellStyle name="計算" xfId="32" builtinId="22" customBuiltin="1"/>
    <cellStyle name="警告文" xfId="33" builtinId="11" customBuiltin="1"/>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2" xr:uid="{00000000-0005-0000-0000-00002A000000}"/>
    <cellStyle name="標準 3" xfId="43" xr:uid="{00000000-0005-0000-0000-00002B000000}"/>
    <cellStyle name="標準 4" xfId="44" xr:uid="{00000000-0005-0000-0000-00002C000000}"/>
    <cellStyle name="標準_「総会資料目次」" xfId="45" xr:uid="{00000000-0005-0000-0000-00002D000000}"/>
    <cellStyle name="良い" xfId="46"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76200</xdr:rowOff>
    </xdr:from>
    <xdr:to>
      <xdr:col>5</xdr:col>
      <xdr:colOff>0</xdr:colOff>
      <xdr:row>25</xdr:row>
      <xdr:rowOff>83820</xdr:rowOff>
    </xdr:to>
    <xdr:pic>
      <xdr:nvPicPr>
        <xdr:cNvPr id="10257" name="図 3">
          <a:extLst>
            <a:ext uri="{FF2B5EF4-FFF2-40B4-BE49-F238E27FC236}">
              <a16:creationId xmlns:a16="http://schemas.microsoft.com/office/drawing/2014/main" id="{FEF2E477-AA76-DCED-B064-C42FBA053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1186" t="32997" r="26450" b="10480"/>
        <a:stretch>
          <a:fillRect/>
        </a:stretch>
      </xdr:blipFill>
      <xdr:spPr bwMode="auto">
        <a:xfrm>
          <a:off x="0" y="2575560"/>
          <a:ext cx="6286500" cy="3436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8"/>
  <sheetViews>
    <sheetView workbookViewId="0">
      <selection activeCell="K4" sqref="K4"/>
    </sheetView>
  </sheetViews>
  <sheetFormatPr defaultColWidth="9" defaultRowHeight="13.2" x14ac:dyDescent="0.2"/>
  <cols>
    <col min="1" max="1" width="9" style="134"/>
    <col min="2" max="2" width="12.88671875" style="134" customWidth="1"/>
    <col min="3" max="3" width="38.21875" style="134" customWidth="1"/>
    <col min="4" max="16384" width="9" style="134"/>
  </cols>
  <sheetData>
    <row r="1" spans="1:6" ht="105.75" customHeight="1" x14ac:dyDescent="0.2"/>
    <row r="2" spans="1:6" ht="19.2" x14ac:dyDescent="0.2">
      <c r="A2" s="135"/>
      <c r="B2" s="135"/>
      <c r="C2" s="135" t="s">
        <v>211</v>
      </c>
      <c r="D2" s="135"/>
      <c r="E2" s="135"/>
      <c r="F2" s="135"/>
    </row>
    <row r="3" spans="1:6" ht="26.25" customHeight="1" x14ac:dyDescent="0.2">
      <c r="A3" s="135"/>
      <c r="B3" s="135"/>
      <c r="C3" s="135" t="s">
        <v>187</v>
      </c>
      <c r="D3" s="135"/>
      <c r="E3" s="135"/>
      <c r="F3" s="135"/>
    </row>
    <row r="4" spans="1:6" ht="26.25" customHeight="1" thickBot="1" x14ac:dyDescent="0.25">
      <c r="A4" s="135"/>
      <c r="B4" s="135"/>
      <c r="C4" s="136" t="s">
        <v>168</v>
      </c>
      <c r="D4" s="135"/>
      <c r="E4" s="135"/>
      <c r="F4" s="135"/>
    </row>
    <row r="5" spans="1:6" ht="26.25" customHeight="1" x14ac:dyDescent="0.2">
      <c r="A5" s="135"/>
      <c r="B5" s="135"/>
      <c r="C5" s="137" t="s">
        <v>169</v>
      </c>
      <c r="D5" s="135"/>
      <c r="E5" s="135"/>
      <c r="F5" s="135"/>
    </row>
    <row r="6" spans="1:6" ht="26.25" customHeight="1" x14ac:dyDescent="0.2">
      <c r="A6" s="135"/>
      <c r="B6" s="135"/>
      <c r="C6" s="137" t="s">
        <v>170</v>
      </c>
      <c r="D6" s="135"/>
      <c r="E6" s="135"/>
      <c r="F6" s="135"/>
    </row>
    <row r="7" spans="1:6" ht="26.25" customHeight="1" x14ac:dyDescent="0.2">
      <c r="A7" s="135"/>
      <c r="B7" s="135"/>
      <c r="C7" s="137" t="s">
        <v>266</v>
      </c>
      <c r="D7" s="135"/>
      <c r="E7" s="135"/>
      <c r="F7" s="135"/>
    </row>
    <row r="8" spans="1:6" ht="26.25" customHeight="1" x14ac:dyDescent="0.2">
      <c r="A8" s="135"/>
      <c r="B8" s="135"/>
      <c r="C8" s="137" t="s">
        <v>267</v>
      </c>
      <c r="D8" s="135"/>
      <c r="E8" s="135"/>
      <c r="F8" s="135"/>
    </row>
    <row r="9" spans="1:6" ht="26.25" customHeight="1" x14ac:dyDescent="0.2">
      <c r="A9" s="135"/>
      <c r="B9" s="135"/>
      <c r="C9" s="137" t="s">
        <v>268</v>
      </c>
      <c r="D9" s="135"/>
      <c r="E9" s="135"/>
      <c r="F9" s="135"/>
    </row>
    <row r="10" spans="1:6" ht="26.25" customHeight="1" x14ac:dyDescent="0.2">
      <c r="A10" s="135"/>
      <c r="B10" s="135"/>
      <c r="C10" s="137" t="s">
        <v>269</v>
      </c>
      <c r="D10" s="135"/>
      <c r="E10" s="135"/>
      <c r="F10" s="135"/>
    </row>
    <row r="11" spans="1:6" ht="26.25" customHeight="1" x14ac:dyDescent="0.2">
      <c r="A11" s="135"/>
      <c r="B11" s="135"/>
      <c r="C11" s="137" t="s">
        <v>270</v>
      </c>
      <c r="D11" s="135"/>
      <c r="E11" s="135"/>
      <c r="F11" s="135"/>
    </row>
    <row r="12" spans="1:6" ht="26.25" customHeight="1" x14ac:dyDescent="0.2">
      <c r="A12" s="135"/>
      <c r="B12" s="135"/>
      <c r="C12" s="137" t="s">
        <v>271</v>
      </c>
      <c r="D12" s="135"/>
      <c r="E12" s="135"/>
      <c r="F12" s="135"/>
    </row>
    <row r="13" spans="1:6" ht="26.25" customHeight="1" x14ac:dyDescent="0.2">
      <c r="A13" s="135"/>
      <c r="B13" s="135"/>
      <c r="C13" s="137" t="s">
        <v>272</v>
      </c>
      <c r="D13" s="135"/>
      <c r="E13" s="135"/>
      <c r="F13" s="135"/>
    </row>
    <row r="14" spans="1:6" ht="26.25" customHeight="1" x14ac:dyDescent="0.2">
      <c r="A14" s="135"/>
      <c r="B14" s="135"/>
      <c r="C14" s="137" t="s">
        <v>171</v>
      </c>
      <c r="D14" s="135"/>
      <c r="E14" s="135"/>
      <c r="F14" s="135"/>
    </row>
    <row r="15" spans="1:6" ht="26.25" customHeight="1" x14ac:dyDescent="0.2">
      <c r="A15" s="135"/>
      <c r="B15" s="135"/>
      <c r="C15" s="137" t="s">
        <v>172</v>
      </c>
      <c r="D15" s="135"/>
      <c r="E15" s="135"/>
      <c r="F15" s="135"/>
    </row>
    <row r="16" spans="1:6" ht="26.25" customHeight="1" x14ac:dyDescent="0.2">
      <c r="A16" s="135"/>
      <c r="B16" s="135"/>
      <c r="C16" s="137" t="s">
        <v>173</v>
      </c>
      <c r="D16" s="135"/>
      <c r="E16" s="135"/>
      <c r="F16" s="135"/>
    </row>
    <row r="17" spans="1:6" ht="26.25" customHeight="1" x14ac:dyDescent="0.2">
      <c r="A17" s="135"/>
      <c r="B17" s="135"/>
      <c r="C17" s="137" t="s">
        <v>174</v>
      </c>
      <c r="D17" s="135"/>
      <c r="E17" s="135"/>
      <c r="F17" s="135"/>
    </row>
    <row r="18" spans="1:6" ht="26.25" customHeight="1" x14ac:dyDescent="0.2">
      <c r="A18" s="135"/>
      <c r="B18" s="135"/>
      <c r="C18" s="138" t="s">
        <v>175</v>
      </c>
      <c r="D18" s="135"/>
      <c r="E18" s="135"/>
      <c r="F18" s="135"/>
    </row>
    <row r="19" spans="1:6" ht="19.2" x14ac:dyDescent="0.2">
      <c r="A19" s="135"/>
      <c r="B19" s="135"/>
      <c r="C19" s="135"/>
      <c r="D19" s="135"/>
      <c r="E19" s="135"/>
      <c r="F19" s="135"/>
    </row>
    <row r="20" spans="1:6" ht="19.2" x14ac:dyDescent="0.2">
      <c r="A20" s="135"/>
      <c r="B20" s="135"/>
      <c r="C20" s="135"/>
      <c r="D20" s="135"/>
      <c r="E20" s="135"/>
      <c r="F20" s="135"/>
    </row>
    <row r="21" spans="1:6" ht="19.2" x14ac:dyDescent="0.2">
      <c r="A21" s="135"/>
      <c r="B21" s="135"/>
      <c r="C21" s="135"/>
      <c r="D21" s="135"/>
      <c r="E21" s="135"/>
      <c r="F21" s="135"/>
    </row>
    <row r="22" spans="1:6" ht="19.2" x14ac:dyDescent="0.2">
      <c r="A22" s="135"/>
      <c r="B22" s="135"/>
      <c r="C22" s="135"/>
      <c r="D22" s="135"/>
      <c r="E22" s="135"/>
      <c r="F22" s="135"/>
    </row>
    <row r="23" spans="1:6" ht="19.2" x14ac:dyDescent="0.2">
      <c r="A23" s="135"/>
      <c r="B23" s="135"/>
      <c r="C23" s="135"/>
      <c r="D23" s="135"/>
      <c r="E23" s="135"/>
      <c r="F23" s="135"/>
    </row>
    <row r="24" spans="1:6" ht="19.2" x14ac:dyDescent="0.2">
      <c r="A24" s="135"/>
      <c r="B24" s="135"/>
      <c r="C24" s="135"/>
      <c r="D24" s="135"/>
      <c r="E24" s="135"/>
      <c r="F24" s="135"/>
    </row>
    <row r="25" spans="1:6" ht="19.2" x14ac:dyDescent="0.2">
      <c r="A25" s="135"/>
      <c r="B25" s="135"/>
      <c r="C25" s="135"/>
      <c r="D25" s="135"/>
      <c r="E25" s="135"/>
      <c r="F25" s="135"/>
    </row>
    <row r="26" spans="1:6" ht="19.2" x14ac:dyDescent="0.2">
      <c r="A26" s="135"/>
      <c r="B26" s="135"/>
      <c r="C26" s="135"/>
      <c r="D26" s="135"/>
      <c r="E26" s="135"/>
      <c r="F26" s="135"/>
    </row>
    <row r="27" spans="1:6" ht="19.2" x14ac:dyDescent="0.2">
      <c r="A27" s="135"/>
      <c r="B27" s="135"/>
      <c r="C27" s="135"/>
      <c r="D27" s="135"/>
      <c r="E27" s="135"/>
      <c r="F27" s="135"/>
    </row>
    <row r="28" spans="1:6" ht="19.2" x14ac:dyDescent="0.2">
      <c r="A28" s="135"/>
      <c r="B28" s="135"/>
      <c r="C28" s="135"/>
      <c r="D28" s="135"/>
      <c r="E28" s="135"/>
      <c r="F28" s="135"/>
    </row>
  </sheetData>
  <phoneticPr fontId="3"/>
  <pageMargins left="1.3779527559055118" right="0.78740157480314965" top="0.98425196850393704" bottom="0.98425196850393704" header="0.51181102362204722" footer="0.51181102362204722"/>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36"/>
  <sheetViews>
    <sheetView topLeftCell="A15" zoomScaleNormal="100" zoomScaleSheetLayoutView="85" workbookViewId="0">
      <selection activeCell="A17" sqref="A17:E36"/>
    </sheetView>
  </sheetViews>
  <sheetFormatPr defaultColWidth="9" defaultRowHeight="13.2" x14ac:dyDescent="0.2"/>
  <cols>
    <col min="1" max="4" width="16.6640625" style="6" customWidth="1"/>
    <col min="5" max="5" width="17.6640625" style="6" customWidth="1"/>
    <col min="6" max="7" width="9" style="6"/>
    <col min="8" max="8" width="9.6640625" style="6" bestFit="1" customWidth="1"/>
    <col min="9" max="9" width="9.77734375" style="6" bestFit="1" customWidth="1"/>
    <col min="10" max="16384" width="9" style="6"/>
  </cols>
  <sheetData>
    <row r="1" spans="1:10" ht="19.2" x14ac:dyDescent="0.2">
      <c r="A1" s="201" t="s">
        <v>198</v>
      </c>
      <c r="B1" s="202"/>
      <c r="C1" s="202"/>
      <c r="D1" s="202"/>
      <c r="E1" s="202"/>
    </row>
    <row r="2" spans="1:10" x14ac:dyDescent="0.2">
      <c r="E2" s="61"/>
    </row>
    <row r="3" spans="1:10" x14ac:dyDescent="0.2">
      <c r="E3" s="7"/>
    </row>
    <row r="4" spans="1:10" x14ac:dyDescent="0.2">
      <c r="A4" s="6" t="s">
        <v>11</v>
      </c>
      <c r="E4" s="8" t="s">
        <v>12</v>
      </c>
    </row>
    <row r="5" spans="1:10" ht="21.9" customHeight="1" x14ac:dyDescent="0.2">
      <c r="A5" s="35" t="s">
        <v>32</v>
      </c>
      <c r="B5" s="35" t="s">
        <v>33</v>
      </c>
      <c r="C5" s="35" t="s">
        <v>76</v>
      </c>
      <c r="D5" s="36" t="s">
        <v>77</v>
      </c>
      <c r="E5" s="35" t="s">
        <v>264</v>
      </c>
    </row>
    <row r="6" spans="1:10" ht="21.9" customHeight="1" x14ac:dyDescent="0.2">
      <c r="A6" s="35" t="s">
        <v>16</v>
      </c>
      <c r="B6" s="51">
        <v>3708488</v>
      </c>
      <c r="C6" s="51">
        <v>3450047</v>
      </c>
      <c r="D6" s="52">
        <f t="shared" ref="D6:D12" si="0">SUM(B6-C6)</f>
        <v>258441</v>
      </c>
      <c r="E6" s="23"/>
    </row>
    <row r="7" spans="1:10" ht="21.9" customHeight="1" x14ac:dyDescent="0.2">
      <c r="A7" s="35" t="s">
        <v>17</v>
      </c>
      <c r="B7" s="51">
        <v>1400000</v>
      </c>
      <c r="C7" s="51">
        <v>1400000</v>
      </c>
      <c r="D7" s="52">
        <f t="shared" si="0"/>
        <v>0</v>
      </c>
      <c r="E7" s="23"/>
    </row>
    <row r="8" spans="1:10" ht="21.9" customHeight="1" x14ac:dyDescent="0.2">
      <c r="A8" s="35" t="s">
        <v>18</v>
      </c>
      <c r="B8" s="51">
        <v>1200000</v>
      </c>
      <c r="C8" s="51">
        <v>1600000</v>
      </c>
      <c r="D8" s="52">
        <f t="shared" si="0"/>
        <v>-400000</v>
      </c>
      <c r="E8" s="23" t="s">
        <v>208</v>
      </c>
    </row>
    <row r="9" spans="1:10" ht="21.9" customHeight="1" x14ac:dyDescent="0.2">
      <c r="A9" s="35" t="s">
        <v>20</v>
      </c>
      <c r="B9" s="51">
        <v>200000</v>
      </c>
      <c r="C9" s="51">
        <v>200000</v>
      </c>
      <c r="D9" s="52">
        <f t="shared" si="0"/>
        <v>0</v>
      </c>
      <c r="E9" s="23"/>
    </row>
    <row r="10" spans="1:10" ht="21.9" customHeight="1" x14ac:dyDescent="0.2">
      <c r="A10" s="35" t="s">
        <v>21</v>
      </c>
      <c r="B10" s="51">
        <v>200000</v>
      </c>
      <c r="C10" s="51">
        <v>200000</v>
      </c>
      <c r="D10" s="52">
        <f t="shared" si="0"/>
        <v>0</v>
      </c>
      <c r="E10" s="23"/>
    </row>
    <row r="11" spans="1:10" ht="21.9" customHeight="1" thickBot="1" x14ac:dyDescent="0.25">
      <c r="A11" s="36"/>
      <c r="B11" s="53"/>
      <c r="C11" s="53"/>
      <c r="D11" s="52">
        <f t="shared" si="0"/>
        <v>0</v>
      </c>
      <c r="E11" s="37"/>
      <c r="J11" s="47"/>
    </row>
    <row r="12" spans="1:10" ht="21.9" customHeight="1" thickTop="1" x14ac:dyDescent="0.2">
      <c r="A12" s="38" t="s">
        <v>22</v>
      </c>
      <c r="B12" s="54">
        <f>SUM(B6:B11)</f>
        <v>6708488</v>
      </c>
      <c r="C12" s="54">
        <f>SUM(C6:C11)</f>
        <v>6850047</v>
      </c>
      <c r="D12" s="54">
        <f t="shared" si="0"/>
        <v>-141559</v>
      </c>
      <c r="E12" s="81"/>
    </row>
    <row r="13" spans="1:10" ht="21.9" customHeight="1" x14ac:dyDescent="0.2">
      <c r="B13" s="55"/>
      <c r="C13" s="55"/>
      <c r="D13" s="55"/>
    </row>
    <row r="14" spans="1:10" ht="21.9" customHeight="1" x14ac:dyDescent="0.2"/>
    <row r="15" spans="1:10" ht="21.9" customHeight="1" x14ac:dyDescent="0.2"/>
    <row r="16" spans="1:10" ht="21.9" customHeight="1" x14ac:dyDescent="0.2"/>
    <row r="17" spans="1:5" ht="21.9" customHeight="1" x14ac:dyDescent="0.2">
      <c r="A17" s="6" t="s">
        <v>31</v>
      </c>
    </row>
    <row r="18" spans="1:5" ht="21.9" customHeight="1" x14ac:dyDescent="0.2">
      <c r="A18" s="35" t="s">
        <v>32</v>
      </c>
      <c r="B18" s="35" t="s">
        <v>33</v>
      </c>
      <c r="C18" s="35" t="s">
        <v>76</v>
      </c>
      <c r="D18" s="35" t="s">
        <v>77</v>
      </c>
      <c r="E18" s="35" t="s">
        <v>15</v>
      </c>
    </row>
    <row r="19" spans="1:5" ht="21.9" customHeight="1" x14ac:dyDescent="0.2">
      <c r="A19" s="35" t="s">
        <v>34</v>
      </c>
      <c r="B19" s="51">
        <v>300000</v>
      </c>
      <c r="C19" s="51">
        <v>700000</v>
      </c>
      <c r="D19" s="52">
        <f>SUM(B19-C19)</f>
        <v>-400000</v>
      </c>
      <c r="E19" s="23" t="s">
        <v>208</v>
      </c>
    </row>
    <row r="20" spans="1:5" ht="21.9" customHeight="1" x14ac:dyDescent="0.2">
      <c r="A20" s="35" t="s">
        <v>35</v>
      </c>
      <c r="B20" s="51">
        <v>500000</v>
      </c>
      <c r="C20" s="51">
        <v>500000</v>
      </c>
      <c r="D20" s="52">
        <f t="shared" ref="D20:D33" si="1">SUM(B20-C20)</f>
        <v>0</v>
      </c>
      <c r="E20" s="23"/>
    </row>
    <row r="21" spans="1:5" ht="21.9" customHeight="1" x14ac:dyDescent="0.2">
      <c r="A21" s="35" t="s">
        <v>36</v>
      </c>
      <c r="B21" s="51">
        <v>400000</v>
      </c>
      <c r="C21" s="51">
        <v>400000</v>
      </c>
      <c r="D21" s="52">
        <f t="shared" si="1"/>
        <v>0</v>
      </c>
      <c r="E21" s="23"/>
    </row>
    <row r="22" spans="1:5" ht="21.9" customHeight="1" x14ac:dyDescent="0.2">
      <c r="A22" s="35" t="s">
        <v>37</v>
      </c>
      <c r="B22" s="51">
        <v>250000</v>
      </c>
      <c r="C22" s="51">
        <v>250000</v>
      </c>
      <c r="D22" s="52">
        <f t="shared" si="1"/>
        <v>0</v>
      </c>
      <c r="E22" s="23"/>
    </row>
    <row r="23" spans="1:5" ht="21.9" customHeight="1" x14ac:dyDescent="0.2">
      <c r="A23" s="35" t="s">
        <v>38</v>
      </c>
      <c r="B23" s="51">
        <v>200000</v>
      </c>
      <c r="C23" s="51">
        <v>200000</v>
      </c>
      <c r="D23" s="52">
        <f t="shared" si="1"/>
        <v>0</v>
      </c>
      <c r="E23" s="23"/>
    </row>
    <row r="24" spans="1:5" ht="21.9" customHeight="1" x14ac:dyDescent="0.2">
      <c r="A24" s="35" t="s">
        <v>39</v>
      </c>
      <c r="B24" s="51">
        <v>300000</v>
      </c>
      <c r="C24" s="51">
        <v>300000</v>
      </c>
      <c r="D24" s="52">
        <f t="shared" si="1"/>
        <v>0</v>
      </c>
      <c r="E24" s="23"/>
    </row>
    <row r="25" spans="1:5" ht="21.9" customHeight="1" x14ac:dyDescent="0.2">
      <c r="A25" s="35" t="s">
        <v>40</v>
      </c>
      <c r="B25" s="51">
        <v>145000</v>
      </c>
      <c r="C25" s="51">
        <v>145000</v>
      </c>
      <c r="D25" s="52">
        <f t="shared" si="1"/>
        <v>0</v>
      </c>
      <c r="E25" s="23"/>
    </row>
    <row r="26" spans="1:5" ht="21.9" customHeight="1" x14ac:dyDescent="0.2">
      <c r="A26" s="35" t="s">
        <v>41</v>
      </c>
      <c r="B26" s="51">
        <v>35000</v>
      </c>
      <c r="C26" s="51">
        <v>35000</v>
      </c>
      <c r="D26" s="52">
        <f t="shared" si="1"/>
        <v>0</v>
      </c>
      <c r="E26" s="23"/>
    </row>
    <row r="27" spans="1:5" ht="21.9" customHeight="1" x14ac:dyDescent="0.2">
      <c r="A27" s="35" t="s">
        <v>42</v>
      </c>
      <c r="B27" s="51">
        <v>150000</v>
      </c>
      <c r="C27" s="51">
        <v>150000</v>
      </c>
      <c r="D27" s="68">
        <f t="shared" si="1"/>
        <v>0</v>
      </c>
      <c r="E27" s="23"/>
    </row>
    <row r="28" spans="1:5" ht="21.9" customHeight="1" x14ac:dyDescent="0.2">
      <c r="A28" s="35" t="s">
        <v>192</v>
      </c>
      <c r="B28" s="51">
        <v>500000</v>
      </c>
      <c r="C28" s="51">
        <v>500000</v>
      </c>
      <c r="D28" s="68">
        <f>SUM(B28-C28)</f>
        <v>0</v>
      </c>
      <c r="E28" s="23"/>
    </row>
    <row r="29" spans="1:5" ht="21.9" customHeight="1" x14ac:dyDescent="0.2">
      <c r="A29" s="35" t="s">
        <v>43</v>
      </c>
      <c r="B29" s="51">
        <v>70000</v>
      </c>
      <c r="C29" s="51">
        <v>70000</v>
      </c>
      <c r="D29" s="52">
        <f t="shared" si="1"/>
        <v>0</v>
      </c>
      <c r="E29" s="23"/>
    </row>
    <row r="30" spans="1:5" ht="21.9" customHeight="1" x14ac:dyDescent="0.2">
      <c r="A30" s="35" t="s">
        <v>44</v>
      </c>
      <c r="B30" s="65">
        <v>100000</v>
      </c>
      <c r="C30" s="65">
        <v>100000</v>
      </c>
      <c r="D30" s="52">
        <f t="shared" si="1"/>
        <v>0</v>
      </c>
      <c r="E30" s="23"/>
    </row>
    <row r="31" spans="1:5" ht="21.9" customHeight="1" x14ac:dyDescent="0.2">
      <c r="A31" s="35" t="s">
        <v>45</v>
      </c>
      <c r="B31" s="51">
        <v>70000</v>
      </c>
      <c r="C31" s="51">
        <v>50000</v>
      </c>
      <c r="D31" s="52">
        <f t="shared" si="1"/>
        <v>20000</v>
      </c>
      <c r="E31" s="23"/>
    </row>
    <row r="32" spans="1:5" ht="21.9" customHeight="1" x14ac:dyDescent="0.2">
      <c r="A32" s="35" t="s">
        <v>46</v>
      </c>
      <c r="B32" s="51">
        <v>50000</v>
      </c>
      <c r="C32" s="51">
        <v>50000</v>
      </c>
      <c r="D32" s="52">
        <f t="shared" si="1"/>
        <v>0</v>
      </c>
      <c r="E32" s="23"/>
    </row>
    <row r="33" spans="1:9" ht="21.9" customHeight="1" thickBot="1" x14ac:dyDescent="0.25">
      <c r="A33" s="35" t="s">
        <v>47</v>
      </c>
      <c r="B33" s="51">
        <v>200000</v>
      </c>
      <c r="C33" s="51">
        <v>200000</v>
      </c>
      <c r="D33" s="56">
        <f t="shared" si="1"/>
        <v>0</v>
      </c>
      <c r="E33" s="23"/>
    </row>
    <row r="34" spans="1:9" ht="22.5" customHeight="1" thickTop="1" x14ac:dyDescent="0.2">
      <c r="A34" s="38" t="s">
        <v>48</v>
      </c>
      <c r="B34" s="54">
        <f>SUM(B19:B33)</f>
        <v>3270000</v>
      </c>
      <c r="C34" s="54">
        <f>SUM(C19:C33)</f>
        <v>3650000</v>
      </c>
      <c r="D34" s="57">
        <f>SUM(B34-C34)</f>
        <v>-380000</v>
      </c>
      <c r="E34" s="58"/>
      <c r="H34" s="157"/>
    </row>
    <row r="35" spans="1:9" ht="21.9" customHeight="1" x14ac:dyDescent="0.2">
      <c r="A35" s="69" t="s">
        <v>49</v>
      </c>
      <c r="B35" s="51">
        <v>3393488</v>
      </c>
      <c r="C35" s="51">
        <v>3200047</v>
      </c>
      <c r="D35" s="51">
        <f>SUM(B35-C35)</f>
        <v>193441</v>
      </c>
      <c r="E35" s="59"/>
      <c r="I35" s="158"/>
    </row>
    <row r="36" spans="1:9" ht="21.9" customHeight="1" x14ac:dyDescent="0.2">
      <c r="A36" s="69" t="s">
        <v>50</v>
      </c>
      <c r="B36" s="52">
        <f>SUM(B34,B35)</f>
        <v>6663488</v>
      </c>
      <c r="C36" s="52">
        <f>SUM(C34,C35)</f>
        <v>6850047</v>
      </c>
      <c r="D36" s="52">
        <f>SUM(B36-C36)</f>
        <v>-186559</v>
      </c>
      <c r="E36" s="59"/>
    </row>
  </sheetData>
  <mergeCells count="1">
    <mergeCell ref="A1:E1"/>
  </mergeCells>
  <phoneticPr fontId="3"/>
  <printOptions horizontalCentered="1" verticalCentered="1"/>
  <pageMargins left="0.78740157480314965" right="0.78740157480314965" top="0.98425196850393704" bottom="0.98425196850393704" header="0.51181102362204722" footer="0.51181102362204722"/>
  <pageSetup paperSize="9" fitToWidth="0" orientation="portrait" r:id="rId1"/>
  <headerFooter alignWithMargins="0">
    <oddFooter>&amp;C
&amp;"ＭＳ Ｐ明朝,標準"-9-</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32"/>
  <sheetViews>
    <sheetView topLeftCell="A4" zoomScaleNormal="100" zoomScaleSheetLayoutView="100" workbookViewId="0">
      <selection activeCell="G7" sqref="G7"/>
    </sheetView>
  </sheetViews>
  <sheetFormatPr defaultColWidth="9" defaultRowHeight="13.2" x14ac:dyDescent="0.2"/>
  <cols>
    <col min="1" max="4" width="16.6640625" style="6" customWidth="1"/>
    <col min="5" max="5" width="19.33203125" style="6" customWidth="1"/>
    <col min="6" max="16384" width="9" style="6"/>
  </cols>
  <sheetData>
    <row r="1" spans="1:5" ht="19.2" x14ac:dyDescent="0.2">
      <c r="A1" s="201" t="s">
        <v>373</v>
      </c>
      <c r="B1" s="202"/>
      <c r="C1" s="202"/>
      <c r="D1" s="202"/>
      <c r="E1" s="202"/>
    </row>
    <row r="2" spans="1:5" ht="19.2" x14ac:dyDescent="0.2">
      <c r="A2" s="4"/>
      <c r="B2" s="5"/>
      <c r="C2" s="5"/>
      <c r="D2" s="5"/>
      <c r="E2" s="62"/>
    </row>
    <row r="3" spans="1:5" ht="19.2" x14ac:dyDescent="0.2">
      <c r="A3" s="4"/>
      <c r="B3" s="5"/>
      <c r="C3" s="5"/>
      <c r="D3" s="5"/>
      <c r="E3" s="5"/>
    </row>
    <row r="5" spans="1:5" x14ac:dyDescent="0.2">
      <c r="E5" s="7"/>
    </row>
    <row r="6" spans="1:5" x14ac:dyDescent="0.2">
      <c r="A6" s="6" t="s">
        <v>11</v>
      </c>
      <c r="E6" s="8" t="s">
        <v>12</v>
      </c>
    </row>
    <row r="7" spans="1:5" ht="23.1" customHeight="1" x14ac:dyDescent="0.2">
      <c r="A7" s="10"/>
      <c r="B7" s="10" t="s">
        <v>33</v>
      </c>
      <c r="C7" s="10" t="s">
        <v>76</v>
      </c>
      <c r="D7" s="10" t="s">
        <v>77</v>
      </c>
      <c r="E7" s="10" t="s">
        <v>15</v>
      </c>
    </row>
    <row r="8" spans="1:5" ht="23.1" customHeight="1" x14ac:dyDescent="0.2">
      <c r="A8" s="10" t="s">
        <v>16</v>
      </c>
      <c r="B8" s="17">
        <f>'P6'!B30</f>
        <v>489903</v>
      </c>
      <c r="C8" s="17">
        <f>'P6'!C8</f>
        <v>538034</v>
      </c>
      <c r="D8" s="18">
        <f t="shared" ref="D8:D13" si="0">SUM(B8-C8)</f>
        <v>-48131</v>
      </c>
      <c r="E8" s="9"/>
    </row>
    <row r="9" spans="1:5" ht="23.1" customHeight="1" x14ac:dyDescent="0.2">
      <c r="A9" s="10" t="s">
        <v>51</v>
      </c>
      <c r="B9" s="17">
        <v>250000</v>
      </c>
      <c r="C9" s="17">
        <f>'P6'!C9</f>
        <v>250000</v>
      </c>
      <c r="D9" s="18">
        <f t="shared" si="0"/>
        <v>0</v>
      </c>
      <c r="E9" s="9"/>
    </row>
    <row r="10" spans="1:5" ht="23.1" customHeight="1" x14ac:dyDescent="0.2">
      <c r="A10" s="10" t="s">
        <v>52</v>
      </c>
      <c r="B10" s="17">
        <v>200000</v>
      </c>
      <c r="C10" s="17">
        <f>'P6'!C10</f>
        <v>200000</v>
      </c>
      <c r="D10" s="18">
        <f t="shared" si="0"/>
        <v>0</v>
      </c>
      <c r="E10" s="9"/>
    </row>
    <row r="11" spans="1:5" ht="23.1" customHeight="1" x14ac:dyDescent="0.2">
      <c r="A11" s="10" t="s">
        <v>53</v>
      </c>
      <c r="B11" s="17">
        <v>0</v>
      </c>
      <c r="C11" s="17">
        <f>'P6'!C11</f>
        <v>40000</v>
      </c>
      <c r="D11" s="18">
        <f t="shared" si="0"/>
        <v>-40000</v>
      </c>
      <c r="E11" s="49" t="s">
        <v>209</v>
      </c>
    </row>
    <row r="12" spans="1:5" ht="23.1" customHeight="1" x14ac:dyDescent="0.2">
      <c r="A12" s="10" t="s">
        <v>21</v>
      </c>
      <c r="B12" s="9">
        <v>0</v>
      </c>
      <c r="C12" s="17">
        <f>'P6'!C12</f>
        <v>0</v>
      </c>
      <c r="D12" s="18">
        <f t="shared" si="0"/>
        <v>0</v>
      </c>
      <c r="E12" s="49"/>
    </row>
    <row r="13" spans="1:5" ht="23.1" customHeight="1" thickBot="1" x14ac:dyDescent="0.25">
      <c r="A13" s="11"/>
      <c r="B13" s="12"/>
      <c r="C13" s="12"/>
      <c r="D13" s="12">
        <f t="shared" si="0"/>
        <v>0</v>
      </c>
      <c r="E13" s="60"/>
    </row>
    <row r="14" spans="1:5" ht="23.1" customHeight="1" thickTop="1" x14ac:dyDescent="0.2">
      <c r="A14" s="13" t="s">
        <v>22</v>
      </c>
      <c r="B14" s="20">
        <f>SUM(B8:B12)</f>
        <v>939903</v>
      </c>
      <c r="C14" s="20">
        <f>SUM(C8:C13)</f>
        <v>1028034</v>
      </c>
      <c r="D14" s="20">
        <f>SUM(D8:D13)</f>
        <v>-88131</v>
      </c>
      <c r="E14" s="14"/>
    </row>
    <row r="15" spans="1:5" ht="23.1" customHeight="1" x14ac:dyDescent="0.2"/>
    <row r="16" spans="1:5" ht="23.1" customHeight="1" x14ac:dyDescent="0.2"/>
    <row r="17" spans="1:5" ht="23.1" customHeight="1" x14ac:dyDescent="0.2"/>
    <row r="18" spans="1:5" ht="23.1" customHeight="1" x14ac:dyDescent="0.2"/>
    <row r="19" spans="1:5" ht="23.1" customHeight="1" x14ac:dyDescent="0.2">
      <c r="A19" s="6" t="s">
        <v>31</v>
      </c>
    </row>
    <row r="20" spans="1:5" ht="23.1" customHeight="1" x14ac:dyDescent="0.2">
      <c r="A20" s="10"/>
      <c r="B20" s="10" t="s">
        <v>33</v>
      </c>
      <c r="C20" s="10" t="s">
        <v>76</v>
      </c>
      <c r="D20" s="10" t="s">
        <v>77</v>
      </c>
      <c r="E20" s="10" t="s">
        <v>15</v>
      </c>
    </row>
    <row r="21" spans="1:5" ht="23.1" customHeight="1" x14ac:dyDescent="0.2">
      <c r="A21" s="10" t="s">
        <v>54</v>
      </c>
      <c r="B21" s="17">
        <v>180000</v>
      </c>
      <c r="C21" s="17">
        <f>'P6'!C21</f>
        <v>180000</v>
      </c>
      <c r="D21" s="18">
        <f t="shared" ref="D21:D27" si="1">SUM(B21-C21)</f>
        <v>0</v>
      </c>
      <c r="E21" s="9"/>
    </row>
    <row r="22" spans="1:5" ht="23.1" customHeight="1" x14ac:dyDescent="0.2">
      <c r="A22" s="10" t="s">
        <v>55</v>
      </c>
      <c r="B22" s="17">
        <v>50000</v>
      </c>
      <c r="C22" s="17">
        <f>'P6'!C22</f>
        <v>50000</v>
      </c>
      <c r="D22" s="18">
        <f t="shared" si="1"/>
        <v>0</v>
      </c>
      <c r="E22" s="9"/>
    </row>
    <row r="23" spans="1:5" ht="23.1" customHeight="1" x14ac:dyDescent="0.2">
      <c r="A23" s="10" t="s">
        <v>56</v>
      </c>
      <c r="B23" s="17">
        <v>30000</v>
      </c>
      <c r="C23" s="17">
        <f>'P6'!C23</f>
        <v>30000</v>
      </c>
      <c r="D23" s="18">
        <f t="shared" si="1"/>
        <v>0</v>
      </c>
      <c r="E23" s="9"/>
    </row>
    <row r="24" spans="1:5" ht="23.1" customHeight="1" x14ac:dyDescent="0.2">
      <c r="A24" s="10" t="s">
        <v>57</v>
      </c>
      <c r="B24" s="17">
        <v>40000</v>
      </c>
      <c r="C24" s="17">
        <f>'P6'!C24</f>
        <v>40000</v>
      </c>
      <c r="D24" s="18">
        <f t="shared" si="1"/>
        <v>0</v>
      </c>
      <c r="E24" s="9"/>
    </row>
    <row r="25" spans="1:5" ht="23.1" customHeight="1" x14ac:dyDescent="0.2">
      <c r="A25" s="10" t="s">
        <v>58</v>
      </c>
      <c r="B25" s="17">
        <v>30000</v>
      </c>
      <c r="C25" s="17">
        <f>'P6'!C25</f>
        <v>30000</v>
      </c>
      <c r="D25" s="18">
        <f t="shared" si="1"/>
        <v>0</v>
      </c>
      <c r="E25" s="48"/>
    </row>
    <row r="26" spans="1:5" ht="23.1" customHeight="1" x14ac:dyDescent="0.2">
      <c r="A26" s="10" t="s">
        <v>59</v>
      </c>
      <c r="B26" s="17">
        <v>50000</v>
      </c>
      <c r="C26" s="17">
        <f>'P6'!C26</f>
        <v>50000</v>
      </c>
      <c r="D26" s="67">
        <f t="shared" si="1"/>
        <v>0</v>
      </c>
      <c r="E26" s="49"/>
    </row>
    <row r="27" spans="1:5" ht="23.1" customHeight="1" x14ac:dyDescent="0.2">
      <c r="A27" s="10" t="s">
        <v>60</v>
      </c>
      <c r="B27" s="17">
        <v>10000</v>
      </c>
      <c r="C27" s="17">
        <f>'P6'!C27</f>
        <v>10000</v>
      </c>
      <c r="D27" s="18">
        <f t="shared" si="1"/>
        <v>0</v>
      </c>
      <c r="E27" s="9"/>
    </row>
    <row r="28" spans="1:5" ht="23.1" customHeight="1" thickBot="1" x14ac:dyDescent="0.25">
      <c r="A28" s="11"/>
      <c r="B28" s="64"/>
      <c r="C28" s="12"/>
      <c r="D28" s="12"/>
      <c r="E28" s="12"/>
    </row>
    <row r="29" spans="1:5" ht="23.1" customHeight="1" thickTop="1" x14ac:dyDescent="0.2">
      <c r="A29" s="13" t="s">
        <v>48</v>
      </c>
      <c r="B29" s="20">
        <f>SUM(B21:B27)</f>
        <v>390000</v>
      </c>
      <c r="C29" s="20">
        <f>SUM(C21:C27)</f>
        <v>390000</v>
      </c>
      <c r="D29" s="20">
        <f>SUM(D21:D27)</f>
        <v>0</v>
      </c>
      <c r="E29" s="14"/>
    </row>
    <row r="30" spans="1:5" ht="23.1" customHeight="1" x14ac:dyDescent="0.2">
      <c r="A30" s="10" t="s">
        <v>49</v>
      </c>
      <c r="B30" s="17">
        <v>550906</v>
      </c>
      <c r="C30" s="17">
        <f>C8</f>
        <v>538034</v>
      </c>
      <c r="D30" s="18">
        <f>SUM(B30-C30)</f>
        <v>12872</v>
      </c>
      <c r="E30" s="9"/>
    </row>
    <row r="31" spans="1:5" ht="23.1" customHeight="1" x14ac:dyDescent="0.2">
      <c r="A31" s="10" t="s">
        <v>50</v>
      </c>
      <c r="B31" s="18">
        <f>SUM(B29+B30)</f>
        <v>940906</v>
      </c>
      <c r="C31" s="18">
        <f>SUM(C29+C30)</f>
        <v>928034</v>
      </c>
      <c r="D31" s="18">
        <f>SUM(D29+D30)</f>
        <v>12872</v>
      </c>
      <c r="E31" s="9"/>
    </row>
    <row r="32" spans="1:5" ht="22.5" customHeight="1" x14ac:dyDescent="0.2">
      <c r="B32" s="75"/>
    </row>
  </sheetData>
  <mergeCells count="1">
    <mergeCell ref="A1:E1"/>
  </mergeCells>
  <phoneticPr fontId="3"/>
  <printOptions horizontalCentered="1" verticalCentered="1"/>
  <pageMargins left="0.78740157480314965" right="0.78740157480314965" top="0.98425196850393704" bottom="0.98425196850393704" header="0.51181102362204722" footer="0.51181102362204722"/>
  <pageSetup paperSize="9" orientation="portrait" r:id="rId1"/>
  <headerFooter alignWithMargins="0">
    <oddFooter>&amp;C
&amp;"ＭＳ Ｐ明朝,標準"-10-</oddFooter>
  </headerFooter>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I48"/>
  <sheetViews>
    <sheetView tabSelected="1" zoomScaleNormal="100" workbookViewId="0">
      <selection activeCell="I8" sqref="I8"/>
    </sheetView>
  </sheetViews>
  <sheetFormatPr defaultColWidth="9" defaultRowHeight="18.75" customHeight="1" x14ac:dyDescent="0.2"/>
  <cols>
    <col min="1" max="1" width="15.33203125" style="83" customWidth="1"/>
    <col min="2" max="2" width="15.33203125" style="83" bestFit="1" customWidth="1"/>
    <col min="3" max="3" width="7" style="83" customWidth="1"/>
    <col min="4" max="4" width="25" style="83" bestFit="1" customWidth="1"/>
    <col min="5" max="5" width="16.33203125" style="83" customWidth="1"/>
    <col min="6" max="6" width="3.88671875" style="83" customWidth="1"/>
    <col min="7" max="16384" width="9" style="83"/>
  </cols>
  <sheetData>
    <row r="1" spans="1:8" ht="18.75" customHeight="1" x14ac:dyDescent="0.2">
      <c r="A1" s="213" t="s">
        <v>430</v>
      </c>
      <c r="B1" s="213"/>
      <c r="C1" s="213"/>
      <c r="D1" s="213"/>
      <c r="E1" s="213"/>
      <c r="F1" s="84"/>
      <c r="G1" s="94">
        <v>1.1499999999999999</v>
      </c>
    </row>
    <row r="2" spans="1:8" ht="18.75" customHeight="1" x14ac:dyDescent="0.2">
      <c r="A2" s="84"/>
      <c r="B2" s="84"/>
      <c r="C2" s="84"/>
      <c r="D2" s="84"/>
      <c r="E2" s="84"/>
      <c r="F2" s="84"/>
      <c r="G2" s="93"/>
    </row>
    <row r="3" spans="1:8" ht="18.75" customHeight="1" x14ac:dyDescent="0.2">
      <c r="A3" s="114" t="s">
        <v>127</v>
      </c>
      <c r="B3" s="115" t="s">
        <v>126</v>
      </c>
      <c r="C3" s="115" t="s">
        <v>125</v>
      </c>
      <c r="D3" s="115" t="s">
        <v>124</v>
      </c>
      <c r="E3" s="116" t="s">
        <v>123</v>
      </c>
      <c r="F3" s="84"/>
      <c r="G3" s="92" t="s">
        <v>152</v>
      </c>
    </row>
    <row r="4" spans="1:8" ht="18.75" customHeight="1" x14ac:dyDescent="0.2">
      <c r="A4" s="109" t="s">
        <v>151</v>
      </c>
      <c r="B4" s="88" t="s">
        <v>414</v>
      </c>
      <c r="C4" s="102" t="s">
        <v>115</v>
      </c>
      <c r="D4" s="104" t="s">
        <v>422</v>
      </c>
      <c r="E4" s="168" t="s">
        <v>418</v>
      </c>
      <c r="F4" s="84"/>
      <c r="G4" s="92" t="s">
        <v>150</v>
      </c>
      <c r="H4" s="83" t="s">
        <v>149</v>
      </c>
    </row>
    <row r="5" spans="1:8" ht="18.75" customHeight="1" x14ac:dyDescent="0.2">
      <c r="A5" s="101" t="s">
        <v>146</v>
      </c>
      <c r="B5" s="86" t="s">
        <v>415</v>
      </c>
      <c r="C5" s="110" t="s">
        <v>411</v>
      </c>
      <c r="D5" s="86" t="s">
        <v>416</v>
      </c>
      <c r="E5" s="168" t="s">
        <v>417</v>
      </c>
      <c r="F5" s="84"/>
      <c r="G5" s="92" t="s">
        <v>147</v>
      </c>
    </row>
    <row r="6" spans="1:8" ht="18.75" customHeight="1" x14ac:dyDescent="0.2">
      <c r="A6" s="101" t="s">
        <v>148</v>
      </c>
      <c r="B6" s="86" t="s">
        <v>375</v>
      </c>
      <c r="C6" s="102" t="s">
        <v>103</v>
      </c>
      <c r="D6" s="86" t="s">
        <v>376</v>
      </c>
      <c r="E6" s="168" t="s">
        <v>377</v>
      </c>
      <c r="F6" s="84"/>
      <c r="G6" s="91" t="s">
        <v>145</v>
      </c>
    </row>
    <row r="7" spans="1:8" ht="18.75" customHeight="1" x14ac:dyDescent="0.2">
      <c r="A7" s="101" t="s">
        <v>144</v>
      </c>
      <c r="B7" s="86" t="s">
        <v>177</v>
      </c>
      <c r="C7" s="102" t="s">
        <v>129</v>
      </c>
      <c r="D7" s="86" t="s">
        <v>178</v>
      </c>
      <c r="E7" s="103" t="s">
        <v>182</v>
      </c>
      <c r="F7" s="84"/>
      <c r="G7" s="89"/>
    </row>
    <row r="8" spans="1:8" ht="18.75" customHeight="1" x14ac:dyDescent="0.2">
      <c r="A8" s="101" t="s">
        <v>144</v>
      </c>
      <c r="B8" s="87" t="s">
        <v>199</v>
      </c>
      <c r="C8" s="110" t="s">
        <v>410</v>
      </c>
      <c r="D8" s="87" t="s">
        <v>200</v>
      </c>
      <c r="E8" s="113" t="s">
        <v>201</v>
      </c>
      <c r="F8" s="84"/>
      <c r="G8" s="89"/>
    </row>
    <row r="9" spans="1:8" ht="18.75" customHeight="1" x14ac:dyDescent="0.2">
      <c r="A9" s="101" t="s">
        <v>143</v>
      </c>
      <c r="B9" s="87" t="s">
        <v>387</v>
      </c>
      <c r="C9" s="110" t="s">
        <v>115</v>
      </c>
      <c r="D9" s="87" t="s">
        <v>202</v>
      </c>
      <c r="E9" s="113" t="s">
        <v>203</v>
      </c>
      <c r="F9" s="84"/>
      <c r="G9" s="89"/>
    </row>
    <row r="10" spans="1:8" ht="18.75" customHeight="1" x14ac:dyDescent="0.2">
      <c r="A10" s="101" t="s">
        <v>142</v>
      </c>
      <c r="B10" s="87" t="s">
        <v>388</v>
      </c>
      <c r="C10" s="110" t="s">
        <v>141</v>
      </c>
      <c r="D10" s="87" t="s">
        <v>389</v>
      </c>
      <c r="E10" s="113" t="s">
        <v>390</v>
      </c>
      <c r="F10" s="84"/>
      <c r="G10" s="89"/>
    </row>
    <row r="11" spans="1:8" ht="18.75" customHeight="1" x14ac:dyDescent="0.2">
      <c r="A11" s="101" t="s">
        <v>140</v>
      </c>
      <c r="B11" s="87" t="s">
        <v>386</v>
      </c>
      <c r="C11" s="110" t="s">
        <v>410</v>
      </c>
      <c r="D11" s="87" t="s">
        <v>391</v>
      </c>
      <c r="E11" s="113"/>
      <c r="F11" s="84"/>
      <c r="G11" s="89"/>
    </row>
    <row r="12" spans="1:8" ht="18.75" customHeight="1" x14ac:dyDescent="0.2">
      <c r="A12" s="101" t="s">
        <v>139</v>
      </c>
      <c r="B12" s="87" t="s">
        <v>392</v>
      </c>
      <c r="C12" s="110" t="s">
        <v>138</v>
      </c>
      <c r="D12" s="87" t="s">
        <v>393</v>
      </c>
      <c r="E12" s="113"/>
      <c r="F12" s="84"/>
    </row>
    <row r="13" spans="1:8" ht="18.75" customHeight="1" x14ac:dyDescent="0.2">
      <c r="A13" s="101" t="s">
        <v>137</v>
      </c>
      <c r="B13" s="87" t="s">
        <v>394</v>
      </c>
      <c r="C13" s="110" t="s">
        <v>411</v>
      </c>
      <c r="D13" s="87" t="s">
        <v>395</v>
      </c>
      <c r="E13" s="113" t="s">
        <v>396</v>
      </c>
      <c r="F13" s="84"/>
    </row>
    <row r="14" spans="1:8" ht="18.75" customHeight="1" x14ac:dyDescent="0.2">
      <c r="A14" s="101" t="s">
        <v>164</v>
      </c>
      <c r="B14" s="87" t="s">
        <v>397</v>
      </c>
      <c r="C14" s="110" t="s">
        <v>412</v>
      </c>
      <c r="D14" s="87" t="s">
        <v>398</v>
      </c>
      <c r="E14" s="113"/>
      <c r="F14" s="84"/>
    </row>
    <row r="15" spans="1:8" ht="18.75" customHeight="1" x14ac:dyDescent="0.2">
      <c r="A15" s="101" t="s">
        <v>136</v>
      </c>
      <c r="B15" s="87" t="s">
        <v>399</v>
      </c>
      <c r="C15" s="110" t="s">
        <v>413</v>
      </c>
      <c r="D15" s="87" t="s">
        <v>400</v>
      </c>
      <c r="E15" s="113" t="s">
        <v>401</v>
      </c>
      <c r="F15" s="84"/>
    </row>
    <row r="16" spans="1:8" ht="18.75" customHeight="1" x14ac:dyDescent="0.2">
      <c r="A16" s="101" t="s">
        <v>135</v>
      </c>
      <c r="B16" s="87" t="s">
        <v>419</v>
      </c>
      <c r="C16" s="110" t="s">
        <v>110</v>
      </c>
      <c r="D16" s="87" t="s">
        <v>420</v>
      </c>
      <c r="E16" s="113" t="s">
        <v>421</v>
      </c>
      <c r="F16" s="84"/>
    </row>
    <row r="17" spans="1:9" ht="18.75" customHeight="1" x14ac:dyDescent="0.2">
      <c r="A17" s="101" t="s">
        <v>385</v>
      </c>
      <c r="B17" s="87" t="s">
        <v>423</v>
      </c>
      <c r="C17" s="110" t="s">
        <v>103</v>
      </c>
      <c r="D17" s="87" t="s">
        <v>425</v>
      </c>
      <c r="E17" s="113" t="s">
        <v>424</v>
      </c>
      <c r="F17" s="84"/>
    </row>
    <row r="18" spans="1:9" ht="18.75" customHeight="1" x14ac:dyDescent="0.2">
      <c r="A18" s="101" t="s">
        <v>134</v>
      </c>
      <c r="B18" s="87" t="s">
        <v>402</v>
      </c>
      <c r="C18" s="110" t="s">
        <v>133</v>
      </c>
      <c r="D18" s="87" t="s">
        <v>403</v>
      </c>
      <c r="E18" s="113" t="s">
        <v>404</v>
      </c>
      <c r="F18" s="84"/>
    </row>
    <row r="19" spans="1:9" ht="18.75" customHeight="1" x14ac:dyDescent="0.2">
      <c r="A19" s="101" t="s">
        <v>132</v>
      </c>
      <c r="B19" s="87" t="s">
        <v>405</v>
      </c>
      <c r="C19" s="110" t="s">
        <v>129</v>
      </c>
      <c r="D19" s="87" t="s">
        <v>406</v>
      </c>
      <c r="E19" s="113" t="s">
        <v>407</v>
      </c>
      <c r="F19" s="84"/>
    </row>
    <row r="20" spans="1:9" ht="18.75" customHeight="1" x14ac:dyDescent="0.2">
      <c r="A20" s="101" t="s">
        <v>131</v>
      </c>
      <c r="B20" s="87" t="s">
        <v>408</v>
      </c>
      <c r="C20" s="110" t="s">
        <v>130</v>
      </c>
      <c r="D20" s="87" t="s">
        <v>409</v>
      </c>
      <c r="E20" s="113"/>
      <c r="F20" s="84"/>
    </row>
    <row r="21" spans="1:9" ht="18.75" customHeight="1" x14ac:dyDescent="0.2">
      <c r="A21" s="219" t="s">
        <v>78</v>
      </c>
      <c r="B21" s="86" t="s">
        <v>159</v>
      </c>
      <c r="C21" s="102" t="s">
        <v>129</v>
      </c>
      <c r="D21" s="86" t="s">
        <v>95</v>
      </c>
      <c r="E21" s="103" t="s">
        <v>160</v>
      </c>
      <c r="F21" s="84"/>
    </row>
    <row r="22" spans="1:9" ht="18.75" customHeight="1" x14ac:dyDescent="0.2">
      <c r="A22" s="220"/>
      <c r="B22" s="86" t="s">
        <v>426</v>
      </c>
      <c r="C22" s="102" t="s">
        <v>133</v>
      </c>
      <c r="D22" s="86" t="s">
        <v>113</v>
      </c>
      <c r="E22" s="103" t="s">
        <v>210</v>
      </c>
      <c r="F22" s="84"/>
      <c r="I22" s="103"/>
    </row>
    <row r="23" spans="1:9" ht="18.75" customHeight="1" x14ac:dyDescent="0.2">
      <c r="A23" s="108" t="s">
        <v>79</v>
      </c>
      <c r="B23" s="140" t="s">
        <v>428</v>
      </c>
      <c r="C23" s="141" t="s">
        <v>427</v>
      </c>
      <c r="D23" s="142" t="s">
        <v>162</v>
      </c>
      <c r="E23" s="169" t="s">
        <v>163</v>
      </c>
      <c r="F23" s="84"/>
    </row>
    <row r="24" spans="1:9" ht="18.75" customHeight="1" x14ac:dyDescent="0.2">
      <c r="A24" s="214" t="s">
        <v>128</v>
      </c>
      <c r="B24" s="215"/>
      <c r="C24" s="215"/>
      <c r="D24" s="215"/>
      <c r="E24" s="216"/>
      <c r="F24" s="84"/>
    </row>
    <row r="25" spans="1:9" ht="18.75" customHeight="1" x14ac:dyDescent="0.2">
      <c r="A25" s="111" t="s">
        <v>127</v>
      </c>
      <c r="B25" s="90" t="s">
        <v>126</v>
      </c>
      <c r="C25" s="90" t="s">
        <v>125</v>
      </c>
      <c r="D25" s="90" t="s">
        <v>124</v>
      </c>
      <c r="E25" s="112" t="s">
        <v>123</v>
      </c>
      <c r="F25" s="84"/>
    </row>
    <row r="26" spans="1:9" ht="18.75" customHeight="1" x14ac:dyDescent="0.2">
      <c r="A26" s="109" t="s">
        <v>122</v>
      </c>
      <c r="B26" s="87" t="s">
        <v>374</v>
      </c>
      <c r="C26" s="110" t="s">
        <v>115</v>
      </c>
      <c r="D26" s="87" t="s">
        <v>378</v>
      </c>
      <c r="E26" s="113" t="s">
        <v>379</v>
      </c>
      <c r="F26" s="84"/>
      <c r="G26" s="156"/>
    </row>
    <row r="27" spans="1:9" ht="18.75" customHeight="1" x14ac:dyDescent="0.2">
      <c r="A27" s="101" t="s">
        <v>121</v>
      </c>
      <c r="B27" s="86" t="s">
        <v>380</v>
      </c>
      <c r="C27" s="102" t="s">
        <v>110</v>
      </c>
      <c r="D27" s="86" t="s">
        <v>381</v>
      </c>
      <c r="E27" s="103" t="s">
        <v>101</v>
      </c>
      <c r="F27" s="84"/>
      <c r="G27" s="156"/>
    </row>
    <row r="28" spans="1:9" ht="18.75" customHeight="1" x14ac:dyDescent="0.2">
      <c r="A28" s="101" t="s">
        <v>120</v>
      </c>
      <c r="B28" s="86" t="s">
        <v>382</v>
      </c>
      <c r="C28" s="102" t="s">
        <v>129</v>
      </c>
      <c r="D28" s="86" t="s">
        <v>383</v>
      </c>
      <c r="E28" s="103" t="s">
        <v>384</v>
      </c>
      <c r="F28" s="84"/>
      <c r="G28" s="156"/>
    </row>
    <row r="29" spans="1:9" ht="18.75" customHeight="1" x14ac:dyDescent="0.2">
      <c r="A29" s="105" t="s">
        <v>119</v>
      </c>
      <c r="B29" s="86" t="s">
        <v>96</v>
      </c>
      <c r="C29" s="102" t="s">
        <v>141</v>
      </c>
      <c r="D29" s="86" t="s">
        <v>118</v>
      </c>
      <c r="E29" s="103" t="s">
        <v>97</v>
      </c>
      <c r="F29" s="139"/>
      <c r="G29" s="156"/>
    </row>
    <row r="30" spans="1:9" ht="18.75" customHeight="1" x14ac:dyDescent="0.2">
      <c r="A30" s="211" t="s">
        <v>181</v>
      </c>
      <c r="B30" s="86" t="s">
        <v>98</v>
      </c>
      <c r="C30" s="102" t="s">
        <v>410</v>
      </c>
      <c r="D30" s="86" t="s">
        <v>117</v>
      </c>
      <c r="E30" s="103" t="s">
        <v>99</v>
      </c>
      <c r="F30" s="84"/>
      <c r="G30" s="156"/>
    </row>
    <row r="31" spans="1:9" ht="18.75" customHeight="1" x14ac:dyDescent="0.2">
      <c r="A31" s="211"/>
      <c r="B31" s="86" t="s">
        <v>100</v>
      </c>
      <c r="C31" s="102" t="s">
        <v>110</v>
      </c>
      <c r="D31" s="86" t="s">
        <v>116</v>
      </c>
      <c r="E31" s="103" t="s">
        <v>101</v>
      </c>
      <c r="F31" s="84"/>
    </row>
    <row r="32" spans="1:9" ht="18.75" customHeight="1" x14ac:dyDescent="0.2">
      <c r="A32" s="211"/>
      <c r="B32" s="86" t="s">
        <v>426</v>
      </c>
      <c r="C32" s="102" t="s">
        <v>133</v>
      </c>
      <c r="D32" s="86" t="s">
        <v>113</v>
      </c>
      <c r="E32" s="103" t="s">
        <v>210</v>
      </c>
      <c r="F32" s="84"/>
    </row>
    <row r="33" spans="1:6" ht="18.75" customHeight="1" x14ac:dyDescent="0.2">
      <c r="A33" s="217" t="s">
        <v>176</v>
      </c>
      <c r="B33" s="86" t="s">
        <v>415</v>
      </c>
      <c r="C33" s="110" t="s">
        <v>411</v>
      </c>
      <c r="D33" s="86" t="s">
        <v>416</v>
      </c>
      <c r="E33" s="168" t="s">
        <v>417</v>
      </c>
      <c r="F33" s="84"/>
    </row>
    <row r="34" spans="1:6" ht="18.75" customHeight="1" x14ac:dyDescent="0.2">
      <c r="A34" s="218"/>
      <c r="B34" s="86" t="s">
        <v>375</v>
      </c>
      <c r="C34" s="102" t="s">
        <v>103</v>
      </c>
      <c r="D34" s="86" t="s">
        <v>376</v>
      </c>
      <c r="E34" s="168" t="s">
        <v>377</v>
      </c>
      <c r="F34" s="84"/>
    </row>
    <row r="35" spans="1:6" ht="18.75" customHeight="1" x14ac:dyDescent="0.2">
      <c r="A35" s="101" t="s">
        <v>114</v>
      </c>
      <c r="B35" s="87" t="s">
        <v>426</v>
      </c>
      <c r="C35" s="110" t="s">
        <v>133</v>
      </c>
      <c r="D35" s="87" t="s">
        <v>113</v>
      </c>
      <c r="E35" s="113" t="s">
        <v>210</v>
      </c>
      <c r="F35" s="84"/>
    </row>
    <row r="36" spans="1:6" ht="18.75" customHeight="1" x14ac:dyDescent="0.2">
      <c r="A36" s="153" t="s">
        <v>112</v>
      </c>
      <c r="B36" s="86" t="s">
        <v>111</v>
      </c>
      <c r="C36" s="102" t="s">
        <v>110</v>
      </c>
      <c r="D36" s="86" t="s">
        <v>109</v>
      </c>
      <c r="E36" s="103" t="s">
        <v>108</v>
      </c>
      <c r="F36" s="84"/>
    </row>
    <row r="37" spans="1:6" ht="18.75" customHeight="1" x14ac:dyDescent="0.2">
      <c r="A37" s="154" t="s">
        <v>107</v>
      </c>
      <c r="B37" s="155" t="s">
        <v>429</v>
      </c>
      <c r="C37" s="102" t="s">
        <v>115</v>
      </c>
      <c r="D37" s="155" t="s">
        <v>202</v>
      </c>
      <c r="E37" s="103" t="s">
        <v>203</v>
      </c>
      <c r="F37" s="84"/>
    </row>
    <row r="38" spans="1:6" ht="18.75" customHeight="1" x14ac:dyDescent="0.2">
      <c r="A38" s="211" t="s">
        <v>106</v>
      </c>
      <c r="B38" s="212"/>
      <c r="C38" s="207" t="s">
        <v>104</v>
      </c>
      <c r="D38" s="207"/>
      <c r="E38" s="208"/>
      <c r="F38" s="84"/>
    </row>
    <row r="39" spans="1:6" ht="18.75" customHeight="1" x14ac:dyDescent="0.2">
      <c r="A39" s="106" t="s">
        <v>105</v>
      </c>
      <c r="B39" s="107"/>
      <c r="C39" s="209" t="s">
        <v>104</v>
      </c>
      <c r="D39" s="209"/>
      <c r="E39" s="210"/>
      <c r="F39" s="84"/>
    </row>
    <row r="40" spans="1:6" ht="18.75" customHeight="1" x14ac:dyDescent="0.2">
      <c r="F40" s="84"/>
    </row>
    <row r="41" spans="1:6" ht="18.75" customHeight="1" x14ac:dyDescent="0.2">
      <c r="C41" s="85"/>
      <c r="F41" s="84"/>
    </row>
    <row r="42" spans="1:6" ht="18.75" customHeight="1" x14ac:dyDescent="0.2">
      <c r="F42" s="84"/>
    </row>
    <row r="43" spans="1:6" ht="18.75" customHeight="1" x14ac:dyDescent="0.2">
      <c r="F43" s="84"/>
    </row>
    <row r="44" spans="1:6" ht="18.75" customHeight="1" x14ac:dyDescent="0.2">
      <c r="F44" s="84"/>
    </row>
    <row r="45" spans="1:6" ht="18.75" customHeight="1" x14ac:dyDescent="0.2">
      <c r="F45" s="84"/>
    </row>
    <row r="46" spans="1:6" ht="18.75" customHeight="1" x14ac:dyDescent="0.2">
      <c r="F46" s="84"/>
    </row>
    <row r="47" spans="1:6" ht="18.75" customHeight="1" x14ac:dyDescent="0.2">
      <c r="F47" s="84"/>
    </row>
    <row r="48" spans="1:6" ht="18.75" customHeight="1" x14ac:dyDescent="0.2">
      <c r="F48" s="84"/>
    </row>
  </sheetData>
  <mergeCells count="8">
    <mergeCell ref="C38:E38"/>
    <mergeCell ref="C39:E39"/>
    <mergeCell ref="A30:A32"/>
    <mergeCell ref="A38:B38"/>
    <mergeCell ref="A1:E1"/>
    <mergeCell ref="A24:E24"/>
    <mergeCell ref="A33:A34"/>
    <mergeCell ref="A21:A22"/>
  </mergeCells>
  <phoneticPr fontId="3"/>
  <printOptions horizontalCentered="1"/>
  <pageMargins left="0.25" right="0.25" top="0.75" bottom="0.75" header="0.3" footer="0.3"/>
  <pageSetup paperSize="9" orientation="portrait" r:id="rId1"/>
  <headerFooter alignWithMargins="0">
    <oddFooter>&amp;C
&amp;"ＭＳ Ｐ明朝,標準"-11-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C45"/>
  <sheetViews>
    <sheetView topLeftCell="A7" zoomScaleNormal="100" workbookViewId="0">
      <selection activeCell="E27" sqref="E27"/>
    </sheetView>
  </sheetViews>
  <sheetFormatPr defaultColWidth="9" defaultRowHeight="13.2" x14ac:dyDescent="0.2"/>
  <cols>
    <col min="1" max="2" width="9" style="1"/>
    <col min="3" max="3" width="10.21875" style="1" customWidth="1"/>
    <col min="4" max="4" width="10.33203125" style="1" customWidth="1"/>
    <col min="5" max="7" width="9" style="1"/>
    <col min="8" max="8" width="7.44140625" style="1" customWidth="1"/>
    <col min="9" max="16384" width="9" style="1"/>
  </cols>
  <sheetData>
    <row r="4" spans="2:3" ht="25.8" x14ac:dyDescent="0.2">
      <c r="C4" s="2" t="s">
        <v>5</v>
      </c>
    </row>
    <row r="9" spans="2:3" s="3" customFormat="1" ht="19.2" x14ac:dyDescent="0.2">
      <c r="B9" s="3" t="s">
        <v>6</v>
      </c>
    </row>
    <row r="10" spans="2:3" s="3" customFormat="1" ht="19.2" x14ac:dyDescent="0.2"/>
    <row r="11" spans="2:3" s="3" customFormat="1" ht="19.2" x14ac:dyDescent="0.2"/>
    <row r="12" spans="2:3" s="3" customFormat="1" ht="19.2" x14ac:dyDescent="0.2">
      <c r="B12" s="3" t="s">
        <v>273</v>
      </c>
    </row>
    <row r="13" spans="2:3" s="3" customFormat="1" ht="19.2" x14ac:dyDescent="0.2"/>
    <row r="14" spans="2:3" s="3" customFormat="1" ht="19.2" x14ac:dyDescent="0.2"/>
    <row r="15" spans="2:3" s="3" customFormat="1" ht="19.2" x14ac:dyDescent="0.2">
      <c r="B15" s="3" t="s">
        <v>7</v>
      </c>
    </row>
    <row r="16" spans="2:3" s="3" customFormat="1" ht="19.2" x14ac:dyDescent="0.2"/>
    <row r="17" spans="2:2" s="3" customFormat="1" ht="19.2" x14ac:dyDescent="0.2"/>
    <row r="18" spans="2:2" s="3" customFormat="1" ht="19.2" x14ac:dyDescent="0.2">
      <c r="B18" s="3" t="s">
        <v>8</v>
      </c>
    </row>
    <row r="19" spans="2:2" s="3" customFormat="1" ht="19.2" x14ac:dyDescent="0.2"/>
    <row r="20" spans="2:2" s="3" customFormat="1" ht="19.2" x14ac:dyDescent="0.2">
      <c r="B20" s="3" t="s">
        <v>371</v>
      </c>
    </row>
    <row r="21" spans="2:2" s="3" customFormat="1" ht="19.2" x14ac:dyDescent="0.2"/>
    <row r="22" spans="2:2" s="3" customFormat="1" ht="19.2" x14ac:dyDescent="0.2">
      <c r="B22" s="3" t="s">
        <v>368</v>
      </c>
    </row>
    <row r="23" spans="2:2" s="3" customFormat="1" ht="19.2" x14ac:dyDescent="0.2"/>
    <row r="24" spans="2:2" s="3" customFormat="1" ht="19.2" x14ac:dyDescent="0.2">
      <c r="B24" s="3" t="s">
        <v>369</v>
      </c>
    </row>
    <row r="25" spans="2:2" s="3" customFormat="1" ht="19.2" x14ac:dyDescent="0.2"/>
    <row r="26" spans="2:2" s="3" customFormat="1" ht="19.2" x14ac:dyDescent="0.2">
      <c r="B26" s="3" t="s">
        <v>370</v>
      </c>
    </row>
    <row r="27" spans="2:2" s="3" customFormat="1" ht="19.2" x14ac:dyDescent="0.2"/>
    <row r="28" spans="2:2" s="3" customFormat="1" ht="19.2" x14ac:dyDescent="0.2"/>
    <row r="29" spans="2:2" s="3" customFormat="1" ht="19.2" x14ac:dyDescent="0.2">
      <c r="B29" s="3" t="s">
        <v>9</v>
      </c>
    </row>
    <row r="30" spans="2:2" s="3" customFormat="1" ht="19.2" x14ac:dyDescent="0.2"/>
    <row r="31" spans="2:2" s="3" customFormat="1" ht="19.2" x14ac:dyDescent="0.2"/>
    <row r="32" spans="2:2" s="3" customFormat="1" ht="19.2" x14ac:dyDescent="0.2">
      <c r="B32" s="3" t="s">
        <v>10</v>
      </c>
    </row>
    <row r="33" s="3" customFormat="1" ht="19.2" x14ac:dyDescent="0.2"/>
    <row r="34" s="3" customFormat="1" ht="19.2" x14ac:dyDescent="0.2"/>
    <row r="35" s="3" customFormat="1" ht="19.2" x14ac:dyDescent="0.2"/>
    <row r="36" s="3" customFormat="1" ht="19.2" x14ac:dyDescent="0.2"/>
    <row r="37" s="3" customFormat="1" ht="19.2" x14ac:dyDescent="0.2"/>
    <row r="38" s="3" customFormat="1" ht="19.2" x14ac:dyDescent="0.2"/>
    <row r="39" s="3" customFormat="1" ht="19.2" x14ac:dyDescent="0.2"/>
    <row r="40" s="3" customFormat="1" ht="19.2" x14ac:dyDescent="0.2"/>
    <row r="41" s="3" customFormat="1" ht="19.2" x14ac:dyDescent="0.2"/>
    <row r="42" s="3" customFormat="1" ht="19.2" x14ac:dyDescent="0.2"/>
    <row r="43" s="3" customFormat="1" ht="19.2" x14ac:dyDescent="0.2"/>
    <row r="44" s="3" customFormat="1" ht="19.2" x14ac:dyDescent="0.2"/>
    <row r="45" s="3" customFormat="1" ht="19.2" x14ac:dyDescent="0.2"/>
  </sheetData>
  <phoneticPr fontId="3"/>
  <printOptions horizontalCentered="1"/>
  <pageMargins left="0.78740157480314965" right="0.78740157480314965" top="0.98425196850393704" bottom="0.98425196850393704" header="0.51181102362204722" footer="0.51181102362204722"/>
  <pageSetup paperSize="9" orientation="portrait" r:id="rId1"/>
  <headerFooter alignWithMargins="0">
    <oddFooter>&amp;C
-1-</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34"/>
  <sheetViews>
    <sheetView zoomScale="70" zoomScaleNormal="70" workbookViewId="0">
      <selection activeCell="D7" sqref="D7"/>
    </sheetView>
  </sheetViews>
  <sheetFormatPr defaultColWidth="9" defaultRowHeight="34.5" customHeight="1" x14ac:dyDescent="0.2"/>
  <cols>
    <col min="1" max="2" width="7" style="98" bestFit="1" customWidth="1"/>
    <col min="3" max="3" width="6.109375" style="98" bestFit="1" customWidth="1"/>
    <col min="4" max="4" width="46.33203125" style="100" customWidth="1"/>
    <col min="5" max="5" width="8.21875" style="100" bestFit="1" customWidth="1"/>
    <col min="6" max="6" width="19.44140625" style="118" bestFit="1" customWidth="1"/>
    <col min="7" max="7" width="3.6640625" style="100" customWidth="1"/>
    <col min="8" max="10" width="5.21875" style="100" customWidth="1"/>
    <col min="11" max="11" width="42.77734375" style="100" customWidth="1"/>
    <col min="12" max="12" width="7.6640625" style="100" customWidth="1"/>
    <col min="13" max="13" width="12.77734375" style="100" customWidth="1"/>
    <col min="14" max="16384" width="9" style="100"/>
  </cols>
  <sheetData>
    <row r="1" spans="1:6" ht="34.5" customHeight="1" x14ac:dyDescent="0.2">
      <c r="A1" s="191" t="s">
        <v>189</v>
      </c>
      <c r="B1" s="191"/>
      <c r="C1" s="191"/>
      <c r="D1" s="191"/>
      <c r="E1" s="191"/>
      <c r="F1" s="191"/>
    </row>
    <row r="2" spans="1:6" ht="34.5" customHeight="1" x14ac:dyDescent="0.2">
      <c r="D2" s="99"/>
    </row>
    <row r="3" spans="1:6" ht="23.1" customHeight="1" x14ac:dyDescent="0.2">
      <c r="A3" s="189" t="s">
        <v>0</v>
      </c>
      <c r="B3" s="190"/>
      <c r="C3" s="190"/>
      <c r="D3" s="147" t="s">
        <v>1</v>
      </c>
      <c r="E3" s="147" t="s">
        <v>2</v>
      </c>
      <c r="F3" s="161" t="s">
        <v>3</v>
      </c>
    </row>
    <row r="4" spans="1:6" ht="23.1" customHeight="1" x14ac:dyDescent="0.2">
      <c r="A4" s="162" t="s">
        <v>4</v>
      </c>
      <c r="B4" s="163" t="s">
        <v>275</v>
      </c>
      <c r="C4" s="163" t="s">
        <v>230</v>
      </c>
      <c r="D4" s="164" t="s">
        <v>366</v>
      </c>
      <c r="E4" s="165">
        <v>0.45833333333333331</v>
      </c>
      <c r="F4" s="166" t="s">
        <v>212</v>
      </c>
    </row>
    <row r="5" spans="1:6" ht="23.1" customHeight="1" x14ac:dyDescent="0.2">
      <c r="A5" s="192" t="s">
        <v>157</v>
      </c>
      <c r="B5" s="120" t="s">
        <v>165</v>
      </c>
      <c r="C5" s="120" t="s">
        <v>230</v>
      </c>
      <c r="D5" s="121" t="s">
        <v>213</v>
      </c>
      <c r="E5" s="122">
        <v>0.41666666666666669</v>
      </c>
      <c r="F5" s="143" t="s">
        <v>212</v>
      </c>
    </row>
    <row r="6" spans="1:6" ht="23.1" customHeight="1" x14ac:dyDescent="0.2">
      <c r="A6" s="193"/>
      <c r="B6" s="123" t="s">
        <v>186</v>
      </c>
      <c r="C6" s="123" t="s">
        <v>231</v>
      </c>
      <c r="D6" s="144" t="s">
        <v>214</v>
      </c>
      <c r="E6" s="125">
        <v>0.625</v>
      </c>
      <c r="F6" s="126" t="s">
        <v>212</v>
      </c>
    </row>
    <row r="7" spans="1:6" ht="23.1" customHeight="1" x14ac:dyDescent="0.2">
      <c r="A7" s="194"/>
      <c r="B7" s="127" t="s">
        <v>233</v>
      </c>
      <c r="C7" s="127" t="s">
        <v>230</v>
      </c>
      <c r="D7" s="146" t="s">
        <v>215</v>
      </c>
      <c r="E7" s="129">
        <v>0.375</v>
      </c>
      <c r="F7" s="130" t="s">
        <v>216</v>
      </c>
    </row>
    <row r="8" spans="1:6" ht="23.1" customHeight="1" x14ac:dyDescent="0.2">
      <c r="A8" s="195" t="s">
        <v>156</v>
      </c>
      <c r="B8" s="120" t="s">
        <v>179</v>
      </c>
      <c r="C8" s="120" t="s">
        <v>230</v>
      </c>
      <c r="D8" s="145" t="s">
        <v>217</v>
      </c>
      <c r="E8" s="122">
        <v>0.41666666666666669</v>
      </c>
      <c r="F8" s="143" t="s">
        <v>212</v>
      </c>
    </row>
    <row r="9" spans="1:6" ht="23.1" customHeight="1" x14ac:dyDescent="0.2">
      <c r="A9" s="196"/>
      <c r="B9" s="123" t="s">
        <v>179</v>
      </c>
      <c r="C9" s="123" t="s">
        <v>230</v>
      </c>
      <c r="D9" s="144" t="s">
        <v>218</v>
      </c>
      <c r="E9" s="125">
        <v>0.41666666666666669</v>
      </c>
      <c r="F9" s="126" t="s">
        <v>219</v>
      </c>
    </row>
    <row r="10" spans="1:6" ht="23.1" customHeight="1" x14ac:dyDescent="0.2">
      <c r="A10" s="197"/>
      <c r="B10" s="127" t="s">
        <v>274</v>
      </c>
      <c r="C10" s="127" t="s">
        <v>230</v>
      </c>
      <c r="D10" s="128" t="s">
        <v>220</v>
      </c>
      <c r="E10" s="129">
        <v>0.25</v>
      </c>
      <c r="F10" s="130" t="s">
        <v>221</v>
      </c>
    </row>
    <row r="11" spans="1:6" ht="23.1" customHeight="1" x14ac:dyDescent="0.2">
      <c r="A11" s="195" t="s">
        <v>237</v>
      </c>
      <c r="B11" s="120" t="s">
        <v>234</v>
      </c>
      <c r="C11" s="120" t="s">
        <v>230</v>
      </c>
      <c r="D11" s="121" t="s">
        <v>222</v>
      </c>
      <c r="E11" s="122">
        <v>0.375</v>
      </c>
      <c r="F11" s="143" t="s">
        <v>216</v>
      </c>
    </row>
    <row r="12" spans="1:6" ht="23.1" customHeight="1" x14ac:dyDescent="0.2">
      <c r="A12" s="196"/>
      <c r="B12" s="123" t="s">
        <v>276</v>
      </c>
      <c r="C12" s="123" t="s">
        <v>232</v>
      </c>
      <c r="D12" s="144" t="s">
        <v>223</v>
      </c>
      <c r="E12" s="125">
        <v>0.54166666666666663</v>
      </c>
      <c r="F12" s="126" t="s">
        <v>212</v>
      </c>
    </row>
    <row r="13" spans="1:6" ht="23.1" customHeight="1" x14ac:dyDescent="0.2">
      <c r="A13" s="196"/>
      <c r="B13" s="123" t="s">
        <v>235</v>
      </c>
      <c r="C13" s="123" t="s">
        <v>230</v>
      </c>
      <c r="D13" s="144" t="s">
        <v>224</v>
      </c>
      <c r="E13" s="125">
        <v>0.375</v>
      </c>
      <c r="F13" s="126" t="s">
        <v>216</v>
      </c>
    </row>
    <row r="14" spans="1:6" ht="23.1" customHeight="1" x14ac:dyDescent="0.2">
      <c r="A14" s="197"/>
      <c r="B14" s="127" t="s">
        <v>235</v>
      </c>
      <c r="C14" s="127" t="s">
        <v>230</v>
      </c>
      <c r="D14" s="146" t="s">
        <v>225</v>
      </c>
      <c r="E14" s="129">
        <v>0.4375</v>
      </c>
      <c r="F14" s="130" t="s">
        <v>212</v>
      </c>
    </row>
    <row r="15" spans="1:6" ht="23.1" customHeight="1" x14ac:dyDescent="0.2">
      <c r="A15" s="195" t="s">
        <v>155</v>
      </c>
      <c r="B15" s="120" t="s">
        <v>185</v>
      </c>
      <c r="C15" s="120" t="s">
        <v>230</v>
      </c>
      <c r="D15" s="145" t="s">
        <v>226</v>
      </c>
      <c r="E15" s="122">
        <v>0.54166666666666663</v>
      </c>
      <c r="F15" s="143" t="s">
        <v>212</v>
      </c>
    </row>
    <row r="16" spans="1:6" ht="23.1" customHeight="1" x14ac:dyDescent="0.2">
      <c r="A16" s="196"/>
      <c r="B16" s="123" t="s">
        <v>185</v>
      </c>
      <c r="C16" s="123" t="s">
        <v>230</v>
      </c>
      <c r="D16" s="144" t="s">
        <v>227</v>
      </c>
      <c r="E16" s="125">
        <v>0.41666666666666669</v>
      </c>
      <c r="F16" s="126" t="s">
        <v>212</v>
      </c>
    </row>
    <row r="17" spans="1:7" ht="23.1" customHeight="1" x14ac:dyDescent="0.2">
      <c r="A17" s="197"/>
      <c r="B17" s="127" t="s">
        <v>236</v>
      </c>
      <c r="C17" s="127" t="s">
        <v>231</v>
      </c>
      <c r="D17" s="128" t="s">
        <v>226</v>
      </c>
      <c r="E17" s="129">
        <v>0.66666666666666663</v>
      </c>
      <c r="F17" s="130" t="s">
        <v>212</v>
      </c>
    </row>
    <row r="18" spans="1:7" ht="23.1" customHeight="1" x14ac:dyDescent="0.2">
      <c r="A18" s="159" t="s">
        <v>154</v>
      </c>
      <c r="B18" s="147" t="s">
        <v>188</v>
      </c>
      <c r="C18" s="147" t="s">
        <v>230</v>
      </c>
      <c r="D18" s="160" t="s">
        <v>228</v>
      </c>
      <c r="E18" s="149">
        <v>0.41666666666666669</v>
      </c>
      <c r="F18" s="161" t="s">
        <v>229</v>
      </c>
    </row>
    <row r="19" spans="1:7" ht="23.1" customHeight="1" x14ac:dyDescent="0.2">
      <c r="A19" s="186" t="s">
        <v>259</v>
      </c>
      <c r="B19" s="120" t="s">
        <v>153</v>
      </c>
      <c r="C19" s="120" t="s">
        <v>230</v>
      </c>
      <c r="D19" s="151" t="s">
        <v>238</v>
      </c>
      <c r="E19" s="122">
        <v>0.45833333333333331</v>
      </c>
      <c r="F19" s="152" t="s">
        <v>212</v>
      </c>
    </row>
    <row r="20" spans="1:7" ht="23.1" customHeight="1" x14ac:dyDescent="0.2">
      <c r="A20" s="187"/>
      <c r="B20" s="123" t="s">
        <v>153</v>
      </c>
      <c r="C20" s="123" t="s">
        <v>230</v>
      </c>
      <c r="D20" s="124" t="s">
        <v>239</v>
      </c>
      <c r="E20" s="125">
        <v>0.41666666666666669</v>
      </c>
      <c r="F20" s="132" t="s">
        <v>212</v>
      </c>
    </row>
    <row r="21" spans="1:7" ht="23.1" customHeight="1" x14ac:dyDescent="0.2">
      <c r="A21" s="187"/>
      <c r="B21" s="123" t="s">
        <v>250</v>
      </c>
      <c r="C21" s="123" t="s">
        <v>230</v>
      </c>
      <c r="D21" s="124" t="s">
        <v>240</v>
      </c>
      <c r="E21" s="125">
        <v>0.41666666666666669</v>
      </c>
      <c r="F21" s="132" t="s">
        <v>212</v>
      </c>
    </row>
    <row r="22" spans="1:7" ht="23.1" customHeight="1" x14ac:dyDescent="0.2">
      <c r="A22" s="188"/>
      <c r="B22" s="127" t="s">
        <v>251</v>
      </c>
      <c r="C22" s="127" t="s">
        <v>230</v>
      </c>
      <c r="D22" s="128" t="s">
        <v>241</v>
      </c>
      <c r="E22" s="129">
        <v>0.25</v>
      </c>
      <c r="F22" s="133" t="s">
        <v>221</v>
      </c>
    </row>
    <row r="23" spans="1:7" ht="23.1" customHeight="1" x14ac:dyDescent="0.2">
      <c r="A23" s="119" t="s">
        <v>260</v>
      </c>
      <c r="B23" s="147" t="s">
        <v>252</v>
      </c>
      <c r="C23" s="147" t="s">
        <v>230</v>
      </c>
      <c r="D23" s="148" t="s">
        <v>242</v>
      </c>
      <c r="E23" s="149">
        <v>0.41666666666666669</v>
      </c>
      <c r="F23" s="150" t="s">
        <v>212</v>
      </c>
    </row>
    <row r="24" spans="1:7" ht="23.1" customHeight="1" x14ac:dyDescent="0.2">
      <c r="A24" s="186" t="s">
        <v>261</v>
      </c>
      <c r="B24" s="120" t="s">
        <v>188</v>
      </c>
      <c r="C24" s="120" t="s">
        <v>230</v>
      </c>
      <c r="D24" s="121" t="s">
        <v>243</v>
      </c>
      <c r="E24" s="122">
        <v>0.41666666666666669</v>
      </c>
      <c r="F24" s="131" t="s">
        <v>212</v>
      </c>
    </row>
    <row r="25" spans="1:7" ht="23.1" customHeight="1" x14ac:dyDescent="0.2">
      <c r="A25" s="187"/>
      <c r="B25" s="123" t="s">
        <v>277</v>
      </c>
      <c r="C25" s="123" t="s">
        <v>231</v>
      </c>
      <c r="D25" s="124" t="s">
        <v>244</v>
      </c>
      <c r="E25" s="125">
        <v>0.39583333333333331</v>
      </c>
      <c r="F25" s="132" t="s">
        <v>212</v>
      </c>
    </row>
    <row r="26" spans="1:7" ht="23.1" customHeight="1" x14ac:dyDescent="0.2">
      <c r="A26" s="188"/>
      <c r="B26" s="127" t="s">
        <v>167</v>
      </c>
      <c r="C26" s="127" t="s">
        <v>230</v>
      </c>
      <c r="D26" s="128" t="s">
        <v>245</v>
      </c>
      <c r="E26" s="129">
        <v>0.375</v>
      </c>
      <c r="F26" s="133" t="s">
        <v>216</v>
      </c>
      <c r="G26" s="98"/>
    </row>
    <row r="27" spans="1:7" ht="23.1" customHeight="1" x14ac:dyDescent="0.2">
      <c r="A27" s="186" t="s">
        <v>166</v>
      </c>
      <c r="B27" s="120" t="s">
        <v>253</v>
      </c>
      <c r="C27" s="120" t="s">
        <v>230</v>
      </c>
      <c r="D27" s="121" t="s">
        <v>226</v>
      </c>
      <c r="E27" s="122">
        <v>0.54166666666666663</v>
      </c>
      <c r="F27" s="131" t="s">
        <v>212</v>
      </c>
      <c r="G27" s="98"/>
    </row>
    <row r="28" spans="1:7" ht="23.1" customHeight="1" x14ac:dyDescent="0.2">
      <c r="A28" s="187"/>
      <c r="B28" s="123" t="s">
        <v>253</v>
      </c>
      <c r="C28" s="123" t="s">
        <v>230</v>
      </c>
      <c r="D28" s="124" t="s">
        <v>246</v>
      </c>
      <c r="E28" s="125">
        <v>0.41666666666666669</v>
      </c>
      <c r="F28" s="132" t="s">
        <v>212</v>
      </c>
    </row>
    <row r="29" spans="1:7" ht="23.1" customHeight="1" x14ac:dyDescent="0.2">
      <c r="A29" s="187"/>
      <c r="B29" s="123" t="s">
        <v>254</v>
      </c>
      <c r="C29" s="123" t="s">
        <v>230</v>
      </c>
      <c r="D29" s="144" t="s">
        <v>247</v>
      </c>
      <c r="E29" s="125">
        <v>0.41666666666666669</v>
      </c>
      <c r="F29" s="132" t="s">
        <v>212</v>
      </c>
    </row>
    <row r="30" spans="1:7" ht="23.1" customHeight="1" x14ac:dyDescent="0.2">
      <c r="A30" s="188"/>
      <c r="B30" s="127" t="s">
        <v>233</v>
      </c>
      <c r="C30" s="127" t="s">
        <v>230</v>
      </c>
      <c r="D30" s="128" t="s">
        <v>226</v>
      </c>
      <c r="E30" s="129">
        <v>0.625</v>
      </c>
      <c r="F30" s="133" t="s">
        <v>212</v>
      </c>
    </row>
    <row r="31" spans="1:7" ht="23.1" customHeight="1" x14ac:dyDescent="0.2">
      <c r="A31" s="119" t="s">
        <v>262</v>
      </c>
      <c r="B31" s="147" t="s">
        <v>179</v>
      </c>
      <c r="C31" s="147" t="s">
        <v>230</v>
      </c>
      <c r="D31" s="148" t="s">
        <v>248</v>
      </c>
      <c r="E31" s="149">
        <v>0.41666666666666669</v>
      </c>
      <c r="F31" s="150" t="s">
        <v>212</v>
      </c>
    </row>
    <row r="32" spans="1:7" ht="23.1" customHeight="1" x14ac:dyDescent="0.2">
      <c r="A32" s="119" t="s">
        <v>263</v>
      </c>
      <c r="B32" s="147" t="s">
        <v>179</v>
      </c>
      <c r="C32" s="147" t="s">
        <v>230</v>
      </c>
      <c r="D32" s="148" t="s">
        <v>249</v>
      </c>
      <c r="E32" s="149">
        <v>0.41666666666666669</v>
      </c>
      <c r="F32" s="150" t="s">
        <v>212</v>
      </c>
    </row>
    <row r="33" spans="1:6" ht="23.1" customHeight="1" x14ac:dyDescent="0.2">
      <c r="A33" s="186" t="s">
        <v>4</v>
      </c>
      <c r="B33" s="120" t="s">
        <v>255</v>
      </c>
      <c r="C33" s="120" t="s">
        <v>230</v>
      </c>
      <c r="D33" s="121" t="s">
        <v>257</v>
      </c>
      <c r="E33" s="122">
        <v>0.41666666666666669</v>
      </c>
      <c r="F33" s="131" t="s">
        <v>212</v>
      </c>
    </row>
    <row r="34" spans="1:6" ht="23.1" customHeight="1" x14ac:dyDescent="0.2">
      <c r="A34" s="188"/>
      <c r="B34" s="127" t="s">
        <v>256</v>
      </c>
      <c r="C34" s="127" t="s">
        <v>230</v>
      </c>
      <c r="D34" s="128" t="s">
        <v>258</v>
      </c>
      <c r="E34" s="129">
        <v>0.41666666666666669</v>
      </c>
      <c r="F34" s="133" t="s">
        <v>212</v>
      </c>
    </row>
  </sheetData>
  <mergeCells count="10">
    <mergeCell ref="A1:F1"/>
    <mergeCell ref="A5:A7"/>
    <mergeCell ref="A8:A10"/>
    <mergeCell ref="A11:A14"/>
    <mergeCell ref="A15:A17"/>
    <mergeCell ref="A19:A22"/>
    <mergeCell ref="A24:A26"/>
    <mergeCell ref="A27:A30"/>
    <mergeCell ref="A33:A34"/>
    <mergeCell ref="A3:C3"/>
  </mergeCells>
  <phoneticPr fontId="3"/>
  <printOptions horizontalCentered="1"/>
  <pageMargins left="0.51181102362204722" right="0.51181102362204722" top="0.74803149606299213" bottom="0.74803149606299213" header="0.31496062992125984" footer="0.31496062992125984"/>
  <pageSetup paperSize="9" scale="96" firstPageNumber="2" fitToWidth="0" orientation="portrait" useFirstPageNumber="1" r:id="rId1"/>
  <headerFooter alignWithMargins="0">
    <oddFooter>&amp;C
&amp;"ＭＳ Ｐ明朝,標準"-2-</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52"/>
  <sheetViews>
    <sheetView zoomScale="85" zoomScaleNormal="85" workbookViewId="0">
      <selection activeCell="R14" sqref="R14"/>
    </sheetView>
  </sheetViews>
  <sheetFormatPr defaultColWidth="9" defaultRowHeight="34.5" customHeight="1" x14ac:dyDescent="0.2"/>
  <cols>
    <col min="1" max="1" width="9.44140625" style="98" customWidth="1"/>
    <col min="2" max="3" width="6.6640625" style="98" customWidth="1"/>
    <col min="4" max="13" width="6.6640625" style="100" customWidth="1"/>
    <col min="14" max="16384" width="9" style="100"/>
  </cols>
  <sheetData>
    <row r="1" spans="1:12" ht="34.5" customHeight="1" x14ac:dyDescent="0.2">
      <c r="A1" s="191" t="s">
        <v>189</v>
      </c>
      <c r="B1" s="191"/>
      <c r="C1" s="191"/>
      <c r="D1" s="191"/>
      <c r="E1" s="191"/>
      <c r="F1" s="191"/>
      <c r="G1" s="191"/>
      <c r="H1" s="191"/>
      <c r="I1" s="191"/>
      <c r="J1" s="191"/>
      <c r="K1" s="191"/>
      <c r="L1" s="191"/>
    </row>
    <row r="2" spans="1:12" ht="34.5" customHeight="1" x14ac:dyDescent="0.2">
      <c r="A2" s="167"/>
      <c r="B2" s="167"/>
      <c r="C2" s="167"/>
      <c r="D2" s="167"/>
      <c r="E2" s="167"/>
      <c r="F2" s="167"/>
      <c r="G2" s="167"/>
      <c r="H2" s="167"/>
      <c r="I2" s="167"/>
      <c r="J2" s="167"/>
      <c r="K2" s="167"/>
      <c r="L2" s="167"/>
    </row>
    <row r="3" spans="1:12" ht="34.5" customHeight="1" x14ac:dyDescent="0.2">
      <c r="A3" s="182" t="s">
        <v>364</v>
      </c>
      <c r="B3" s="167"/>
      <c r="C3" s="167"/>
      <c r="D3" s="167"/>
      <c r="E3" s="167"/>
      <c r="F3" s="167"/>
      <c r="G3" s="167"/>
      <c r="H3" s="167"/>
      <c r="I3" s="167"/>
      <c r="J3" s="167"/>
      <c r="K3" s="167"/>
    </row>
    <row r="4" spans="1:12" ht="34.5" customHeight="1" x14ac:dyDescent="0.2">
      <c r="A4" s="182" t="s">
        <v>362</v>
      </c>
      <c r="B4" s="167"/>
      <c r="C4" s="167"/>
      <c r="D4" s="167"/>
      <c r="E4" s="167"/>
      <c r="F4" s="167"/>
      <c r="G4" s="167"/>
      <c r="H4" s="167"/>
      <c r="I4" s="167"/>
      <c r="J4" s="167"/>
      <c r="K4" s="167"/>
    </row>
    <row r="5" spans="1:12" ht="34.5" customHeight="1" x14ac:dyDescent="0.2">
      <c r="A5" s="182" t="s">
        <v>296</v>
      </c>
      <c r="B5" s="167"/>
      <c r="C5" s="167"/>
      <c r="D5" s="167"/>
      <c r="E5" s="167"/>
      <c r="F5" s="167"/>
      <c r="G5" s="167"/>
      <c r="H5" s="167"/>
      <c r="I5" s="167"/>
      <c r="J5" s="167"/>
      <c r="K5" s="167"/>
    </row>
    <row r="6" spans="1:12" ht="19.8" x14ac:dyDescent="0.2">
      <c r="A6" s="198" t="s">
        <v>287</v>
      </c>
      <c r="B6" s="198"/>
      <c r="C6" s="198"/>
      <c r="D6" s="198"/>
      <c r="E6" s="198"/>
      <c r="F6" s="198"/>
      <c r="G6" s="198"/>
      <c r="H6" s="198"/>
      <c r="I6" s="198"/>
      <c r="J6" s="198"/>
      <c r="K6" s="198"/>
      <c r="L6" s="198"/>
    </row>
    <row r="7" spans="1:12" ht="19.8" x14ac:dyDescent="0.2">
      <c r="A7" s="198" t="s">
        <v>288</v>
      </c>
      <c r="B7" s="198"/>
      <c r="C7" s="198"/>
      <c r="D7" s="198"/>
      <c r="E7" s="198"/>
      <c r="F7" s="198"/>
      <c r="G7" s="198"/>
      <c r="H7" s="198"/>
      <c r="I7" s="198"/>
      <c r="J7" s="198"/>
      <c r="K7" s="198"/>
      <c r="L7" s="198"/>
    </row>
    <row r="8" spans="1:12" ht="19.8" x14ac:dyDescent="0.2">
      <c r="A8" s="198" t="s">
        <v>363</v>
      </c>
      <c r="B8" s="198"/>
      <c r="C8" s="198"/>
      <c r="D8" s="198"/>
      <c r="E8" s="198"/>
      <c r="F8" s="198"/>
      <c r="G8" s="198"/>
      <c r="H8" s="198"/>
      <c r="I8" s="198"/>
      <c r="J8" s="198"/>
      <c r="K8" s="198"/>
      <c r="L8" s="198"/>
    </row>
    <row r="9" spans="1:12" ht="19.8" x14ac:dyDescent="0.2">
      <c r="A9" s="198" t="s">
        <v>289</v>
      </c>
      <c r="B9" s="198"/>
      <c r="C9" s="198"/>
      <c r="D9" s="198"/>
      <c r="E9" s="198"/>
      <c r="F9" s="198"/>
      <c r="G9" s="198"/>
      <c r="H9" s="198"/>
      <c r="I9" s="198"/>
      <c r="J9" s="198"/>
      <c r="K9" s="198"/>
      <c r="L9" s="198"/>
    </row>
    <row r="10" spans="1:12" ht="19.8" x14ac:dyDescent="0.2">
      <c r="A10" s="198" t="s">
        <v>290</v>
      </c>
      <c r="B10" s="198"/>
      <c r="C10" s="198"/>
      <c r="D10" s="198"/>
      <c r="E10" s="198"/>
      <c r="F10" s="198"/>
      <c r="G10" s="198"/>
      <c r="H10" s="198"/>
      <c r="I10" s="198"/>
      <c r="J10" s="198"/>
      <c r="K10" s="198"/>
      <c r="L10" s="198"/>
    </row>
    <row r="11" spans="1:12" ht="19.8" x14ac:dyDescent="0.2">
      <c r="A11" s="198" t="s">
        <v>291</v>
      </c>
      <c r="B11" s="198"/>
      <c r="C11" s="198"/>
      <c r="D11" s="198"/>
      <c r="E11" s="198"/>
      <c r="F11" s="198"/>
      <c r="G11" s="198"/>
      <c r="H11" s="198"/>
      <c r="I11" s="198"/>
      <c r="J11" s="198"/>
      <c r="K11" s="198"/>
      <c r="L11" s="198"/>
    </row>
    <row r="12" spans="1:12" ht="19.8" x14ac:dyDescent="0.2">
      <c r="A12" s="198" t="s">
        <v>292</v>
      </c>
      <c r="B12" s="198"/>
      <c r="C12" s="198"/>
      <c r="D12" s="198"/>
      <c r="E12" s="198"/>
      <c r="F12" s="198"/>
      <c r="G12" s="198"/>
      <c r="H12" s="198"/>
      <c r="I12" s="198"/>
      <c r="J12" s="198"/>
      <c r="K12" s="198"/>
      <c r="L12" s="198"/>
    </row>
    <row r="13" spans="1:12" ht="19.8" x14ac:dyDescent="0.2">
      <c r="A13" s="198" t="s">
        <v>293</v>
      </c>
      <c r="B13" s="198"/>
      <c r="C13" s="198"/>
      <c r="D13" s="198"/>
      <c r="E13" s="198"/>
      <c r="F13" s="198"/>
      <c r="G13" s="198"/>
      <c r="H13" s="198"/>
      <c r="I13" s="198"/>
      <c r="J13" s="198"/>
      <c r="K13" s="198"/>
      <c r="L13" s="198"/>
    </row>
    <row r="14" spans="1:12" ht="19.8" x14ac:dyDescent="0.2">
      <c r="A14" s="198" t="s">
        <v>294</v>
      </c>
      <c r="B14" s="198"/>
      <c r="C14" s="198"/>
      <c r="D14" s="198"/>
      <c r="E14" s="198"/>
      <c r="F14" s="198"/>
      <c r="G14" s="198"/>
      <c r="H14" s="198"/>
      <c r="I14" s="198"/>
      <c r="J14" s="198"/>
      <c r="K14" s="198"/>
      <c r="L14" s="198"/>
    </row>
    <row r="15" spans="1:12" ht="19.8" x14ac:dyDescent="0.2">
      <c r="A15" s="198" t="s">
        <v>295</v>
      </c>
      <c r="B15" s="198"/>
      <c r="C15" s="198"/>
      <c r="D15" s="198"/>
      <c r="E15" s="198"/>
      <c r="F15" s="198"/>
      <c r="G15" s="198"/>
      <c r="H15" s="198"/>
      <c r="I15" s="198"/>
      <c r="J15" s="198"/>
      <c r="K15" s="198"/>
      <c r="L15" s="198"/>
    </row>
    <row r="16" spans="1:12" ht="34.5" customHeight="1" x14ac:dyDescent="0.2">
      <c r="A16" s="167"/>
      <c r="B16" s="167"/>
      <c r="C16" s="167"/>
      <c r="D16" s="167"/>
      <c r="E16" s="167"/>
      <c r="F16" s="167"/>
      <c r="G16" s="167"/>
      <c r="H16" s="167"/>
      <c r="I16" s="167"/>
      <c r="J16" s="167"/>
      <c r="K16" s="167"/>
    </row>
    <row r="17" spans="1:12" ht="34.5" customHeight="1" x14ac:dyDescent="0.2">
      <c r="A17" s="182" t="s">
        <v>297</v>
      </c>
      <c r="B17" s="167"/>
      <c r="C17" s="167"/>
      <c r="D17" s="167"/>
      <c r="E17" s="167"/>
      <c r="F17" s="167"/>
      <c r="G17" s="167"/>
      <c r="H17" s="167"/>
      <c r="I17" s="167"/>
      <c r="J17" s="167"/>
      <c r="K17" s="167"/>
    </row>
    <row r="18" spans="1:12" ht="14.4" x14ac:dyDescent="0.2">
      <c r="A18" s="171" t="s">
        <v>125</v>
      </c>
      <c r="B18" s="171" t="s">
        <v>298</v>
      </c>
      <c r="C18" s="171" t="s">
        <v>299</v>
      </c>
      <c r="D18" s="171" t="s">
        <v>300</v>
      </c>
      <c r="E18" s="171" t="s">
        <v>301</v>
      </c>
      <c r="F18" s="171" t="s">
        <v>302</v>
      </c>
      <c r="G18" s="171" t="s">
        <v>303</v>
      </c>
      <c r="H18" s="171" t="s">
        <v>304</v>
      </c>
      <c r="I18" s="171" t="s">
        <v>305</v>
      </c>
      <c r="J18" s="171" t="s">
        <v>306</v>
      </c>
      <c r="K18" s="171" t="s">
        <v>307</v>
      </c>
      <c r="L18" s="171"/>
    </row>
    <row r="19" spans="1:12" s="173" customFormat="1" ht="34.5" customHeight="1" x14ac:dyDescent="0.2">
      <c r="A19" s="174"/>
      <c r="B19" s="174" t="s">
        <v>278</v>
      </c>
      <c r="C19" s="174" t="s">
        <v>308</v>
      </c>
      <c r="D19" s="174" t="s">
        <v>279</v>
      </c>
      <c r="E19" s="174" t="s">
        <v>280</v>
      </c>
      <c r="F19" s="174" t="s">
        <v>281</v>
      </c>
      <c r="G19" s="174" t="s">
        <v>282</v>
      </c>
      <c r="H19" s="174" t="s">
        <v>309</v>
      </c>
      <c r="I19" s="174" t="s">
        <v>310</v>
      </c>
      <c r="J19" s="174" t="s">
        <v>312</v>
      </c>
      <c r="K19" s="174" t="s">
        <v>283</v>
      </c>
      <c r="L19" s="174" t="s">
        <v>311</v>
      </c>
    </row>
    <row r="20" spans="1:12" ht="16.2" x14ac:dyDescent="0.2">
      <c r="A20" s="183" t="s">
        <v>284</v>
      </c>
      <c r="B20" s="184">
        <v>61</v>
      </c>
      <c r="C20" s="184">
        <v>55</v>
      </c>
      <c r="D20" s="184">
        <v>110</v>
      </c>
      <c r="E20" s="184">
        <v>80</v>
      </c>
      <c r="F20" s="184">
        <v>103</v>
      </c>
      <c r="G20" s="184">
        <v>135</v>
      </c>
      <c r="H20" s="184">
        <v>105</v>
      </c>
      <c r="I20" s="184">
        <v>58</v>
      </c>
      <c r="J20" s="184">
        <v>129</v>
      </c>
      <c r="K20" s="184">
        <v>106</v>
      </c>
      <c r="L20" s="184">
        <v>184</v>
      </c>
    </row>
    <row r="21" spans="1:12" ht="16.2" x14ac:dyDescent="0.2">
      <c r="A21" s="183">
        <v>1</v>
      </c>
      <c r="B21" s="184">
        <v>2</v>
      </c>
      <c r="C21" s="184">
        <v>3</v>
      </c>
      <c r="D21" s="184">
        <v>9</v>
      </c>
      <c r="E21" s="184">
        <v>8</v>
      </c>
      <c r="F21" s="184">
        <v>5</v>
      </c>
      <c r="G21" s="184">
        <v>11</v>
      </c>
      <c r="H21" s="184">
        <v>13</v>
      </c>
      <c r="I21" s="184">
        <v>4</v>
      </c>
      <c r="J21" s="184">
        <v>11</v>
      </c>
      <c r="K21" s="184">
        <v>8</v>
      </c>
      <c r="L21" s="184">
        <v>15</v>
      </c>
    </row>
    <row r="22" spans="1:12" ht="16.2" x14ac:dyDescent="0.2">
      <c r="A22" s="183">
        <v>2</v>
      </c>
      <c r="B22" s="184">
        <v>12</v>
      </c>
      <c r="C22" s="184">
        <v>13</v>
      </c>
      <c r="D22" s="184">
        <v>15</v>
      </c>
      <c r="E22" s="184">
        <v>15</v>
      </c>
      <c r="F22" s="184">
        <v>12</v>
      </c>
      <c r="G22" s="184">
        <v>18</v>
      </c>
      <c r="H22" s="184">
        <v>17</v>
      </c>
      <c r="I22" s="184">
        <v>10</v>
      </c>
      <c r="J22" s="184">
        <v>19</v>
      </c>
      <c r="K22" s="184">
        <v>16</v>
      </c>
      <c r="L22" s="184">
        <v>19</v>
      </c>
    </row>
    <row r="23" spans="1:12" ht="16.2" x14ac:dyDescent="0.2">
      <c r="A23" s="183">
        <v>3</v>
      </c>
      <c r="B23" s="184">
        <v>5</v>
      </c>
      <c r="C23" s="184">
        <v>7</v>
      </c>
      <c r="D23" s="184">
        <v>15</v>
      </c>
      <c r="E23" s="184">
        <v>9</v>
      </c>
      <c r="F23" s="184">
        <v>8</v>
      </c>
      <c r="G23" s="184">
        <v>16</v>
      </c>
      <c r="H23" s="184">
        <v>14</v>
      </c>
      <c r="I23" s="184">
        <v>8</v>
      </c>
      <c r="J23" s="184">
        <v>17</v>
      </c>
      <c r="K23" s="184">
        <v>9</v>
      </c>
      <c r="L23" s="184">
        <v>19</v>
      </c>
    </row>
    <row r="24" spans="1:12" ht="16.2" x14ac:dyDescent="0.2">
      <c r="A24" s="183">
        <v>4</v>
      </c>
      <c r="B24" s="184">
        <v>10</v>
      </c>
      <c r="C24" s="184">
        <v>5</v>
      </c>
      <c r="D24" s="184">
        <v>9</v>
      </c>
      <c r="E24" s="184">
        <v>3</v>
      </c>
      <c r="F24" s="184">
        <v>14</v>
      </c>
      <c r="G24" s="184">
        <v>9</v>
      </c>
      <c r="H24" s="184">
        <v>7</v>
      </c>
      <c r="I24" s="184">
        <v>5</v>
      </c>
      <c r="J24" s="184">
        <v>8</v>
      </c>
      <c r="K24" s="184">
        <v>13</v>
      </c>
      <c r="L24" s="184">
        <v>21</v>
      </c>
    </row>
    <row r="25" spans="1:12" ht="16.2" x14ac:dyDescent="0.2">
      <c r="A25" s="183">
        <v>5</v>
      </c>
      <c r="B25" s="184">
        <v>2</v>
      </c>
      <c r="C25" s="184">
        <v>0</v>
      </c>
      <c r="D25" s="184">
        <v>1</v>
      </c>
      <c r="E25" s="184">
        <v>0</v>
      </c>
      <c r="F25" s="184">
        <v>2</v>
      </c>
      <c r="G25" s="184">
        <v>1</v>
      </c>
      <c r="H25" s="184">
        <v>1</v>
      </c>
      <c r="I25" s="184">
        <v>2</v>
      </c>
      <c r="J25" s="184">
        <v>1</v>
      </c>
      <c r="K25" s="184">
        <v>3</v>
      </c>
      <c r="L25" s="184">
        <v>4</v>
      </c>
    </row>
    <row r="26" spans="1:12" ht="16.2" x14ac:dyDescent="0.2">
      <c r="A26" s="183">
        <v>6</v>
      </c>
      <c r="B26" s="184">
        <v>3</v>
      </c>
      <c r="C26" s="184">
        <v>1</v>
      </c>
      <c r="D26" s="184">
        <v>6</v>
      </c>
      <c r="E26" s="184">
        <v>4</v>
      </c>
      <c r="F26" s="184">
        <v>5</v>
      </c>
      <c r="G26" s="184">
        <v>11</v>
      </c>
      <c r="H26" s="184">
        <v>5</v>
      </c>
      <c r="I26" s="184">
        <v>1</v>
      </c>
      <c r="J26" s="184">
        <v>6</v>
      </c>
      <c r="K26" s="184">
        <v>6</v>
      </c>
      <c r="L26" s="184">
        <v>11</v>
      </c>
    </row>
    <row r="27" spans="1:12" ht="16.2" x14ac:dyDescent="0.2">
      <c r="A27" s="183">
        <v>7</v>
      </c>
      <c r="B27" s="184">
        <v>2</v>
      </c>
      <c r="C27" s="184">
        <v>4</v>
      </c>
      <c r="D27" s="184">
        <v>9</v>
      </c>
      <c r="E27" s="184">
        <v>4</v>
      </c>
      <c r="F27" s="184">
        <v>5</v>
      </c>
      <c r="G27" s="184">
        <v>9</v>
      </c>
      <c r="H27" s="184">
        <v>5</v>
      </c>
      <c r="I27" s="184">
        <v>5</v>
      </c>
      <c r="J27" s="184">
        <v>12</v>
      </c>
      <c r="K27" s="184">
        <v>5</v>
      </c>
      <c r="L27" s="184">
        <v>13</v>
      </c>
    </row>
    <row r="28" spans="1:12" ht="16.2" x14ac:dyDescent="0.2">
      <c r="A28" s="183">
        <v>8</v>
      </c>
      <c r="B28" s="184">
        <v>9</v>
      </c>
      <c r="C28" s="184">
        <v>7</v>
      </c>
      <c r="D28" s="184">
        <v>11</v>
      </c>
      <c r="E28" s="184">
        <v>9</v>
      </c>
      <c r="F28" s="184">
        <v>11</v>
      </c>
      <c r="G28" s="184">
        <v>11</v>
      </c>
      <c r="H28" s="184">
        <v>10</v>
      </c>
      <c r="I28" s="184">
        <v>8</v>
      </c>
      <c r="J28" s="184">
        <v>11</v>
      </c>
      <c r="K28" s="184">
        <v>10</v>
      </c>
      <c r="L28" s="184">
        <v>11</v>
      </c>
    </row>
    <row r="29" spans="1:12" ht="16.2" x14ac:dyDescent="0.2">
      <c r="A29" s="183" t="s">
        <v>285</v>
      </c>
      <c r="B29" s="184">
        <v>3</v>
      </c>
      <c r="C29" s="184">
        <v>2</v>
      </c>
      <c r="D29" s="184">
        <v>7</v>
      </c>
      <c r="E29" s="184">
        <v>5</v>
      </c>
      <c r="F29" s="184">
        <v>10</v>
      </c>
      <c r="G29" s="184">
        <v>8</v>
      </c>
      <c r="H29" s="184">
        <v>8</v>
      </c>
      <c r="I29" s="184">
        <v>4</v>
      </c>
      <c r="J29" s="184">
        <v>7</v>
      </c>
      <c r="K29" s="184">
        <v>9</v>
      </c>
      <c r="L29" s="184">
        <v>14</v>
      </c>
    </row>
    <row r="30" spans="1:12" ht="16.2" x14ac:dyDescent="0.2">
      <c r="A30" s="183" t="s">
        <v>286</v>
      </c>
      <c r="B30" s="184">
        <v>2</v>
      </c>
      <c r="C30" s="184">
        <v>2</v>
      </c>
      <c r="D30" s="184">
        <v>12</v>
      </c>
      <c r="E30" s="184">
        <v>2</v>
      </c>
      <c r="F30" s="184">
        <v>13</v>
      </c>
      <c r="G30" s="184">
        <v>14</v>
      </c>
      <c r="H30" s="184">
        <v>6</v>
      </c>
      <c r="I30" s="184">
        <v>1</v>
      </c>
      <c r="J30" s="184">
        <v>9</v>
      </c>
      <c r="K30" s="184">
        <v>12</v>
      </c>
      <c r="L30" s="184">
        <v>21</v>
      </c>
    </row>
    <row r="31" spans="1:12" ht="16.2" x14ac:dyDescent="0.2">
      <c r="A31" s="183">
        <v>10</v>
      </c>
      <c r="B31" s="184">
        <v>6</v>
      </c>
      <c r="C31" s="184">
        <v>4</v>
      </c>
      <c r="D31" s="184">
        <v>8</v>
      </c>
      <c r="E31" s="184">
        <v>8</v>
      </c>
      <c r="F31" s="184">
        <v>8</v>
      </c>
      <c r="G31" s="184">
        <v>12</v>
      </c>
      <c r="H31" s="184">
        <v>9</v>
      </c>
      <c r="I31" s="184">
        <v>6</v>
      </c>
      <c r="J31" s="184">
        <v>12</v>
      </c>
      <c r="K31" s="184">
        <v>7</v>
      </c>
      <c r="L31" s="184">
        <v>14</v>
      </c>
    </row>
    <row r="32" spans="1:12" ht="16.2" x14ac:dyDescent="0.2">
      <c r="A32" s="183">
        <v>11</v>
      </c>
      <c r="B32" s="184">
        <v>5</v>
      </c>
      <c r="C32" s="184">
        <v>7</v>
      </c>
      <c r="D32" s="184">
        <v>7</v>
      </c>
      <c r="E32" s="184">
        <v>11</v>
      </c>
      <c r="F32" s="184">
        <v>9</v>
      </c>
      <c r="G32" s="184">
        <v>13</v>
      </c>
      <c r="H32" s="184">
        <v>9</v>
      </c>
      <c r="I32" s="184">
        <v>4</v>
      </c>
      <c r="J32" s="184">
        <v>14</v>
      </c>
      <c r="K32" s="184">
        <v>8</v>
      </c>
      <c r="L32" s="184">
        <v>18</v>
      </c>
    </row>
    <row r="33" spans="1:12" ht="16.2" x14ac:dyDescent="0.2">
      <c r="A33" s="183">
        <v>12</v>
      </c>
      <c r="B33" s="184">
        <v>0</v>
      </c>
      <c r="C33" s="184">
        <v>0</v>
      </c>
      <c r="D33" s="184">
        <v>1</v>
      </c>
      <c r="E33" s="184">
        <v>2</v>
      </c>
      <c r="F33" s="184">
        <v>1</v>
      </c>
      <c r="G33" s="184">
        <v>2</v>
      </c>
      <c r="H33" s="184">
        <v>1</v>
      </c>
      <c r="I33" s="184">
        <v>0</v>
      </c>
      <c r="J33" s="184">
        <v>2</v>
      </c>
      <c r="K33" s="184">
        <v>0</v>
      </c>
      <c r="L33" s="184">
        <v>4</v>
      </c>
    </row>
    <row r="34" spans="1:12" ht="34.5" customHeight="1" x14ac:dyDescent="0.2">
      <c r="A34" s="172"/>
      <c r="C34" s="100"/>
    </row>
    <row r="35" spans="1:12" ht="60.75" customHeight="1" x14ac:dyDescent="0.2">
      <c r="A35" s="199" t="s">
        <v>313</v>
      </c>
      <c r="B35" s="199"/>
      <c r="C35" s="199"/>
      <c r="D35" s="199"/>
      <c r="E35" s="199"/>
      <c r="F35" s="199"/>
      <c r="G35" s="199"/>
      <c r="H35" s="199"/>
      <c r="I35" s="199"/>
      <c r="J35" s="199"/>
      <c r="K35" s="199"/>
      <c r="L35" s="199"/>
    </row>
    <row r="39" spans="1:12" ht="34.5" customHeight="1" x14ac:dyDescent="0.2">
      <c r="B39" s="117"/>
      <c r="C39" s="117"/>
      <c r="D39" s="117"/>
      <c r="E39" s="117"/>
      <c r="F39" s="117"/>
    </row>
    <row r="40" spans="1:12" ht="34.5" customHeight="1" x14ac:dyDescent="0.2">
      <c r="A40" s="117"/>
      <c r="B40" s="117"/>
      <c r="C40" s="117"/>
      <c r="D40" s="117"/>
      <c r="E40" s="117"/>
      <c r="F40" s="117"/>
    </row>
    <row r="41" spans="1:12" ht="34.5" customHeight="1" x14ac:dyDescent="0.2">
      <c r="A41" s="117"/>
      <c r="B41" s="100"/>
      <c r="C41" s="100"/>
    </row>
    <row r="51" spans="7:7" ht="34.5" customHeight="1" x14ac:dyDescent="0.2">
      <c r="G51" s="98"/>
    </row>
    <row r="52" spans="7:7" ht="34.5" customHeight="1" x14ac:dyDescent="0.2">
      <c r="G52" s="98"/>
    </row>
  </sheetData>
  <mergeCells count="12">
    <mergeCell ref="A15:L15"/>
    <mergeCell ref="A35:L35"/>
    <mergeCell ref="A6:L6"/>
    <mergeCell ref="A7:L7"/>
    <mergeCell ref="A8:L8"/>
    <mergeCell ref="A9:L9"/>
    <mergeCell ref="A10:L10"/>
    <mergeCell ref="A11:L11"/>
    <mergeCell ref="A12:L12"/>
    <mergeCell ref="A13:L13"/>
    <mergeCell ref="A14:L14"/>
    <mergeCell ref="A1:L1"/>
  </mergeCells>
  <phoneticPr fontId="3"/>
  <printOptions horizontalCentered="1"/>
  <pageMargins left="0.23622047244094491" right="0.23622047244094491" top="0.74803149606299213" bottom="0.74803149606299213" header="0.31496062992125984" footer="0.31496062992125984"/>
  <pageSetup paperSize="9" scale="94" firstPageNumber="2" fitToWidth="0" orientation="portrait" useFirstPageNumber="1" r:id="rId1"/>
  <headerFooter alignWithMargins="0">
    <oddFooter>&amp;C&amp;"ＭＳ Ｐ明朝,標準"-3-</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45"/>
  <sheetViews>
    <sheetView zoomScale="70" zoomScaleNormal="70" workbookViewId="0">
      <selection activeCell="E18" sqref="E18"/>
    </sheetView>
  </sheetViews>
  <sheetFormatPr defaultRowHeight="13.2" x14ac:dyDescent="0.2"/>
  <cols>
    <col min="2" max="2" width="97" style="175" customWidth="1"/>
  </cols>
  <sheetData>
    <row r="1" spans="1:6" s="100" customFormat="1" ht="19.2" x14ac:dyDescent="0.2">
      <c r="A1" s="191" t="s">
        <v>189</v>
      </c>
      <c r="B1" s="191"/>
      <c r="C1" s="170"/>
      <c r="D1" s="170"/>
      <c r="E1" s="170"/>
      <c r="F1" s="170"/>
    </row>
    <row r="3" spans="1:6" ht="16.2" x14ac:dyDescent="0.2">
      <c r="A3" s="200" t="s">
        <v>367</v>
      </c>
      <c r="B3" s="200"/>
    </row>
    <row r="4" spans="1:6" ht="16.2" x14ac:dyDescent="0.2">
      <c r="A4" s="176" t="s">
        <v>343</v>
      </c>
      <c r="B4" s="176"/>
      <c r="C4" s="176"/>
      <c r="D4" s="176"/>
      <c r="E4" s="176"/>
      <c r="F4" s="176"/>
    </row>
    <row r="6" spans="1:6" ht="16.2" x14ac:dyDescent="0.2">
      <c r="A6" s="176" t="s">
        <v>365</v>
      </c>
    </row>
    <row r="8" spans="1:6" ht="16.2" x14ac:dyDescent="0.2">
      <c r="A8" s="180" t="s">
        <v>125</v>
      </c>
      <c r="B8" s="181" t="s">
        <v>359</v>
      </c>
    </row>
    <row r="9" spans="1:6" x14ac:dyDescent="0.2">
      <c r="A9" s="177" t="s">
        <v>316</v>
      </c>
      <c r="B9" s="178" t="s">
        <v>314</v>
      </c>
    </row>
    <row r="10" spans="1:6" x14ac:dyDescent="0.2">
      <c r="A10" s="177" t="s">
        <v>316</v>
      </c>
      <c r="B10" s="178" t="s">
        <v>344</v>
      </c>
    </row>
    <row r="11" spans="1:6" ht="26.4" x14ac:dyDescent="0.2">
      <c r="A11" s="177" t="s">
        <v>316</v>
      </c>
      <c r="B11" s="178" t="s">
        <v>315</v>
      </c>
    </row>
    <row r="12" spans="1:6" ht="26.4" x14ac:dyDescent="0.2">
      <c r="A12" s="177" t="s">
        <v>319</v>
      </c>
      <c r="B12" s="178" t="s">
        <v>317</v>
      </c>
    </row>
    <row r="13" spans="1:6" ht="39.6" x14ac:dyDescent="0.2">
      <c r="A13" s="177" t="s">
        <v>319</v>
      </c>
      <c r="B13" s="178" t="s">
        <v>345</v>
      </c>
    </row>
    <row r="14" spans="1:6" x14ac:dyDescent="0.2">
      <c r="A14" s="177" t="s">
        <v>319</v>
      </c>
      <c r="B14" s="178" t="s">
        <v>318</v>
      </c>
    </row>
    <row r="15" spans="1:6" ht="52.8" x14ac:dyDescent="0.2">
      <c r="A15" s="177" t="s">
        <v>340</v>
      </c>
      <c r="B15" s="178" t="s">
        <v>350</v>
      </c>
    </row>
    <row r="16" spans="1:6" ht="26.4" x14ac:dyDescent="0.2">
      <c r="A16" s="177" t="s">
        <v>340</v>
      </c>
      <c r="B16" s="178" t="s">
        <v>346</v>
      </c>
    </row>
    <row r="17" spans="1:2" ht="26.4" x14ac:dyDescent="0.2">
      <c r="A17" s="177" t="s">
        <v>340</v>
      </c>
      <c r="B17" s="178" t="s">
        <v>348</v>
      </c>
    </row>
    <row r="18" spans="1:2" ht="26.4" x14ac:dyDescent="0.2">
      <c r="A18" s="177" t="s">
        <v>340</v>
      </c>
      <c r="B18" s="178" t="s">
        <v>347</v>
      </c>
    </row>
    <row r="19" spans="1:2" ht="26.4" x14ac:dyDescent="0.2">
      <c r="A19" s="177" t="s">
        <v>340</v>
      </c>
      <c r="B19" s="178" t="s">
        <v>341</v>
      </c>
    </row>
    <row r="20" spans="1:2" ht="26.4" x14ac:dyDescent="0.2">
      <c r="A20" s="177" t="s">
        <v>340</v>
      </c>
      <c r="B20" s="178" t="s">
        <v>349</v>
      </c>
    </row>
    <row r="21" spans="1:2" x14ac:dyDescent="0.2">
      <c r="A21" s="177" t="s">
        <v>340</v>
      </c>
      <c r="B21" s="178" t="s">
        <v>342</v>
      </c>
    </row>
    <row r="22" spans="1:2" x14ac:dyDescent="0.2">
      <c r="A22" s="177" t="s">
        <v>351</v>
      </c>
      <c r="B22" s="178" t="s">
        <v>352</v>
      </c>
    </row>
    <row r="23" spans="1:2" ht="26.4" x14ac:dyDescent="0.2">
      <c r="A23" s="177" t="s">
        <v>321</v>
      </c>
      <c r="B23" s="178" t="s">
        <v>357</v>
      </c>
    </row>
    <row r="24" spans="1:2" ht="39.6" x14ac:dyDescent="0.2">
      <c r="A24" s="177" t="s">
        <v>321</v>
      </c>
      <c r="B24" s="178" t="s">
        <v>358</v>
      </c>
    </row>
    <row r="25" spans="1:2" x14ac:dyDescent="0.2">
      <c r="A25" s="177" t="s">
        <v>321</v>
      </c>
      <c r="B25" s="178" t="s">
        <v>320</v>
      </c>
    </row>
    <row r="26" spans="1:2" x14ac:dyDescent="0.2">
      <c r="A26" s="177" t="s">
        <v>338</v>
      </c>
      <c r="B26" s="178" t="s">
        <v>339</v>
      </c>
    </row>
    <row r="27" spans="1:2" x14ac:dyDescent="0.2">
      <c r="A27" s="177" t="s">
        <v>326</v>
      </c>
      <c r="B27" s="178" t="s">
        <v>322</v>
      </c>
    </row>
    <row r="28" spans="1:2" ht="26.4" x14ac:dyDescent="0.2">
      <c r="A28" s="177" t="s">
        <v>326</v>
      </c>
      <c r="B28" s="178" t="s">
        <v>323</v>
      </c>
    </row>
    <row r="29" spans="1:2" x14ac:dyDescent="0.2">
      <c r="A29" s="177" t="s">
        <v>326</v>
      </c>
      <c r="B29" s="178" t="s">
        <v>324</v>
      </c>
    </row>
    <row r="30" spans="1:2" x14ac:dyDescent="0.2">
      <c r="A30" s="177" t="s">
        <v>326</v>
      </c>
      <c r="B30" s="178" t="s">
        <v>325</v>
      </c>
    </row>
    <row r="31" spans="1:2" x14ac:dyDescent="0.2">
      <c r="A31" s="177" t="s">
        <v>329</v>
      </c>
      <c r="B31" s="178" t="s">
        <v>327</v>
      </c>
    </row>
    <row r="32" spans="1:2" x14ac:dyDescent="0.2">
      <c r="A32" s="177" t="s">
        <v>329</v>
      </c>
      <c r="B32" s="178" t="s">
        <v>356</v>
      </c>
    </row>
    <row r="33" spans="1:2" ht="26.4" x14ac:dyDescent="0.2">
      <c r="A33" s="177" t="s">
        <v>329</v>
      </c>
      <c r="B33" s="178" t="s">
        <v>355</v>
      </c>
    </row>
    <row r="34" spans="1:2" x14ac:dyDescent="0.2">
      <c r="A34" s="177" t="s">
        <v>329</v>
      </c>
      <c r="B34" s="178" t="s">
        <v>328</v>
      </c>
    </row>
    <row r="35" spans="1:2" x14ac:dyDescent="0.2">
      <c r="A35" s="177" t="s">
        <v>336</v>
      </c>
      <c r="B35" s="178" t="s">
        <v>337</v>
      </c>
    </row>
    <row r="36" spans="1:2" ht="26.4" x14ac:dyDescent="0.2">
      <c r="A36" s="177" t="s">
        <v>333</v>
      </c>
      <c r="B36" s="178" t="s">
        <v>353</v>
      </c>
    </row>
    <row r="37" spans="1:2" ht="52.8" x14ac:dyDescent="0.2">
      <c r="A37" s="177" t="s">
        <v>333</v>
      </c>
      <c r="B37" s="178" t="s">
        <v>330</v>
      </c>
    </row>
    <row r="38" spans="1:2" x14ac:dyDescent="0.2">
      <c r="A38" s="177" t="s">
        <v>333</v>
      </c>
      <c r="B38" s="178" t="s">
        <v>331</v>
      </c>
    </row>
    <row r="39" spans="1:2" ht="26.4" x14ac:dyDescent="0.2">
      <c r="A39" s="177" t="s">
        <v>333</v>
      </c>
      <c r="B39" s="178" t="s">
        <v>334</v>
      </c>
    </row>
    <row r="40" spans="1:2" x14ac:dyDescent="0.2">
      <c r="A40" s="177" t="s">
        <v>333</v>
      </c>
      <c r="B40" s="178" t="s">
        <v>354</v>
      </c>
    </row>
    <row r="41" spans="1:2" ht="39.6" x14ac:dyDescent="0.2">
      <c r="A41" s="177" t="s">
        <v>333</v>
      </c>
      <c r="B41" s="179" t="s">
        <v>360</v>
      </c>
    </row>
    <row r="42" spans="1:2" ht="26.4" x14ac:dyDescent="0.2">
      <c r="A42" s="177" t="s">
        <v>333</v>
      </c>
      <c r="B42" s="178" t="s">
        <v>332</v>
      </c>
    </row>
    <row r="43" spans="1:2" x14ac:dyDescent="0.2">
      <c r="A43" s="177" t="s">
        <v>333</v>
      </c>
      <c r="B43" s="178" t="s">
        <v>335</v>
      </c>
    </row>
    <row r="45" spans="1:2" ht="14.4" x14ac:dyDescent="0.2">
      <c r="A45" s="185" t="s">
        <v>361</v>
      </c>
    </row>
  </sheetData>
  <mergeCells count="2">
    <mergeCell ref="A1:B1"/>
    <mergeCell ref="A3:B3"/>
  </mergeCells>
  <phoneticPr fontId="3"/>
  <pageMargins left="0.70866141732283472" right="0.70866141732283472" top="0.74803149606299213" bottom="0.74803149606299213" header="0.31496062992125984" footer="0.31496062992125984"/>
  <pageSetup paperSize="9" scale="84" orientation="portrait" r:id="rId1"/>
  <headerFooter>
    <oddFooter>&amp;C-4-</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43"/>
  <sheetViews>
    <sheetView topLeftCell="A24" zoomScaleNormal="100" workbookViewId="0">
      <selection activeCell="B42" sqref="B42"/>
    </sheetView>
  </sheetViews>
  <sheetFormatPr defaultColWidth="9" defaultRowHeight="13.2" x14ac:dyDescent="0.2"/>
  <cols>
    <col min="1" max="4" width="16.6640625" style="6" customWidth="1"/>
    <col min="5" max="5" width="17.6640625" style="6" customWidth="1"/>
    <col min="6" max="9" width="9" style="6"/>
    <col min="10" max="10" width="9.77734375" style="6" bestFit="1" customWidth="1"/>
    <col min="11" max="16384" width="9" style="6"/>
  </cols>
  <sheetData>
    <row r="1" spans="1:10" ht="19.2" x14ac:dyDescent="0.2">
      <c r="A1" s="201" t="s">
        <v>190</v>
      </c>
      <c r="B1" s="202"/>
      <c r="C1" s="202"/>
      <c r="D1" s="202"/>
      <c r="E1" s="202"/>
    </row>
    <row r="2" spans="1:10" ht="19.2" x14ac:dyDescent="0.2">
      <c r="A2" s="4"/>
      <c r="B2" s="5"/>
      <c r="C2" s="5"/>
      <c r="D2" s="5"/>
      <c r="E2" s="63"/>
    </row>
    <row r="3" spans="1:10" ht="19.2" x14ac:dyDescent="0.2">
      <c r="A3" s="4"/>
      <c r="B3" s="5"/>
      <c r="C3" s="5"/>
      <c r="D3" s="5"/>
      <c r="E3" s="5"/>
    </row>
    <row r="5" spans="1:10" x14ac:dyDescent="0.2">
      <c r="E5" s="7" t="s">
        <v>265</v>
      </c>
    </row>
    <row r="6" spans="1:10" x14ac:dyDescent="0.2">
      <c r="A6" s="6" t="s">
        <v>11</v>
      </c>
      <c r="E6" s="8" t="s">
        <v>12</v>
      </c>
    </row>
    <row r="7" spans="1:10" ht="18" customHeight="1" x14ac:dyDescent="0.2">
      <c r="A7" s="9"/>
      <c r="B7" s="10" t="s">
        <v>13</v>
      </c>
      <c r="C7" s="10" t="s">
        <v>180</v>
      </c>
      <c r="D7" s="10" t="s">
        <v>14</v>
      </c>
      <c r="E7" s="10" t="s">
        <v>15</v>
      </c>
    </row>
    <row r="8" spans="1:10" ht="18" customHeight="1" x14ac:dyDescent="0.2">
      <c r="A8" s="10" t="s">
        <v>16</v>
      </c>
      <c r="B8" s="17">
        <v>3450047</v>
      </c>
      <c r="C8" s="17">
        <v>3450047</v>
      </c>
      <c r="D8" s="18">
        <f>SUM(B8-C8)</f>
        <v>0</v>
      </c>
      <c r="E8" s="9"/>
    </row>
    <row r="9" spans="1:10" ht="18" customHeight="1" x14ac:dyDescent="0.2">
      <c r="A9" s="10" t="s">
        <v>17</v>
      </c>
      <c r="B9" s="17">
        <v>1252600</v>
      </c>
      <c r="C9" s="17">
        <v>1500000</v>
      </c>
      <c r="D9" s="18">
        <f>SUM(B9-C9)</f>
        <v>-247400</v>
      </c>
      <c r="E9" s="9"/>
    </row>
    <row r="10" spans="1:10" ht="18" customHeight="1" x14ac:dyDescent="0.2">
      <c r="A10" s="10" t="s">
        <v>18</v>
      </c>
      <c r="B10" s="17">
        <v>739818</v>
      </c>
      <c r="C10" s="17">
        <v>1800000</v>
      </c>
      <c r="D10" s="18">
        <f>SUM(B10-C10)</f>
        <v>-1060182</v>
      </c>
      <c r="E10" s="9" t="s">
        <v>19</v>
      </c>
    </row>
    <row r="11" spans="1:10" ht="18" customHeight="1" x14ac:dyDescent="0.2">
      <c r="A11" s="10" t="s">
        <v>20</v>
      </c>
      <c r="B11" s="17">
        <v>0</v>
      </c>
      <c r="C11" s="17">
        <v>300000</v>
      </c>
      <c r="D11" s="18">
        <f>SUM(B11-C11)</f>
        <v>-300000</v>
      </c>
      <c r="E11" s="9"/>
    </row>
    <row r="12" spans="1:10" ht="18" customHeight="1" x14ac:dyDescent="0.2">
      <c r="A12" s="10" t="s">
        <v>21</v>
      </c>
      <c r="B12" s="17">
        <v>244534</v>
      </c>
      <c r="C12" s="17">
        <v>200000</v>
      </c>
      <c r="D12" s="18">
        <f>SUM(B12-C12)</f>
        <v>44534</v>
      </c>
      <c r="E12" s="50" t="s">
        <v>206</v>
      </c>
    </row>
    <row r="13" spans="1:10" ht="18" customHeight="1" thickBot="1" x14ac:dyDescent="0.25">
      <c r="A13" s="11"/>
      <c r="B13" s="12"/>
      <c r="C13" s="12"/>
      <c r="D13" s="19"/>
      <c r="E13" s="12"/>
    </row>
    <row r="14" spans="1:10" ht="18" customHeight="1" thickTop="1" x14ac:dyDescent="0.2">
      <c r="A14" s="13" t="s">
        <v>22</v>
      </c>
      <c r="B14" s="21">
        <f>SUM(B8:B13)</f>
        <v>5686999</v>
      </c>
      <c r="C14" s="21">
        <f>SUM(C8:C13)</f>
        <v>7250047</v>
      </c>
      <c r="D14" s="20">
        <f>SUM(B14-C14)</f>
        <v>-1563048</v>
      </c>
      <c r="E14" s="14"/>
      <c r="J14" s="157"/>
    </row>
    <row r="15" spans="1:10" ht="18" customHeight="1" x14ac:dyDescent="0.2">
      <c r="A15" s="15"/>
      <c r="B15" s="15"/>
      <c r="C15" s="15"/>
      <c r="D15" s="15"/>
      <c r="E15" s="15"/>
    </row>
    <row r="16" spans="1:10" ht="18" customHeight="1" x14ac:dyDescent="0.2">
      <c r="A16" s="5" t="s">
        <v>23</v>
      </c>
      <c r="B16" s="10" t="s">
        <v>24</v>
      </c>
      <c r="C16" s="17">
        <v>108780</v>
      </c>
      <c r="D16" s="16" t="s">
        <v>25</v>
      </c>
      <c r="E16" s="17">
        <v>563416</v>
      </c>
      <c r="J16" s="157"/>
    </row>
    <row r="17" spans="1:5" ht="18" customHeight="1" x14ac:dyDescent="0.2">
      <c r="A17" s="15"/>
      <c r="B17" s="10" t="s">
        <v>102</v>
      </c>
      <c r="C17" s="17">
        <v>0</v>
      </c>
      <c r="D17" s="10" t="s">
        <v>26</v>
      </c>
      <c r="E17" s="9">
        <v>0</v>
      </c>
    </row>
    <row r="18" spans="1:5" ht="18" customHeight="1" x14ac:dyDescent="0.2">
      <c r="A18" s="15"/>
      <c r="B18" s="10" t="s">
        <v>27</v>
      </c>
      <c r="C18" s="17">
        <v>67622</v>
      </c>
      <c r="D18" s="10" t="s">
        <v>28</v>
      </c>
      <c r="E18" s="9">
        <v>0</v>
      </c>
    </row>
    <row r="19" spans="1:5" ht="18" customHeight="1" x14ac:dyDescent="0.2">
      <c r="A19" s="15"/>
      <c r="B19" s="10" t="s">
        <v>29</v>
      </c>
      <c r="C19" s="17">
        <v>0</v>
      </c>
      <c r="D19" s="10"/>
      <c r="E19" s="9"/>
    </row>
    <row r="20" spans="1:5" ht="18" customHeight="1" x14ac:dyDescent="0.2">
      <c r="A20" s="15"/>
      <c r="B20" s="15"/>
      <c r="C20" s="15"/>
      <c r="D20" s="10" t="s">
        <v>30</v>
      </c>
      <c r="E20" s="17">
        <f>SUM(C16+C17+C18+C19+E16+E17+E18)</f>
        <v>739818</v>
      </c>
    </row>
    <row r="21" spans="1:5" ht="18" customHeight="1" x14ac:dyDescent="0.2"/>
    <row r="22" spans="1:5" ht="18" customHeight="1" x14ac:dyDescent="0.2"/>
    <row r="23" spans="1:5" ht="18" customHeight="1" x14ac:dyDescent="0.2"/>
    <row r="24" spans="1:5" ht="18" customHeight="1" x14ac:dyDescent="0.2">
      <c r="A24" s="6" t="s">
        <v>31</v>
      </c>
    </row>
    <row r="25" spans="1:5" ht="18" customHeight="1" x14ac:dyDescent="0.2">
      <c r="A25" s="10" t="s">
        <v>32</v>
      </c>
      <c r="B25" s="10" t="s">
        <v>13</v>
      </c>
      <c r="C25" s="10" t="s">
        <v>33</v>
      </c>
      <c r="D25" s="10" t="s">
        <v>14</v>
      </c>
      <c r="E25" s="10" t="s">
        <v>15</v>
      </c>
    </row>
    <row r="26" spans="1:5" ht="18" customHeight="1" x14ac:dyDescent="0.2">
      <c r="A26" s="10" t="s">
        <v>34</v>
      </c>
      <c r="B26" s="17">
        <v>241000</v>
      </c>
      <c r="C26" s="17">
        <v>700000</v>
      </c>
      <c r="D26" s="18">
        <f t="shared" ref="D26:D40" si="0">SUM(B26-C26)</f>
        <v>-459000</v>
      </c>
      <c r="E26" s="9"/>
    </row>
    <row r="27" spans="1:5" ht="18" customHeight="1" x14ac:dyDescent="0.2">
      <c r="A27" s="10" t="s">
        <v>35</v>
      </c>
      <c r="B27" s="17">
        <v>0</v>
      </c>
      <c r="C27" s="17">
        <v>500000</v>
      </c>
      <c r="D27" s="67">
        <f t="shared" si="0"/>
        <v>-500000</v>
      </c>
      <c r="E27" s="9" t="s">
        <v>204</v>
      </c>
    </row>
    <row r="28" spans="1:5" ht="18" customHeight="1" x14ac:dyDescent="0.2">
      <c r="A28" s="10" t="s">
        <v>36</v>
      </c>
      <c r="B28" s="17">
        <v>0</v>
      </c>
      <c r="C28" s="17">
        <v>400000</v>
      </c>
      <c r="D28" s="18">
        <f t="shared" si="0"/>
        <v>-400000</v>
      </c>
      <c r="E28" s="9" t="s">
        <v>204</v>
      </c>
    </row>
    <row r="29" spans="1:5" ht="18" customHeight="1" x14ac:dyDescent="0.2">
      <c r="A29" s="10" t="s">
        <v>37</v>
      </c>
      <c r="B29" s="66">
        <v>0</v>
      </c>
      <c r="C29" s="17">
        <v>250000</v>
      </c>
      <c r="D29" s="18">
        <f t="shared" si="0"/>
        <v>-250000</v>
      </c>
      <c r="E29" s="9" t="s">
        <v>204</v>
      </c>
    </row>
    <row r="30" spans="1:5" ht="18" customHeight="1" x14ac:dyDescent="0.2">
      <c r="A30" s="10" t="s">
        <v>38</v>
      </c>
      <c r="B30" s="17">
        <v>73508</v>
      </c>
      <c r="C30" s="17">
        <v>200000</v>
      </c>
      <c r="D30" s="18">
        <f t="shared" si="0"/>
        <v>-126492</v>
      </c>
      <c r="E30" s="9" t="s">
        <v>205</v>
      </c>
    </row>
    <row r="31" spans="1:5" ht="18" customHeight="1" x14ac:dyDescent="0.2">
      <c r="A31" s="10" t="s">
        <v>39</v>
      </c>
      <c r="B31" s="17">
        <v>229100</v>
      </c>
      <c r="C31" s="17">
        <v>300000</v>
      </c>
      <c r="D31" s="18">
        <f t="shared" si="0"/>
        <v>-70900</v>
      </c>
      <c r="E31" s="9"/>
    </row>
    <row r="32" spans="1:5" ht="18" customHeight="1" x14ac:dyDescent="0.2">
      <c r="A32" s="10" t="s">
        <v>40</v>
      </c>
      <c r="B32" s="17">
        <v>145000</v>
      </c>
      <c r="C32" s="17">
        <v>145000</v>
      </c>
      <c r="D32" s="18">
        <f t="shared" si="0"/>
        <v>0</v>
      </c>
      <c r="E32" s="9"/>
    </row>
    <row r="33" spans="1:5" ht="22.5" customHeight="1" x14ac:dyDescent="0.2">
      <c r="A33" s="10" t="s">
        <v>41</v>
      </c>
      <c r="B33" s="17">
        <v>426469</v>
      </c>
      <c r="C33" s="17">
        <v>35000</v>
      </c>
      <c r="D33" s="18">
        <f t="shared" si="0"/>
        <v>391469</v>
      </c>
      <c r="E33" s="50" t="s">
        <v>206</v>
      </c>
    </row>
    <row r="34" spans="1:5" ht="18" customHeight="1" x14ac:dyDescent="0.2">
      <c r="A34" s="10" t="s">
        <v>191</v>
      </c>
      <c r="B34" s="17">
        <v>0</v>
      </c>
      <c r="C34" s="17">
        <v>150000</v>
      </c>
      <c r="D34" s="18">
        <f t="shared" si="0"/>
        <v>-150000</v>
      </c>
      <c r="E34" s="9"/>
    </row>
    <row r="35" spans="1:5" ht="18" customHeight="1" x14ac:dyDescent="0.2">
      <c r="A35" s="44" t="s">
        <v>192</v>
      </c>
      <c r="B35" s="17">
        <v>372604</v>
      </c>
      <c r="C35" s="71">
        <v>500000</v>
      </c>
      <c r="D35" s="18">
        <f t="shared" si="0"/>
        <v>-127396</v>
      </c>
      <c r="E35" s="73"/>
    </row>
    <row r="36" spans="1:5" ht="18" customHeight="1" x14ac:dyDescent="0.2">
      <c r="A36" s="44" t="s">
        <v>43</v>
      </c>
      <c r="B36" s="71">
        <v>134285</v>
      </c>
      <c r="C36" s="71">
        <v>70000</v>
      </c>
      <c r="D36" s="72">
        <f t="shared" si="0"/>
        <v>64285</v>
      </c>
      <c r="E36" s="73" t="s">
        <v>207</v>
      </c>
    </row>
    <row r="37" spans="1:5" ht="18" customHeight="1" x14ac:dyDescent="0.2">
      <c r="A37" s="10" t="s">
        <v>44</v>
      </c>
      <c r="B37" s="17">
        <v>36545</v>
      </c>
      <c r="C37" s="17">
        <v>100000</v>
      </c>
      <c r="D37" s="18">
        <f t="shared" si="0"/>
        <v>-63455</v>
      </c>
      <c r="E37" s="9"/>
    </row>
    <row r="38" spans="1:5" ht="18" customHeight="1" x14ac:dyDescent="0.2">
      <c r="A38" s="10" t="s">
        <v>45</v>
      </c>
      <c r="B38" s="17">
        <v>50000</v>
      </c>
      <c r="C38" s="17">
        <v>50000</v>
      </c>
      <c r="D38" s="18">
        <f t="shared" si="0"/>
        <v>0</v>
      </c>
      <c r="E38" s="9"/>
    </row>
    <row r="39" spans="1:5" ht="18" customHeight="1" x14ac:dyDescent="0.2">
      <c r="A39" s="10" t="s">
        <v>46</v>
      </c>
      <c r="B39" s="17">
        <v>70000</v>
      </c>
      <c r="C39" s="17">
        <v>50000</v>
      </c>
      <c r="D39" s="18">
        <f t="shared" si="0"/>
        <v>20000</v>
      </c>
      <c r="E39" s="46"/>
    </row>
    <row r="40" spans="1:5" ht="18" customHeight="1" thickBot="1" x14ac:dyDescent="0.25">
      <c r="A40" s="10" t="s">
        <v>47</v>
      </c>
      <c r="B40" s="17">
        <v>200000</v>
      </c>
      <c r="C40" s="17">
        <v>200000</v>
      </c>
      <c r="D40" s="42">
        <f t="shared" si="0"/>
        <v>0</v>
      </c>
      <c r="E40" s="22"/>
    </row>
    <row r="41" spans="1:5" ht="18" customHeight="1" thickTop="1" x14ac:dyDescent="0.2">
      <c r="A41" s="13" t="s">
        <v>48</v>
      </c>
      <c r="B41" s="21">
        <f>SUM(B26:B40)</f>
        <v>1978511</v>
      </c>
      <c r="C41" s="21">
        <f>SUM(C26:C40)</f>
        <v>3650000</v>
      </c>
      <c r="D41" s="18">
        <f>SUM(B41-C41)</f>
        <v>-1671489</v>
      </c>
      <c r="E41" s="14"/>
    </row>
    <row r="42" spans="1:5" ht="18" customHeight="1" x14ac:dyDescent="0.2">
      <c r="A42" s="10" t="s">
        <v>49</v>
      </c>
      <c r="B42" s="17">
        <v>3708488</v>
      </c>
      <c r="C42" s="17">
        <v>3200047</v>
      </c>
      <c r="D42" s="18">
        <f>SUM(B42-C42)</f>
        <v>508441</v>
      </c>
      <c r="E42" s="9"/>
    </row>
    <row r="43" spans="1:5" ht="18" customHeight="1" x14ac:dyDescent="0.2">
      <c r="A43" s="10" t="s">
        <v>50</v>
      </c>
      <c r="B43" s="17">
        <f>SUM(B41,B42)</f>
        <v>5686999</v>
      </c>
      <c r="C43" s="17">
        <f>SUM(C41,C42)</f>
        <v>6850047</v>
      </c>
      <c r="D43" s="18">
        <f>SUM(B43-C43)</f>
        <v>-1163048</v>
      </c>
      <c r="E43" s="9"/>
    </row>
  </sheetData>
  <mergeCells count="1">
    <mergeCell ref="A1:E1"/>
  </mergeCells>
  <phoneticPr fontId="3"/>
  <pageMargins left="0.78740157480314965" right="0.78740157480314965" top="0.98425196850393704" bottom="0.98425196850393704" header="0.51181102362204722" footer="0.51181102362204722"/>
  <pageSetup paperSize="9" fitToWidth="0" orientation="portrait" r:id="rId1"/>
  <headerFooter alignWithMargins="0">
    <oddFooter>&amp;C
&amp;"ＭＳ Ｐ明朝,標準"-5-</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2"/>
  <sheetViews>
    <sheetView zoomScaleNormal="100" zoomScaleSheetLayoutView="100" workbookViewId="0">
      <selection activeCell="J13" sqref="J13"/>
    </sheetView>
  </sheetViews>
  <sheetFormatPr defaultColWidth="9" defaultRowHeight="13.2" x14ac:dyDescent="0.2"/>
  <cols>
    <col min="1" max="4" width="16.6640625" style="6" customWidth="1"/>
    <col min="5" max="5" width="17.6640625" style="6" customWidth="1"/>
    <col min="6" max="16384" width="9" style="6"/>
  </cols>
  <sheetData>
    <row r="1" spans="1:5" ht="19.2" x14ac:dyDescent="0.2">
      <c r="A1" s="201" t="s">
        <v>195</v>
      </c>
      <c r="B1" s="202"/>
      <c r="C1" s="202"/>
      <c r="D1" s="202"/>
      <c r="E1" s="202"/>
    </row>
    <row r="2" spans="1:5" ht="19.2" x14ac:dyDescent="0.2">
      <c r="A2" s="4"/>
      <c r="B2" s="5"/>
      <c r="C2" s="5"/>
      <c r="D2" s="5"/>
      <c r="E2" s="62"/>
    </row>
    <row r="3" spans="1:5" ht="19.2" x14ac:dyDescent="0.2">
      <c r="B3" s="4"/>
      <c r="C3" s="5"/>
      <c r="D3" s="5"/>
      <c r="E3" s="5"/>
    </row>
    <row r="5" spans="1:5" x14ac:dyDescent="0.2">
      <c r="E5" s="7" t="s">
        <v>265</v>
      </c>
    </row>
    <row r="6" spans="1:5" x14ac:dyDescent="0.2">
      <c r="A6" s="6" t="s">
        <v>11</v>
      </c>
      <c r="E6" s="8" t="s">
        <v>12</v>
      </c>
    </row>
    <row r="7" spans="1:5" ht="23.1" customHeight="1" x14ac:dyDescent="0.2">
      <c r="A7" s="9"/>
      <c r="B7" s="10" t="s">
        <v>13</v>
      </c>
      <c r="C7" s="10" t="s">
        <v>180</v>
      </c>
      <c r="D7" s="10" t="s">
        <v>14</v>
      </c>
      <c r="E7" s="10" t="s">
        <v>15</v>
      </c>
    </row>
    <row r="8" spans="1:5" ht="23.1" customHeight="1" x14ac:dyDescent="0.2">
      <c r="A8" s="10" t="s">
        <v>16</v>
      </c>
      <c r="B8" s="17">
        <v>538034</v>
      </c>
      <c r="C8" s="17">
        <v>538034</v>
      </c>
      <c r="D8" s="18">
        <f>SUM(B8-C8)</f>
        <v>0</v>
      </c>
      <c r="E8" s="9"/>
    </row>
    <row r="9" spans="1:5" ht="23.1" customHeight="1" x14ac:dyDescent="0.2">
      <c r="A9" s="10" t="s">
        <v>51</v>
      </c>
      <c r="B9" s="17">
        <v>109800</v>
      </c>
      <c r="C9" s="17">
        <v>250000</v>
      </c>
      <c r="D9" s="18">
        <f>SUM(B9-C9)</f>
        <v>-140200</v>
      </c>
      <c r="E9" s="97" t="s">
        <v>194</v>
      </c>
    </row>
    <row r="10" spans="1:5" ht="23.1" customHeight="1" x14ac:dyDescent="0.2">
      <c r="A10" s="10" t="s">
        <v>52</v>
      </c>
      <c r="B10" s="17">
        <v>200000</v>
      </c>
      <c r="C10" s="17">
        <v>200000</v>
      </c>
      <c r="D10" s="18">
        <f>SUM(B10-C10)</f>
        <v>0</v>
      </c>
      <c r="E10" s="9" t="s">
        <v>161</v>
      </c>
    </row>
    <row r="11" spans="1:5" ht="23.1" customHeight="1" x14ac:dyDescent="0.2">
      <c r="A11" s="10" t="s">
        <v>53</v>
      </c>
      <c r="B11" s="17">
        <v>0</v>
      </c>
      <c r="C11" s="17">
        <v>40000</v>
      </c>
      <c r="D11" s="18">
        <f>SUM(B11-C11)</f>
        <v>-40000</v>
      </c>
      <c r="E11" s="9" t="s">
        <v>193</v>
      </c>
    </row>
    <row r="12" spans="1:5" ht="23.1" customHeight="1" x14ac:dyDescent="0.2">
      <c r="A12" s="10" t="s">
        <v>21</v>
      </c>
      <c r="B12" s="9">
        <v>5</v>
      </c>
      <c r="C12" s="9">
        <v>0</v>
      </c>
      <c r="D12" s="18">
        <f>SUM(B12-C12)</f>
        <v>5</v>
      </c>
      <c r="E12" s="9" t="s">
        <v>61</v>
      </c>
    </row>
    <row r="13" spans="1:5" ht="23.1" customHeight="1" thickBot="1" x14ac:dyDescent="0.25">
      <c r="A13" s="11"/>
      <c r="B13" s="12"/>
      <c r="C13" s="12"/>
      <c r="D13" s="19"/>
      <c r="E13" s="12"/>
    </row>
    <row r="14" spans="1:5" ht="23.1" customHeight="1" thickTop="1" x14ac:dyDescent="0.2">
      <c r="A14" s="13" t="s">
        <v>22</v>
      </c>
      <c r="B14" s="21">
        <f>SUM(B8:B13)</f>
        <v>847839</v>
      </c>
      <c r="C14" s="21">
        <f>SUM(C8:C13)</f>
        <v>1028034</v>
      </c>
      <c r="D14" s="20">
        <f>SUM(B14-C14)</f>
        <v>-180195</v>
      </c>
      <c r="E14" s="14"/>
    </row>
    <row r="15" spans="1:5" ht="23.1" customHeight="1" x14ac:dyDescent="0.2"/>
    <row r="16" spans="1:5" ht="23.1" customHeight="1" x14ac:dyDescent="0.2"/>
    <row r="17" spans="1:9" ht="23.1" customHeight="1" x14ac:dyDescent="0.2"/>
    <row r="18" spans="1:9" ht="23.1" customHeight="1" x14ac:dyDescent="0.2"/>
    <row r="19" spans="1:9" ht="23.1" customHeight="1" x14ac:dyDescent="0.2">
      <c r="A19" s="6" t="s">
        <v>31</v>
      </c>
    </row>
    <row r="20" spans="1:9" ht="23.1" customHeight="1" x14ac:dyDescent="0.2">
      <c r="A20" s="10" t="s">
        <v>32</v>
      </c>
      <c r="B20" s="10" t="s">
        <v>13</v>
      </c>
      <c r="C20" s="10" t="s">
        <v>33</v>
      </c>
      <c r="D20" s="10" t="s">
        <v>14</v>
      </c>
      <c r="E20" s="10" t="s">
        <v>15</v>
      </c>
    </row>
    <row r="21" spans="1:9" ht="23.1" customHeight="1" x14ac:dyDescent="0.2">
      <c r="A21" s="10" t="s">
        <v>54</v>
      </c>
      <c r="B21" s="17">
        <v>145718</v>
      </c>
      <c r="C21" s="17">
        <v>180000</v>
      </c>
      <c r="D21" s="18">
        <f t="shared" ref="D21:D27" si="0">SUM(B21-C21)</f>
        <v>-34282</v>
      </c>
      <c r="E21" s="9"/>
    </row>
    <row r="22" spans="1:9" ht="23.1" customHeight="1" x14ac:dyDescent="0.2">
      <c r="A22" s="10" t="s">
        <v>55</v>
      </c>
      <c r="B22" s="17">
        <v>48140</v>
      </c>
      <c r="C22" s="17">
        <v>50000</v>
      </c>
      <c r="D22" s="18">
        <f t="shared" si="0"/>
        <v>-1860</v>
      </c>
      <c r="E22" s="9"/>
    </row>
    <row r="23" spans="1:9" ht="23.1" customHeight="1" x14ac:dyDescent="0.2">
      <c r="A23" s="10" t="s">
        <v>56</v>
      </c>
      <c r="B23" s="17">
        <v>46500</v>
      </c>
      <c r="C23" s="17">
        <v>30000</v>
      </c>
      <c r="D23" s="18">
        <f t="shared" si="0"/>
        <v>16500</v>
      </c>
      <c r="E23" s="9"/>
    </row>
    <row r="24" spans="1:9" ht="23.1" customHeight="1" x14ac:dyDescent="0.2">
      <c r="A24" s="10" t="s">
        <v>57</v>
      </c>
      <c r="B24" s="17">
        <v>35000</v>
      </c>
      <c r="C24" s="17">
        <v>40000</v>
      </c>
      <c r="D24" s="18">
        <f t="shared" si="0"/>
        <v>-5000</v>
      </c>
      <c r="E24" s="9"/>
    </row>
    <row r="25" spans="1:9" ht="23.1" customHeight="1" x14ac:dyDescent="0.2">
      <c r="A25" s="10" t="s">
        <v>58</v>
      </c>
      <c r="B25" s="43">
        <v>0</v>
      </c>
      <c r="C25" s="17">
        <v>30000</v>
      </c>
      <c r="D25" s="18">
        <f t="shared" si="0"/>
        <v>-30000</v>
      </c>
      <c r="E25" s="48"/>
    </row>
    <row r="26" spans="1:9" ht="23.1" customHeight="1" x14ac:dyDescent="0.2">
      <c r="A26" s="10" t="s">
        <v>59</v>
      </c>
      <c r="B26" s="17">
        <v>73959</v>
      </c>
      <c r="C26" s="17">
        <v>50000</v>
      </c>
      <c r="D26" s="18">
        <f t="shared" si="0"/>
        <v>23959</v>
      </c>
      <c r="E26" s="50"/>
    </row>
    <row r="27" spans="1:9" ht="23.1" customHeight="1" x14ac:dyDescent="0.2">
      <c r="A27" s="10" t="s">
        <v>60</v>
      </c>
      <c r="B27" s="17">
        <v>8619</v>
      </c>
      <c r="C27" s="17">
        <v>10000</v>
      </c>
      <c r="D27" s="18">
        <f t="shared" si="0"/>
        <v>-1381</v>
      </c>
      <c r="E27" s="9"/>
    </row>
    <row r="28" spans="1:9" ht="23.1" customHeight="1" thickBot="1" x14ac:dyDescent="0.25">
      <c r="A28" s="11"/>
      <c r="B28" s="64"/>
      <c r="C28" s="12"/>
      <c r="D28" s="19"/>
      <c r="E28" s="12"/>
    </row>
    <row r="29" spans="1:9" ht="23.1" customHeight="1" thickTop="1" x14ac:dyDescent="0.2">
      <c r="A29" s="13" t="s">
        <v>48</v>
      </c>
      <c r="B29" s="21">
        <f>SUM(B21:B28)</f>
        <v>357936</v>
      </c>
      <c r="C29" s="21">
        <f>SUM(C21:C28)</f>
        <v>390000</v>
      </c>
      <c r="D29" s="20">
        <f>SUM(B29-C29)</f>
        <v>-32064</v>
      </c>
      <c r="E29" s="14"/>
      <c r="I29" s="157"/>
    </row>
    <row r="30" spans="1:9" ht="23.1" customHeight="1" x14ac:dyDescent="0.2">
      <c r="A30" s="10" t="s">
        <v>49</v>
      </c>
      <c r="B30" s="17">
        <v>489903</v>
      </c>
      <c r="C30" s="17">
        <f>C8</f>
        <v>538034</v>
      </c>
      <c r="D30" s="18">
        <f>SUM(B30-C30)</f>
        <v>-48131</v>
      </c>
      <c r="E30" s="9"/>
    </row>
    <row r="31" spans="1:9" ht="23.1" customHeight="1" x14ac:dyDescent="0.2">
      <c r="A31" s="10" t="s">
        <v>50</v>
      </c>
      <c r="B31" s="17">
        <f>SUM(B29,B30)</f>
        <v>847839</v>
      </c>
      <c r="C31" s="17">
        <f>SUM(C29,C30)</f>
        <v>928034</v>
      </c>
      <c r="D31" s="18">
        <f>SUM(B31-C31)</f>
        <v>-80195</v>
      </c>
      <c r="E31" s="9"/>
    </row>
    <row r="32" spans="1:9" ht="22.5" customHeight="1" x14ac:dyDescent="0.2">
      <c r="B32" s="75"/>
    </row>
  </sheetData>
  <mergeCells count="1">
    <mergeCell ref="A1:E1"/>
  </mergeCells>
  <phoneticPr fontId="3"/>
  <printOptions horizontalCentered="1"/>
  <pageMargins left="0.78740157480314965" right="0.78740157480314965" top="0.98425196850393704" bottom="0.98425196850393704" header="0.51181102362204722" footer="0.51181102362204722"/>
  <pageSetup paperSize="9" orientation="portrait" r:id="rId1"/>
  <headerFooter alignWithMargins="0">
    <oddFooter>&amp;C
&amp;"ＭＳ Ｐ明朝,標準"-6-</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6"/>
  <sheetViews>
    <sheetView zoomScaleNormal="100" zoomScaleSheetLayoutView="100" workbookViewId="0">
      <selection activeCell="A29" sqref="A29:D29"/>
    </sheetView>
  </sheetViews>
  <sheetFormatPr defaultColWidth="9" defaultRowHeight="13.2" x14ac:dyDescent="0.2"/>
  <cols>
    <col min="1" max="4" width="20.6640625" style="6" customWidth="1"/>
    <col min="5" max="16384" width="9" style="6"/>
  </cols>
  <sheetData>
    <row r="1" spans="1:4" ht="19.2" x14ac:dyDescent="0.2">
      <c r="A1" s="201" t="s">
        <v>196</v>
      </c>
      <c r="B1" s="202"/>
      <c r="C1" s="202"/>
      <c r="D1" s="202"/>
    </row>
    <row r="3" spans="1:4" x14ac:dyDescent="0.2">
      <c r="D3" s="7"/>
    </row>
    <row r="4" spans="1:4" x14ac:dyDescent="0.2">
      <c r="D4" s="8" t="s">
        <v>12</v>
      </c>
    </row>
    <row r="5" spans="1:4" ht="24.9" customHeight="1" x14ac:dyDescent="0.2">
      <c r="A5" s="10" t="s">
        <v>62</v>
      </c>
      <c r="B5" s="10" t="s">
        <v>63</v>
      </c>
      <c r="C5" s="10" t="s">
        <v>64</v>
      </c>
      <c r="D5" s="10" t="s">
        <v>65</v>
      </c>
    </row>
    <row r="6" spans="1:4" ht="24.9" customHeight="1" x14ac:dyDescent="0.2">
      <c r="A6" s="10" t="s">
        <v>66</v>
      </c>
      <c r="B6" s="29">
        <f>'P5'!B14</f>
        <v>5686999</v>
      </c>
      <c r="C6" s="29">
        <f>'P5'!B41</f>
        <v>1978511</v>
      </c>
      <c r="D6" s="30">
        <f>SUM(B6-C6)</f>
        <v>3708488</v>
      </c>
    </row>
    <row r="7" spans="1:4" ht="24.9" customHeight="1" thickBot="1" x14ac:dyDescent="0.25">
      <c r="A7" s="10" t="s">
        <v>67</v>
      </c>
      <c r="B7" s="29">
        <f>'P6'!B14</f>
        <v>847839</v>
      </c>
      <c r="C7" s="29">
        <f>'P6'!B29</f>
        <v>357936</v>
      </c>
      <c r="D7" s="79">
        <f>SUM(B7-C7)</f>
        <v>489903</v>
      </c>
    </row>
    <row r="8" spans="1:4" ht="24.9" customHeight="1" thickTop="1" x14ac:dyDescent="0.2">
      <c r="A8" s="13" t="s">
        <v>68</v>
      </c>
      <c r="B8" s="31">
        <f>SUM(B6:B7)</f>
        <v>6534838</v>
      </c>
      <c r="C8" s="31">
        <f>SUM(C6:C7)</f>
        <v>2336447</v>
      </c>
      <c r="D8" s="78">
        <f>SUM(B8-C8)</f>
        <v>4198391</v>
      </c>
    </row>
    <row r="9" spans="1:4" ht="20.100000000000001" customHeight="1" x14ac:dyDescent="0.2">
      <c r="A9" s="24"/>
    </row>
    <row r="10" spans="1:4" ht="20.100000000000001" customHeight="1" x14ac:dyDescent="0.2">
      <c r="A10" s="82">
        <v>44651</v>
      </c>
    </row>
    <row r="11" spans="1:4" ht="18" customHeight="1" x14ac:dyDescent="0.2"/>
    <row r="12" spans="1:4" ht="18" customHeight="1" x14ac:dyDescent="0.2">
      <c r="A12" s="25" t="s">
        <v>69</v>
      </c>
      <c r="B12" s="24"/>
    </row>
    <row r="13" spans="1:4" ht="18" customHeight="1" x14ac:dyDescent="0.2">
      <c r="B13" s="24"/>
    </row>
    <row r="14" spans="1:4" ht="18" customHeight="1" x14ac:dyDescent="0.2">
      <c r="B14" s="24" t="s">
        <v>70</v>
      </c>
      <c r="C14" s="26" t="s">
        <v>75</v>
      </c>
      <c r="D14" s="24"/>
    </row>
    <row r="15" spans="1:4" ht="18" customHeight="1" x14ac:dyDescent="0.2">
      <c r="B15" s="24"/>
      <c r="C15" s="26"/>
    </row>
    <row r="16" spans="1:4" ht="18" customHeight="1" x14ac:dyDescent="0.2">
      <c r="C16" s="26" t="s">
        <v>73</v>
      </c>
    </row>
    <row r="17" spans="1:4" ht="18" customHeight="1" x14ac:dyDescent="0.2">
      <c r="C17" s="26"/>
    </row>
    <row r="18" spans="1:4" ht="18" customHeight="1" x14ac:dyDescent="0.2">
      <c r="C18" s="26" t="s">
        <v>74</v>
      </c>
    </row>
    <row r="19" spans="1:4" ht="18" customHeight="1" x14ac:dyDescent="0.2">
      <c r="C19" s="26"/>
    </row>
    <row r="20" spans="1:4" ht="18" customHeight="1" x14ac:dyDescent="0.2">
      <c r="C20" s="26"/>
    </row>
    <row r="21" spans="1:4" ht="18" customHeight="1" x14ac:dyDescent="0.2">
      <c r="A21" s="6" t="s">
        <v>71</v>
      </c>
      <c r="C21" s="26"/>
    </row>
    <row r="22" spans="1:4" ht="18" customHeight="1" x14ac:dyDescent="0.2">
      <c r="C22" s="26"/>
    </row>
    <row r="23" spans="1:4" ht="18" customHeight="1" x14ac:dyDescent="0.2">
      <c r="C23" s="26" t="s">
        <v>72</v>
      </c>
    </row>
    <row r="24" spans="1:4" ht="18" customHeight="1" x14ac:dyDescent="0.2">
      <c r="C24" s="26"/>
    </row>
    <row r="25" spans="1:4" ht="18" customHeight="1" x14ac:dyDescent="0.2">
      <c r="C25" s="26" t="s">
        <v>72</v>
      </c>
    </row>
    <row r="26" spans="1:4" ht="18" customHeight="1" x14ac:dyDescent="0.2">
      <c r="C26" s="26"/>
    </row>
    <row r="27" spans="1:4" ht="18" customHeight="1" thickBot="1" x14ac:dyDescent="0.25">
      <c r="B27" s="76"/>
      <c r="D27" s="76"/>
    </row>
    <row r="28" spans="1:4" ht="18" customHeight="1" thickTop="1" x14ac:dyDescent="0.2">
      <c r="A28" s="27"/>
      <c r="B28" s="28"/>
      <c r="C28" s="28"/>
      <c r="D28" s="28"/>
    </row>
    <row r="29" spans="1:4" ht="18" customHeight="1" x14ac:dyDescent="0.2">
      <c r="A29" s="201" t="s">
        <v>372</v>
      </c>
      <c r="B29" s="203"/>
      <c r="C29" s="202"/>
      <c r="D29" s="202"/>
    </row>
    <row r="30" spans="1:4" ht="18" customHeight="1" x14ac:dyDescent="0.2">
      <c r="A30" s="4"/>
      <c r="B30" s="5"/>
      <c r="C30" s="5"/>
      <c r="D30" s="5"/>
    </row>
    <row r="31" spans="1:4" ht="18" customHeight="1" x14ac:dyDescent="0.2">
      <c r="A31" s="24"/>
    </row>
    <row r="32" spans="1:4" ht="18" customHeight="1" x14ac:dyDescent="0.2">
      <c r="B32" s="77"/>
      <c r="D32" s="8" t="s">
        <v>12</v>
      </c>
    </row>
    <row r="33" spans="1:4" s="15" customFormat="1" ht="22.5" customHeight="1" x14ac:dyDescent="0.2">
      <c r="A33" s="10" t="s">
        <v>62</v>
      </c>
      <c r="B33" s="10" t="s">
        <v>63</v>
      </c>
      <c r="C33" s="10" t="s">
        <v>64</v>
      </c>
      <c r="D33" s="10" t="s">
        <v>65</v>
      </c>
    </row>
    <row r="34" spans="1:4" s="15" customFormat="1" ht="24.9" customHeight="1" x14ac:dyDescent="0.2">
      <c r="A34" s="70" t="s">
        <v>66</v>
      </c>
      <c r="B34" s="32">
        <f>'P9'!B12</f>
        <v>6708488</v>
      </c>
      <c r="C34" s="32">
        <f>'P9'!B34</f>
        <v>3270000</v>
      </c>
      <c r="D34" s="32">
        <f>SUM(B34-C34)</f>
        <v>3438488</v>
      </c>
    </row>
    <row r="35" spans="1:4" s="15" customFormat="1" ht="24.9" customHeight="1" x14ac:dyDescent="0.2">
      <c r="A35" s="10" t="s">
        <v>67</v>
      </c>
      <c r="B35" s="32">
        <f>'P10'!B14</f>
        <v>939903</v>
      </c>
      <c r="C35" s="32">
        <f>'P10'!B29</f>
        <v>390000</v>
      </c>
      <c r="D35" s="32">
        <f>SUM(B35-C35)</f>
        <v>549903</v>
      </c>
    </row>
    <row r="36" spans="1:4" s="15" customFormat="1" ht="24.9" customHeight="1" x14ac:dyDescent="0.2">
      <c r="A36" s="44" t="s">
        <v>68</v>
      </c>
      <c r="B36" s="45">
        <f>SUM(B34:B35)</f>
        <v>7648391</v>
      </c>
      <c r="C36" s="45">
        <f>SUM(C34:C35)</f>
        <v>3660000</v>
      </c>
      <c r="D36" s="45">
        <f>SUM(B36-C36)</f>
        <v>3988391</v>
      </c>
    </row>
  </sheetData>
  <mergeCells count="2">
    <mergeCell ref="A1:D1"/>
    <mergeCell ref="A29:D29"/>
  </mergeCells>
  <phoneticPr fontId="3"/>
  <printOptions horizontalCentered="1"/>
  <pageMargins left="0.78740157480314965" right="0.78740157480314965" top="0.98425196850393704" bottom="0.98425196850393704" header="0.51181102362204722" footer="0.51181102362204722"/>
  <pageSetup paperSize="9" orientation="portrait" r:id="rId1"/>
  <headerFooter alignWithMargins="0">
    <oddFooter>&amp;C
&amp;"ＭＳ Ｐ明朝,標準"-7-</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65"/>
  <sheetViews>
    <sheetView topLeftCell="A2" zoomScaleNormal="100" workbookViewId="0">
      <selection activeCell="I11" sqref="I11"/>
    </sheetView>
  </sheetViews>
  <sheetFormatPr defaultRowHeight="13.2" x14ac:dyDescent="0.2"/>
  <cols>
    <col min="1" max="2" width="9" style="33" customWidth="1"/>
  </cols>
  <sheetData>
    <row r="1" spans="1:11" ht="21" x14ac:dyDescent="0.25">
      <c r="A1" s="206" t="s">
        <v>197</v>
      </c>
      <c r="B1" s="206"/>
      <c r="C1" s="206"/>
      <c r="D1" s="206"/>
      <c r="E1" s="206"/>
      <c r="F1" s="206"/>
      <c r="G1" s="206"/>
      <c r="H1" s="206"/>
      <c r="I1" s="206"/>
      <c r="J1" s="206"/>
      <c r="K1" s="206"/>
    </row>
    <row r="2" spans="1:11" ht="25.8" x14ac:dyDescent="0.3">
      <c r="C2" s="95"/>
    </row>
    <row r="3" spans="1:11" s="6" customFormat="1" x14ac:dyDescent="0.2">
      <c r="A3" s="34"/>
      <c r="B3" s="34"/>
    </row>
    <row r="4" spans="1:11" s="41" customFormat="1" ht="14.4" x14ac:dyDescent="0.2">
      <c r="A4" s="74" t="s">
        <v>84</v>
      </c>
      <c r="B4" s="74"/>
    </row>
    <row r="5" spans="1:11" s="41" customFormat="1" ht="14.4" x14ac:dyDescent="0.2">
      <c r="A5" s="74" t="s">
        <v>85</v>
      </c>
      <c r="B5" s="74"/>
    </row>
    <row r="6" spans="1:11" s="41" customFormat="1" ht="14.4" x14ac:dyDescent="0.2">
      <c r="A6" s="74"/>
      <c r="B6" s="74"/>
    </row>
    <row r="7" spans="1:11" s="40" customFormat="1" x14ac:dyDescent="0.2">
      <c r="A7" s="39"/>
      <c r="B7" s="39"/>
    </row>
    <row r="8" spans="1:11" s="40" customFormat="1" x14ac:dyDescent="0.2">
      <c r="A8" s="39"/>
      <c r="B8" s="39"/>
    </row>
    <row r="9" spans="1:11" s="41" customFormat="1" ht="14.4" x14ac:dyDescent="0.2">
      <c r="A9" s="74" t="s">
        <v>86</v>
      </c>
      <c r="B9" s="74"/>
    </row>
    <row r="10" spans="1:11" s="41" customFormat="1" ht="14.4" x14ac:dyDescent="0.2">
      <c r="A10" s="74" t="s">
        <v>87</v>
      </c>
      <c r="B10" s="74"/>
    </row>
    <row r="11" spans="1:11" s="41" customFormat="1" ht="14.4" x14ac:dyDescent="0.2">
      <c r="A11" s="74"/>
      <c r="B11" s="74"/>
    </row>
    <row r="12" spans="1:11" s="40" customFormat="1" x14ac:dyDescent="0.2">
      <c r="A12" s="39"/>
      <c r="B12" s="39"/>
    </row>
    <row r="13" spans="1:11" s="40" customFormat="1" x14ac:dyDescent="0.2">
      <c r="A13" s="39"/>
      <c r="B13" s="39"/>
    </row>
    <row r="14" spans="1:11" s="41" customFormat="1" ht="14.4" x14ac:dyDescent="0.2">
      <c r="A14" s="74" t="s">
        <v>88</v>
      </c>
      <c r="B14" s="74"/>
    </row>
    <row r="15" spans="1:11" s="41" customFormat="1" ht="14.4" x14ac:dyDescent="0.2">
      <c r="A15" s="74" t="s">
        <v>183</v>
      </c>
      <c r="B15" s="74"/>
    </row>
    <row r="16" spans="1:11" s="41" customFormat="1" ht="14.4" x14ac:dyDescent="0.2">
      <c r="A16" s="74" t="s">
        <v>184</v>
      </c>
      <c r="B16" s="74"/>
    </row>
    <row r="17" spans="1:11" s="41" customFormat="1" ht="14.4" x14ac:dyDescent="0.2">
      <c r="A17" s="74" t="s">
        <v>89</v>
      </c>
      <c r="B17" s="74"/>
    </row>
    <row r="18" spans="1:11" s="41" customFormat="1" ht="14.4" x14ac:dyDescent="0.2">
      <c r="A18" s="74"/>
      <c r="B18" s="74"/>
    </row>
    <row r="19" spans="1:11" s="40" customFormat="1" x14ac:dyDescent="0.2">
      <c r="A19" s="39"/>
      <c r="B19" s="39"/>
    </row>
    <row r="20" spans="1:11" s="40" customFormat="1" x14ac:dyDescent="0.2">
      <c r="A20" s="39"/>
      <c r="B20" s="39"/>
    </row>
    <row r="21" spans="1:11" s="41" customFormat="1" ht="14.4" x14ac:dyDescent="0.2">
      <c r="A21" s="74" t="s">
        <v>90</v>
      </c>
      <c r="B21" s="74"/>
    </row>
    <row r="22" spans="1:11" s="41" customFormat="1" ht="14.4" x14ac:dyDescent="0.2">
      <c r="A22" s="74" t="s">
        <v>91</v>
      </c>
      <c r="B22" s="74"/>
    </row>
    <row r="23" spans="1:11" s="41" customFormat="1" ht="14.4" x14ac:dyDescent="0.2">
      <c r="A23" s="74"/>
      <c r="B23" s="74"/>
    </row>
    <row r="24" spans="1:11" s="40" customFormat="1" x14ac:dyDescent="0.2">
      <c r="A24" s="39"/>
      <c r="B24" s="39"/>
    </row>
    <row r="25" spans="1:11" s="40" customFormat="1" x14ac:dyDescent="0.2">
      <c r="A25" s="39"/>
      <c r="B25" s="39"/>
    </row>
    <row r="26" spans="1:11" s="41" customFormat="1" ht="14.4" x14ac:dyDescent="0.2">
      <c r="A26" s="204" t="s">
        <v>80</v>
      </c>
      <c r="B26" s="205"/>
      <c r="C26" s="205"/>
      <c r="D26" s="205"/>
      <c r="E26" s="205"/>
      <c r="F26" s="205"/>
      <c r="G26" s="205"/>
      <c r="H26" s="205"/>
      <c r="I26" s="205"/>
      <c r="J26" s="205"/>
      <c r="K26" s="205"/>
    </row>
    <row r="27" spans="1:11" s="41" customFormat="1" ht="14.4" x14ac:dyDescent="0.2">
      <c r="A27" s="74" t="s">
        <v>81</v>
      </c>
      <c r="B27" s="80"/>
    </row>
    <row r="28" spans="1:11" s="41" customFormat="1" ht="14.4" x14ac:dyDescent="0.2">
      <c r="A28" s="74"/>
      <c r="B28" s="74"/>
    </row>
    <row r="29" spans="1:11" s="40" customFormat="1" x14ac:dyDescent="0.2">
      <c r="A29" s="39"/>
      <c r="B29" s="39"/>
    </row>
    <row r="30" spans="1:11" s="40" customFormat="1" x14ac:dyDescent="0.2">
      <c r="A30" s="39"/>
      <c r="B30" s="39"/>
    </row>
    <row r="31" spans="1:11" s="41" customFormat="1" ht="22.5" customHeight="1" x14ac:dyDescent="0.2">
      <c r="A31" s="74" t="s">
        <v>158</v>
      </c>
      <c r="B31" s="74"/>
    </row>
    <row r="32" spans="1:11" s="41" customFormat="1" ht="14.4" x14ac:dyDescent="0.2">
      <c r="A32" s="74"/>
      <c r="B32" s="74"/>
    </row>
    <row r="33" spans="1:2" s="40" customFormat="1" x14ac:dyDescent="0.2">
      <c r="A33" s="39"/>
      <c r="B33" s="39"/>
    </row>
    <row r="34" spans="1:2" s="40" customFormat="1" x14ac:dyDescent="0.2">
      <c r="A34" s="39"/>
      <c r="B34" s="39"/>
    </row>
    <row r="35" spans="1:2" s="41" customFormat="1" ht="14.4" x14ac:dyDescent="0.2">
      <c r="A35" s="74" t="s">
        <v>82</v>
      </c>
      <c r="B35" s="74"/>
    </row>
    <row r="36" spans="1:2" s="41" customFormat="1" ht="14.4" x14ac:dyDescent="0.2">
      <c r="A36" s="74"/>
      <c r="B36" s="74"/>
    </row>
    <row r="37" spans="1:2" s="40" customFormat="1" x14ac:dyDescent="0.2">
      <c r="A37" s="39"/>
      <c r="B37" s="39"/>
    </row>
    <row r="38" spans="1:2" s="40" customFormat="1" x14ac:dyDescent="0.2">
      <c r="A38" s="39"/>
      <c r="B38" s="39"/>
    </row>
    <row r="39" spans="1:2" s="41" customFormat="1" ht="14.4" x14ac:dyDescent="0.2">
      <c r="A39" s="74" t="s">
        <v>83</v>
      </c>
      <c r="B39" s="74"/>
    </row>
    <row r="40" spans="1:2" s="41" customFormat="1" ht="14.4" x14ac:dyDescent="0.2">
      <c r="A40" s="74"/>
      <c r="B40" s="74"/>
    </row>
    <row r="41" spans="1:2" s="40" customFormat="1" x14ac:dyDescent="0.2">
      <c r="A41" s="39"/>
      <c r="B41" s="39"/>
    </row>
    <row r="42" spans="1:2" s="40" customFormat="1" x14ac:dyDescent="0.2">
      <c r="A42" s="39"/>
      <c r="B42" s="39"/>
    </row>
    <row r="43" spans="1:2" s="41" customFormat="1" ht="14.4" x14ac:dyDescent="0.2">
      <c r="A43" s="74" t="s">
        <v>94</v>
      </c>
      <c r="B43" s="74"/>
    </row>
    <row r="44" spans="1:2" s="41" customFormat="1" ht="14.4" x14ac:dyDescent="0.2">
      <c r="A44" s="74"/>
      <c r="B44" s="74"/>
    </row>
    <row r="45" spans="1:2" s="40" customFormat="1" x14ac:dyDescent="0.2">
      <c r="A45" s="39"/>
      <c r="B45" s="39"/>
    </row>
    <row r="46" spans="1:2" s="40" customFormat="1" x14ac:dyDescent="0.2">
      <c r="A46" s="39"/>
      <c r="B46" s="39"/>
    </row>
    <row r="47" spans="1:2" s="41" customFormat="1" ht="14.4" x14ac:dyDescent="0.2">
      <c r="A47" s="74" t="s">
        <v>92</v>
      </c>
      <c r="B47" s="74"/>
    </row>
    <row r="48" spans="1:2" s="41" customFormat="1" ht="14.4" x14ac:dyDescent="0.2">
      <c r="A48" s="96" t="s">
        <v>93</v>
      </c>
      <c r="B48" s="74"/>
    </row>
    <row r="49" spans="1:2" s="41" customFormat="1" ht="14.4" x14ac:dyDescent="0.2">
      <c r="A49" s="74"/>
      <c r="B49" s="74"/>
    </row>
    <row r="50" spans="1:2" s="40" customFormat="1" x14ac:dyDescent="0.2">
      <c r="A50" s="39"/>
      <c r="B50" s="39"/>
    </row>
    <row r="51" spans="1:2" s="40" customFormat="1" x14ac:dyDescent="0.2">
      <c r="A51" s="39"/>
      <c r="B51" s="39"/>
    </row>
    <row r="52" spans="1:2" s="40" customFormat="1" x14ac:dyDescent="0.2">
      <c r="A52" s="39"/>
      <c r="B52" s="39"/>
    </row>
    <row r="53" spans="1:2" s="40" customFormat="1" x14ac:dyDescent="0.2">
      <c r="A53" s="39"/>
      <c r="B53" s="39"/>
    </row>
    <row r="54" spans="1:2" s="40" customFormat="1" x14ac:dyDescent="0.2">
      <c r="A54" s="39"/>
      <c r="B54" s="39"/>
    </row>
    <row r="55" spans="1:2" s="40" customFormat="1" x14ac:dyDescent="0.2">
      <c r="A55" s="39"/>
      <c r="B55" s="39"/>
    </row>
    <row r="56" spans="1:2" s="40" customFormat="1" x14ac:dyDescent="0.2">
      <c r="A56" s="39"/>
      <c r="B56" s="39"/>
    </row>
    <row r="57" spans="1:2" s="40" customFormat="1" x14ac:dyDescent="0.2">
      <c r="A57" s="39"/>
      <c r="B57" s="39"/>
    </row>
    <row r="58" spans="1:2" s="40" customFormat="1" x14ac:dyDescent="0.2">
      <c r="A58" s="39"/>
      <c r="B58" s="39"/>
    </row>
    <row r="59" spans="1:2" s="40" customFormat="1" x14ac:dyDescent="0.2">
      <c r="A59" s="39"/>
      <c r="B59" s="39"/>
    </row>
    <row r="60" spans="1:2" s="6" customFormat="1" x14ac:dyDescent="0.2">
      <c r="A60" s="34"/>
      <c r="B60" s="34"/>
    </row>
    <row r="61" spans="1:2" s="6" customFormat="1" x14ac:dyDescent="0.2">
      <c r="A61" s="34"/>
      <c r="B61" s="34"/>
    </row>
    <row r="62" spans="1:2" s="6" customFormat="1" x14ac:dyDescent="0.2">
      <c r="A62" s="34"/>
      <c r="B62" s="34"/>
    </row>
    <row r="63" spans="1:2" s="6" customFormat="1" x14ac:dyDescent="0.2">
      <c r="A63" s="34"/>
      <c r="B63" s="34"/>
    </row>
    <row r="64" spans="1:2" s="6" customFormat="1" x14ac:dyDescent="0.2">
      <c r="A64" s="34"/>
      <c r="B64" s="34"/>
    </row>
    <row r="65" spans="1:2" s="6" customFormat="1" x14ac:dyDescent="0.2">
      <c r="A65" s="34"/>
      <c r="B65" s="34"/>
    </row>
  </sheetData>
  <mergeCells count="2">
    <mergeCell ref="A26:K26"/>
    <mergeCell ref="A1:K1"/>
  </mergeCells>
  <phoneticPr fontId="3"/>
  <printOptions horizontalCentered="1"/>
  <pageMargins left="0.78740157480314965" right="0.78740157480314965" top="0.98425196850393704" bottom="0.98425196850393704" header="0.51181102362204722" footer="0.51181102362204722"/>
  <pageSetup paperSize="9" scale="88" fitToHeight="0" orientation="portrait" r:id="rId1"/>
  <headerFooter alignWithMargins="0">
    <oddFooter>&amp;C
&amp;"ＭＳ Ｐ明朝,標準"-8-</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13</vt:i4>
      </vt:variant>
    </vt:vector>
  </HeadingPairs>
  <TitlesOfParts>
    <vt:vector size="25" baseType="lpstr">
      <vt:lpstr>表紙裏</vt:lpstr>
      <vt:lpstr>P1</vt:lpstr>
      <vt:lpstr>P2</vt:lpstr>
      <vt:lpstr>P3</vt:lpstr>
      <vt:lpstr>P4</vt:lpstr>
      <vt:lpstr>P5</vt:lpstr>
      <vt:lpstr>P6</vt:lpstr>
      <vt:lpstr>P7</vt:lpstr>
      <vt:lpstr>P8</vt:lpstr>
      <vt:lpstr>P9</vt:lpstr>
      <vt:lpstr>P10</vt:lpstr>
      <vt:lpstr>P11</vt:lpstr>
      <vt:lpstr>'P10'!Print_Area</vt:lpstr>
      <vt:lpstr>'P11'!Print_Area</vt:lpstr>
      <vt:lpstr>'P2'!Print_Area</vt:lpstr>
      <vt:lpstr>'P3'!Print_Area</vt:lpstr>
      <vt:lpstr>'P4'!Print_Area</vt:lpstr>
      <vt:lpstr>'P5'!Print_Area</vt:lpstr>
      <vt:lpstr>'P6'!Print_Area</vt:lpstr>
      <vt:lpstr>'P7'!Print_Area</vt:lpstr>
      <vt:lpstr>'P8'!Print_Area</vt:lpstr>
      <vt:lpstr>'P9'!Print_Area</vt:lpstr>
      <vt:lpstr>表紙裏!Print_Area</vt:lpstr>
      <vt:lpstr>'P2'!Print_Titles</vt:lpstr>
      <vt:lpstr>'P3'!Print_Titles</vt:lpstr>
    </vt:vector>
  </TitlesOfParts>
  <Company>誠和工業㈱</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遠藤祐美</dc:creator>
  <cp:lastModifiedBy>伊藤晋朗</cp:lastModifiedBy>
  <cp:lastPrinted>2022-03-28T01:27:35Z</cp:lastPrinted>
  <dcterms:created xsi:type="dcterms:W3CDTF">2010-02-17T04:12:22Z</dcterms:created>
  <dcterms:modified xsi:type="dcterms:W3CDTF">2023-03-13T14:58:10Z</dcterms:modified>
</cp:coreProperties>
</file>