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bb25f73a4fe1a4/ドキュメント/町内会/tmp/"/>
    </mc:Choice>
  </mc:AlternateContent>
  <xr:revisionPtr revIDLastSave="17" documentId="8_{9AE19F8C-7273-45F3-9A50-F907EC0EF3E6}" xr6:coauthVersionLast="46" xr6:coauthVersionMax="46" xr10:uidLastSave="{D69CA219-638E-4D11-935C-29BB33BA08BE}"/>
  <bookViews>
    <workbookView minimized="1" xWindow="1248" yWindow="1548" windowWidth="17280" windowHeight="8976" xr2:uid="{91722BC7-0123-42BB-87D5-AEEE062398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J3" i="1"/>
  <c r="C28" i="1"/>
  <c r="D28" i="1"/>
  <c r="E28" i="1"/>
  <c r="F28" i="1"/>
  <c r="G28" i="1"/>
  <c r="B28" i="1"/>
  <c r="C8" i="1"/>
  <c r="C29" i="1" s="1"/>
  <c r="D8" i="1"/>
  <c r="D29" i="1" s="1"/>
  <c r="E8" i="1"/>
  <c r="E29" i="1" s="1"/>
  <c r="F8" i="1"/>
  <c r="G8" i="1"/>
  <c r="G29" i="1" s="1"/>
  <c r="B8" i="1"/>
  <c r="B29" i="1" s="1"/>
  <c r="F29" i="1" l="1"/>
</calcChain>
</file>

<file path=xl/sharedStrings.xml><?xml version="1.0" encoding="utf-8"?>
<sst xmlns="http://schemas.openxmlformats.org/spreadsheetml/2006/main" count="37" uniqueCount="31">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</sst>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防犯灯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Sheet1!$B$13:$G$13</c:f>
              <c:numCache>
                <c:formatCode>#,##0_);[Red]\(#,##0\)</c:formatCode>
                <c:ptCount val="6"/>
                <c:pt idx="0">
                  <c:v>1247700</c:v>
                </c:pt>
                <c:pt idx="1">
                  <c:v>1702950</c:v>
                </c:pt>
                <c:pt idx="2">
                  <c:v>1505714</c:v>
                </c:pt>
                <c:pt idx="3">
                  <c:v>1324931</c:v>
                </c:pt>
                <c:pt idx="4">
                  <c:v>1169250</c:v>
                </c:pt>
                <c:pt idx="5">
                  <c:v>844000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1-4DA1-9A4D-C08E5B6D35A9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敬老会費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Sheet1!$B$14:$G$14</c:f>
              <c:numCache>
                <c:formatCode>#,##0_);[Red]\(#,##0\)</c:formatCode>
                <c:ptCount val="6"/>
                <c:pt idx="0">
                  <c:v>434796</c:v>
                </c:pt>
                <c:pt idx="1">
                  <c:v>483019</c:v>
                </c:pt>
                <c:pt idx="2">
                  <c:v>590652</c:v>
                </c:pt>
                <c:pt idx="3">
                  <c:v>574134</c:v>
                </c:pt>
                <c:pt idx="4">
                  <c:v>582010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1-4DA1-9A4D-C08E5B6D35A9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夏祭り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Sheet1!$B$15:$G$15</c:f>
              <c:numCache>
                <c:formatCode>#,##0_);[Red]\(#,##0\)</c:formatCode>
                <c:ptCount val="6"/>
                <c:pt idx="0">
                  <c:v>475414</c:v>
                </c:pt>
                <c:pt idx="1">
                  <c:v>515757</c:v>
                </c:pt>
                <c:pt idx="2">
                  <c:v>437401</c:v>
                </c:pt>
                <c:pt idx="3">
                  <c:v>474925</c:v>
                </c:pt>
                <c:pt idx="4">
                  <c:v>461946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1-4DA1-9A4D-C08E5B6D35A9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社会教育費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Sheet1!$B$16:$G$16</c:f>
              <c:numCache>
                <c:formatCode>#,##0_);[Red]\(#,##0\)</c:formatCode>
                <c:ptCount val="6"/>
                <c:pt idx="0">
                  <c:v>361655</c:v>
                </c:pt>
                <c:pt idx="1">
                  <c:v>307714</c:v>
                </c:pt>
                <c:pt idx="2">
                  <c:v>335066</c:v>
                </c:pt>
                <c:pt idx="3">
                  <c:v>314131</c:v>
                </c:pt>
                <c:pt idx="4">
                  <c:v>292751</c:v>
                </c:pt>
                <c:pt idx="5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1-4DA1-9A4D-C08E5B6D35A9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総会費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Sheet1!$B$17:$G$17</c:f>
              <c:numCache>
                <c:formatCode>#,##0_);[Red]\(#,##0\)</c:formatCode>
                <c:ptCount val="6"/>
                <c:pt idx="0">
                  <c:v>334445</c:v>
                </c:pt>
                <c:pt idx="1">
                  <c:v>264194</c:v>
                </c:pt>
                <c:pt idx="2">
                  <c:v>243064</c:v>
                </c:pt>
                <c:pt idx="3">
                  <c:v>265627</c:v>
                </c:pt>
                <c:pt idx="4">
                  <c:v>189572</c:v>
                </c:pt>
                <c:pt idx="5">
                  <c:v>123420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1-4DA1-9A4D-C08E5B6D35A9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報酬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Sheet1!$B$18:$G$18</c:f>
              <c:numCache>
                <c:formatCode>#,##0_);[Red]\(#,##0\)</c:formatCode>
                <c:ptCount val="6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  <c:pt idx="3">
                  <c:v>145000</c:v>
                </c:pt>
                <c:pt idx="4">
                  <c:v>145000</c:v>
                </c:pt>
                <c:pt idx="5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1-4DA1-9A4D-C08E5B6D35A9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交際費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Sheet1!$B$19:$G$19</c:f>
              <c:numCache>
                <c:formatCode>#,##0_);[Red]\(#,##0\)</c:formatCode>
                <c:ptCount val="6"/>
                <c:pt idx="0">
                  <c:v>156700</c:v>
                </c:pt>
                <c:pt idx="1">
                  <c:v>161500</c:v>
                </c:pt>
                <c:pt idx="2">
                  <c:v>245200</c:v>
                </c:pt>
                <c:pt idx="3">
                  <c:v>238600</c:v>
                </c:pt>
                <c:pt idx="4">
                  <c:v>369010</c:v>
                </c:pt>
                <c:pt idx="5">
                  <c:v>396310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1-4DA1-9A4D-C08E5B6D35A9}"/>
            </c:ext>
          </c:extLst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防災備蓄費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Sheet1!$B$20:$G$20</c:f>
              <c:numCache>
                <c:formatCode>#,##0_);[Red]\(#,##0\)</c:formatCode>
                <c:ptCount val="6"/>
                <c:pt idx="0">
                  <c:v>112140</c:v>
                </c:pt>
                <c:pt idx="1">
                  <c:v>132606</c:v>
                </c:pt>
                <c:pt idx="2">
                  <c:v>94660</c:v>
                </c:pt>
                <c:pt idx="3">
                  <c:v>77500</c:v>
                </c:pt>
                <c:pt idx="4">
                  <c:v>0</c:v>
                </c:pt>
                <c:pt idx="5">
                  <c:v>335650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1-4DA1-9A4D-C08E5B6D35A9}"/>
            </c:ext>
          </c:extLst>
        </c:ser>
        <c:ser>
          <c:idx val="8"/>
          <c:order val="8"/>
          <c:tx>
            <c:strRef>
              <c:f>Sheet1!$A$21</c:f>
              <c:strCache>
                <c:ptCount val="1"/>
                <c:pt idx="0">
                  <c:v>交通費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Sheet1!$B$21:$G$21</c:f>
              <c:numCache>
                <c:formatCode>#,##0_);[Red]\(#,##0\)</c:formatCode>
                <c:ptCount val="6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1-4DA1-9A4D-C08E5B6D35A9}"/>
            </c:ext>
          </c:extLst>
        </c:ser>
        <c:ser>
          <c:idx val="9"/>
          <c:order val="9"/>
          <c:tx>
            <c:strRef>
              <c:f>Sheet1!$A$22</c:f>
              <c:strCache>
                <c:ptCount val="1"/>
                <c:pt idx="0">
                  <c:v>庶務費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Sheet1!$B$22:$G$22</c:f>
              <c:numCache>
                <c:formatCode>#,##0_);[Red]\(#,##0\)</c:formatCode>
                <c:ptCount val="6"/>
                <c:pt idx="0">
                  <c:v>52335</c:v>
                </c:pt>
                <c:pt idx="1">
                  <c:v>119436</c:v>
                </c:pt>
                <c:pt idx="2">
                  <c:v>25472</c:v>
                </c:pt>
                <c:pt idx="3">
                  <c:v>101317</c:v>
                </c:pt>
                <c:pt idx="4">
                  <c:v>91192</c:v>
                </c:pt>
                <c:pt idx="5">
                  <c:v>63520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1-4DA1-9A4D-C08E5B6D35A9}"/>
            </c:ext>
          </c:extLst>
        </c:ser>
        <c:ser>
          <c:idx val="10"/>
          <c:order val="10"/>
          <c:tx>
            <c:strRef>
              <c:f>Sheet1!$A$23</c:f>
              <c:strCache>
                <c:ptCount val="1"/>
                <c:pt idx="0">
                  <c:v>雑費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Sheet1!$B$23:$G$23</c:f>
              <c:numCache>
                <c:formatCode>#,##0_);[Red]\(#,##0\)</c:formatCode>
                <c:ptCount val="6"/>
                <c:pt idx="0">
                  <c:v>21397</c:v>
                </c:pt>
                <c:pt idx="1">
                  <c:v>46264</c:v>
                </c:pt>
                <c:pt idx="2">
                  <c:v>30316</c:v>
                </c:pt>
                <c:pt idx="3">
                  <c:v>14092</c:v>
                </c:pt>
                <c:pt idx="4">
                  <c:v>28500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1-4DA1-9A4D-C08E5B6D35A9}"/>
            </c:ext>
          </c:extLst>
        </c:ser>
        <c:ser>
          <c:idx val="11"/>
          <c:order val="11"/>
          <c:tx>
            <c:strRef>
              <c:f>Sheet1!$A$24</c:f>
              <c:strCache>
                <c:ptCount val="1"/>
                <c:pt idx="0">
                  <c:v>保険　衛生費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Sheet1!$B$24:$G$24</c:f>
              <c:numCache>
                <c:formatCode>#,##0_);[Red]\(#,##0\)</c:formatCode>
                <c:ptCount val="6"/>
                <c:pt idx="0">
                  <c:v>40898</c:v>
                </c:pt>
                <c:pt idx="1">
                  <c:v>49784</c:v>
                </c:pt>
                <c:pt idx="2">
                  <c:v>90341</c:v>
                </c:pt>
                <c:pt idx="3">
                  <c:v>109836</c:v>
                </c:pt>
                <c:pt idx="4">
                  <c:v>33804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1-4DA1-9A4D-C08E5B6D35A9}"/>
            </c:ext>
          </c:extLst>
        </c:ser>
        <c:ser>
          <c:idx val="12"/>
          <c:order val="12"/>
          <c:tx>
            <c:strRef>
              <c:f>Sheet1!$A$25</c:f>
              <c:strCache>
                <c:ptCount val="1"/>
                <c:pt idx="0">
                  <c:v>慶弔費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Sheet1!$B$25:$G$25</c:f>
              <c:numCache>
                <c:formatCode>#,##0_);[Red]\(#,##0\)</c:formatCode>
                <c:ptCount val="6"/>
                <c:pt idx="0">
                  <c:v>30000</c:v>
                </c:pt>
                <c:pt idx="1">
                  <c:v>40000</c:v>
                </c:pt>
                <c:pt idx="2">
                  <c:v>50000</c:v>
                </c:pt>
                <c:pt idx="3">
                  <c:v>55000</c:v>
                </c:pt>
                <c:pt idx="4">
                  <c:v>30000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1-4DA1-9A4D-C08E5B6D35A9}"/>
            </c:ext>
          </c:extLst>
        </c:ser>
        <c:ser>
          <c:idx val="13"/>
          <c:order val="13"/>
          <c:tx>
            <c:strRef>
              <c:f>Sheet1!$A$26</c:f>
              <c:strCache>
                <c:ptCount val="1"/>
                <c:pt idx="0">
                  <c:v>防犯灯電気費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Sheet1!$B$26:$G$26</c:f>
              <c:numCache>
                <c:formatCode>#,##0_);[Red]\(#,##0\)</c:formatCode>
                <c:ptCount val="6"/>
                <c:pt idx="4">
                  <c:v>499030</c:v>
                </c:pt>
                <c:pt idx="5">
                  <c:v>389186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1-4DA1-9A4D-C08E5B6D35A9}"/>
            </c:ext>
          </c:extLst>
        </c:ser>
        <c:ser>
          <c:idx val="14"/>
          <c:order val="14"/>
          <c:tx>
            <c:strRef>
              <c:f>Sheet1!$A$27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Sheet1!$B$12:$G$12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Sheet1!$B$27:$G$27</c:f>
              <c:numCache>
                <c:formatCode>#,##0_);[Red]\(#,##0\)</c:formatCode>
                <c:ptCount val="6"/>
                <c:pt idx="0">
                  <c:v>600410</c:v>
                </c:pt>
                <c:pt idx="1">
                  <c:v>925364</c:v>
                </c:pt>
                <c:pt idx="2">
                  <c:v>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D1-4DA1-9A4D-C08E5B6D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4807119"/>
        <c:axId val="1684810863"/>
      </c:barChart>
      <c:catAx>
        <c:axId val="16848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10863"/>
        <c:crosses val="autoZero"/>
        <c:auto val="1"/>
        <c:lblAlgn val="ctr"/>
        <c:lblOffset val="100"/>
        <c:noMultiLvlLbl val="0"/>
      </c:catAx>
      <c:valAx>
        <c:axId val="16848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48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Sheet1!$B$2:$G$2</c:f>
              <c:numCache>
                <c:formatCode>#,##0_);[Red]\(#,##0\)</c:formatCode>
                <c:ptCount val="6"/>
                <c:pt idx="0">
                  <c:v>4360234</c:v>
                </c:pt>
                <c:pt idx="1">
                  <c:v>4060058</c:v>
                </c:pt>
                <c:pt idx="2">
                  <c:v>3165656</c:v>
                </c:pt>
                <c:pt idx="3">
                  <c:v>3168532</c:v>
                </c:pt>
                <c:pt idx="4">
                  <c:v>2923424</c:v>
                </c:pt>
                <c:pt idx="5">
                  <c:v>3254925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6-4523-8D78-35A7108F21A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Sheet1!$B$3:$G$3</c:f>
              <c:numCache>
                <c:formatCode>#,##0_);[Red]\(#,##0\)</c:formatCode>
                <c:ptCount val="6"/>
                <c:pt idx="0">
                  <c:v>1460000</c:v>
                </c:pt>
                <c:pt idx="1">
                  <c:v>1456400</c:v>
                </c:pt>
                <c:pt idx="2">
                  <c:v>1430800</c:v>
                </c:pt>
                <c:pt idx="3">
                  <c:v>1420800</c:v>
                </c:pt>
                <c:pt idx="4">
                  <c:v>1402800</c:v>
                </c:pt>
                <c:pt idx="5">
                  <c:v>1396800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6-4523-8D78-35A7108F21A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Sheet1!$B$4:$G$4</c:f>
              <c:numCache>
                <c:formatCode>#,##0_);[Red]\(#,##0\)</c:formatCode>
                <c:ptCount val="6"/>
                <c:pt idx="0">
                  <c:v>1805546</c:v>
                </c:pt>
                <c:pt idx="1">
                  <c:v>2112057</c:v>
                </c:pt>
                <c:pt idx="2">
                  <c:v>1972112</c:v>
                </c:pt>
                <c:pt idx="3">
                  <c:v>1870096</c:v>
                </c:pt>
                <c:pt idx="4">
                  <c:v>2074970</c:v>
                </c:pt>
                <c:pt idx="5">
                  <c:v>1408199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66-4523-8D78-35A7108F21A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Sheet1!$B$5:$G$5</c:f>
              <c:numCache>
                <c:formatCode>#,##0_);[Red]\(#,##0\)</c:formatCode>
                <c:ptCount val="6"/>
                <c:pt idx="0">
                  <c:v>408000</c:v>
                </c:pt>
                <c:pt idx="1">
                  <c:v>383000</c:v>
                </c:pt>
                <c:pt idx="2">
                  <c:v>342000</c:v>
                </c:pt>
                <c:pt idx="3">
                  <c:v>293000</c:v>
                </c:pt>
                <c:pt idx="4">
                  <c:v>321000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66-4523-8D78-35A7108F21A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Sheet1!$B$6:$G$6</c:f>
              <c:numCache>
                <c:formatCode>#,##0_);[Red]\(#,##0\)</c:formatCode>
                <c:ptCount val="6"/>
                <c:pt idx="0">
                  <c:v>114168</c:v>
                </c:pt>
                <c:pt idx="1">
                  <c:v>122193</c:v>
                </c:pt>
                <c:pt idx="2">
                  <c:v>122974</c:v>
                </c:pt>
                <c:pt idx="3">
                  <c:v>136089</c:v>
                </c:pt>
                <c:pt idx="4">
                  <c:v>343297</c:v>
                </c:pt>
                <c:pt idx="5">
                  <c:v>57209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6-4523-8D78-35A7108F21A9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Sheet1!$B$7:$G$7</c:f>
              <c:numCache>
                <c:formatCode>#,##0_);[Red]\(#,##0\)</c:formatCode>
                <c:ptCount val="6"/>
                <c:pt idx="4">
                  <c:v>351499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66-4523-8D78-35A7108F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58800"/>
        <c:axId val="145157504"/>
      </c:barChart>
      <c:catAx>
        <c:axId val="1451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7504"/>
        <c:crosses val="autoZero"/>
        <c:auto val="1"/>
        <c:lblAlgn val="ctr"/>
        <c:lblOffset val="100"/>
        <c:noMultiLvlLbl val="0"/>
      </c:catAx>
      <c:valAx>
        <c:axId val="1451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445770</xdr:colOff>
      <xdr:row>0</xdr:row>
      <xdr:rowOff>0</xdr:rowOff>
    </xdr:from>
    <xdr:to>
      <xdr:col>33</xdr:col>
      <xdr:colOff>474344</xdr:colOff>
      <xdr:row>35</xdr:row>
      <xdr:rowOff>17746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82BBAFC-F7FC-4A45-8B22-E55CD3C4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9195" y="0"/>
          <a:ext cx="10696574" cy="8026366"/>
        </a:xfrm>
        <a:prstGeom prst="rect">
          <a:avLst/>
        </a:prstGeom>
      </xdr:spPr>
    </xdr:pic>
    <xdr:clientData/>
  </xdr:twoCellAnchor>
  <xdr:twoCellAnchor>
    <xdr:from>
      <xdr:col>8</xdr:col>
      <xdr:colOff>404812</xdr:colOff>
      <xdr:row>7</xdr:row>
      <xdr:rowOff>14287</xdr:rowOff>
    </xdr:from>
    <xdr:to>
      <xdr:col>16</xdr:col>
      <xdr:colOff>220980</xdr:colOff>
      <xdr:row>26</xdr:row>
      <xdr:rowOff>74295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C1A78F-744A-443D-BB59-AFEEEA1B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339090</xdr:colOff>
      <xdr:row>0</xdr:row>
      <xdr:rowOff>64770</xdr:rowOff>
    </xdr:from>
    <xdr:to>
      <xdr:col>17</xdr:col>
      <xdr:colOff>217170</xdr:colOff>
      <xdr:row>12</xdr:row>
      <xdr:rowOff>64770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4DE0D3-A164-43A4-9E94-5A83BEDE7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O34"/>
  <sheetViews>
    <sheetView tabSelected="1" workbookViewId="0">
      <selection sqref="A1:G7"/>
    </sheetView>
  </sheetViews>
  <sheetFormatPr defaultRowHeight="18" x14ac:dyDescent="0.45"/>
  <cols>
    <col min="1" max="1" width="15.09765625" bestFit="1" customWidth="1"/>
    <col min="2" max="7" width="9.5" bestFit="1" customWidth="1"/>
  </cols>
  <sheetData>
    <row r="1" spans="1:1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45">
      <c r="A2" t="s">
        <v>6</v>
      </c>
      <c r="B2" s="1">
        <v>4360234</v>
      </c>
      <c r="C2" s="1">
        <v>4060058</v>
      </c>
      <c r="D2" s="1">
        <v>3165656</v>
      </c>
      <c r="E2" s="1">
        <v>3168532</v>
      </c>
      <c r="F2" s="1">
        <v>2923424</v>
      </c>
      <c r="G2" s="1">
        <v>3254925</v>
      </c>
    </row>
    <row r="3" spans="1:15" x14ac:dyDescent="0.45">
      <c r="A3" t="s">
        <v>7</v>
      </c>
      <c r="B3" s="1">
        <v>1460000</v>
      </c>
      <c r="C3" s="1">
        <v>1456400</v>
      </c>
      <c r="D3" s="1">
        <v>1430800</v>
      </c>
      <c r="E3" s="1">
        <v>1420800</v>
      </c>
      <c r="F3" s="1">
        <v>1402800</v>
      </c>
      <c r="G3" s="1">
        <v>1396800</v>
      </c>
      <c r="J3">
        <f>B3/4800</f>
        <v>304.16666666666669</v>
      </c>
      <c r="K3">
        <f t="shared" ref="K3:O3" si="0">C3/4800</f>
        <v>303.41666666666669</v>
      </c>
      <c r="L3">
        <f t="shared" si="0"/>
        <v>298.08333333333331</v>
      </c>
      <c r="M3">
        <f t="shared" si="0"/>
        <v>296</v>
      </c>
      <c r="N3">
        <f t="shared" si="0"/>
        <v>292.25</v>
      </c>
      <c r="O3">
        <f t="shared" si="0"/>
        <v>291</v>
      </c>
    </row>
    <row r="4" spans="1:15" x14ac:dyDescent="0.45">
      <c r="A4" t="s">
        <v>8</v>
      </c>
      <c r="B4" s="1">
        <v>1805546</v>
      </c>
      <c r="C4" s="1">
        <v>2112057</v>
      </c>
      <c r="D4" s="1">
        <v>1972112</v>
      </c>
      <c r="E4" s="1">
        <v>1870096</v>
      </c>
      <c r="F4" s="1">
        <v>2074970</v>
      </c>
      <c r="G4" s="1">
        <v>1408199</v>
      </c>
    </row>
    <row r="5" spans="1:15" x14ac:dyDescent="0.45">
      <c r="A5" t="s">
        <v>9</v>
      </c>
      <c r="B5" s="1">
        <v>408000</v>
      </c>
      <c r="C5" s="1">
        <v>383000</v>
      </c>
      <c r="D5" s="1">
        <v>342000</v>
      </c>
      <c r="E5" s="1">
        <v>293000</v>
      </c>
      <c r="F5" s="1">
        <v>321000</v>
      </c>
      <c r="G5" s="1">
        <v>0</v>
      </c>
    </row>
    <row r="6" spans="1:15" x14ac:dyDescent="0.45">
      <c r="A6" t="s">
        <v>10</v>
      </c>
      <c r="B6" s="1">
        <v>114168</v>
      </c>
      <c r="C6" s="1">
        <v>122193</v>
      </c>
      <c r="D6" s="1">
        <v>122974</v>
      </c>
      <c r="E6" s="1">
        <v>136089</v>
      </c>
      <c r="F6" s="1">
        <v>343297</v>
      </c>
      <c r="G6" s="1">
        <v>57209</v>
      </c>
    </row>
    <row r="7" spans="1:15" x14ac:dyDescent="0.45">
      <c r="A7" t="s">
        <v>11</v>
      </c>
      <c r="B7" s="1"/>
      <c r="C7" s="1"/>
      <c r="D7" s="1"/>
      <c r="E7" s="1"/>
      <c r="F7" s="1">
        <v>351499</v>
      </c>
      <c r="G7" s="1"/>
    </row>
    <row r="8" spans="1:15" x14ac:dyDescent="0.45">
      <c r="B8" s="1">
        <f>SUM(B2:B7)</f>
        <v>8147948</v>
      </c>
      <c r="C8" s="1">
        <f t="shared" ref="C8:G8" si="1">SUM(C2:C7)</f>
        <v>8133708</v>
      </c>
      <c r="D8" s="1">
        <f t="shared" si="1"/>
        <v>7033542</v>
      </c>
      <c r="E8" s="1">
        <f t="shared" si="1"/>
        <v>6888517</v>
      </c>
      <c r="F8" s="1">
        <f t="shared" si="1"/>
        <v>7416990</v>
      </c>
      <c r="G8" s="1">
        <f t="shared" si="1"/>
        <v>6117133</v>
      </c>
    </row>
    <row r="12" spans="1:15" x14ac:dyDescent="0.4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15" x14ac:dyDescent="0.45">
      <c r="A13" t="s">
        <v>12</v>
      </c>
      <c r="B13" s="1">
        <v>1247700</v>
      </c>
      <c r="C13" s="1">
        <v>1702950</v>
      </c>
      <c r="D13" s="1">
        <v>1505714</v>
      </c>
      <c r="E13" s="1">
        <v>1324931</v>
      </c>
      <c r="F13" s="1">
        <v>1169250</v>
      </c>
      <c r="G13" s="1">
        <v>844000</v>
      </c>
    </row>
    <row r="14" spans="1:15" x14ac:dyDescent="0.45">
      <c r="A14" t="s">
        <v>13</v>
      </c>
      <c r="B14" s="1">
        <v>434796</v>
      </c>
      <c r="C14" s="1">
        <v>483019</v>
      </c>
      <c r="D14" s="1">
        <v>590652</v>
      </c>
      <c r="E14" s="1">
        <v>574134</v>
      </c>
      <c r="F14" s="1">
        <v>582010</v>
      </c>
      <c r="G14" s="1">
        <v>0</v>
      </c>
    </row>
    <row r="15" spans="1:15" x14ac:dyDescent="0.45">
      <c r="A15" t="s">
        <v>14</v>
      </c>
      <c r="B15" s="1">
        <v>475414</v>
      </c>
      <c r="C15" s="1">
        <v>515757</v>
      </c>
      <c r="D15" s="1">
        <v>437401</v>
      </c>
      <c r="E15" s="1">
        <v>474925</v>
      </c>
      <c r="F15" s="1">
        <v>461946</v>
      </c>
      <c r="G15" s="1">
        <v>0</v>
      </c>
    </row>
    <row r="16" spans="1:15" x14ac:dyDescent="0.45">
      <c r="A16" t="s">
        <v>15</v>
      </c>
      <c r="B16" s="1">
        <v>361655</v>
      </c>
      <c r="C16" s="1">
        <v>307714</v>
      </c>
      <c r="D16" s="1">
        <v>335066</v>
      </c>
      <c r="E16" s="1">
        <v>314131</v>
      </c>
      <c r="F16" s="1">
        <v>292751</v>
      </c>
      <c r="G16" s="1">
        <v>70000</v>
      </c>
    </row>
    <row r="17" spans="1:7" x14ac:dyDescent="0.45">
      <c r="A17" t="s">
        <v>16</v>
      </c>
      <c r="B17" s="1">
        <v>334445</v>
      </c>
      <c r="C17" s="1">
        <v>264194</v>
      </c>
      <c r="D17" s="1">
        <v>243064</v>
      </c>
      <c r="E17" s="1">
        <v>265627</v>
      </c>
      <c r="F17" s="1">
        <v>189572</v>
      </c>
      <c r="G17" s="1">
        <v>123420</v>
      </c>
    </row>
    <row r="18" spans="1:7" x14ac:dyDescent="0.45">
      <c r="A18" t="s">
        <v>17</v>
      </c>
      <c r="B18" s="1">
        <v>150000</v>
      </c>
      <c r="C18" s="1">
        <v>150000</v>
      </c>
      <c r="D18" s="1">
        <v>150000</v>
      </c>
      <c r="E18" s="1">
        <v>145000</v>
      </c>
      <c r="F18" s="1">
        <v>145000</v>
      </c>
      <c r="G18" s="1">
        <v>145000</v>
      </c>
    </row>
    <row r="19" spans="1:7" x14ac:dyDescent="0.45">
      <c r="A19" t="s">
        <v>18</v>
      </c>
      <c r="B19" s="1">
        <v>156700</v>
      </c>
      <c r="C19" s="1">
        <v>161500</v>
      </c>
      <c r="D19" s="1">
        <v>245200</v>
      </c>
      <c r="E19" s="1">
        <v>238600</v>
      </c>
      <c r="F19" s="1">
        <v>369010</v>
      </c>
      <c r="G19" s="1">
        <v>396310</v>
      </c>
    </row>
    <row r="20" spans="1:7" x14ac:dyDescent="0.45">
      <c r="A20" t="s">
        <v>19</v>
      </c>
      <c r="B20" s="1">
        <v>112140</v>
      </c>
      <c r="C20" s="1">
        <v>132606</v>
      </c>
      <c r="D20" s="1">
        <v>94660</v>
      </c>
      <c r="E20" s="1">
        <v>77500</v>
      </c>
      <c r="F20" s="1">
        <v>0</v>
      </c>
      <c r="G20" s="1">
        <v>335650</v>
      </c>
    </row>
    <row r="21" spans="1:7" x14ac:dyDescent="0.45">
      <c r="A21" t="s">
        <v>20</v>
      </c>
      <c r="B21" s="1">
        <v>70000</v>
      </c>
      <c r="C21" s="1">
        <v>70000</v>
      </c>
      <c r="D21" s="1">
        <v>70000</v>
      </c>
      <c r="E21" s="1">
        <v>70000</v>
      </c>
      <c r="F21" s="1">
        <v>70000</v>
      </c>
      <c r="G21" s="1">
        <v>50000</v>
      </c>
    </row>
    <row r="22" spans="1:7" x14ac:dyDescent="0.45">
      <c r="A22" t="s">
        <v>21</v>
      </c>
      <c r="B22" s="1">
        <v>52335</v>
      </c>
      <c r="C22" s="1">
        <v>119436</v>
      </c>
      <c r="D22" s="1">
        <v>25472</v>
      </c>
      <c r="E22" s="1">
        <v>101317</v>
      </c>
      <c r="F22" s="1">
        <v>91192</v>
      </c>
      <c r="G22" s="1">
        <v>63520</v>
      </c>
    </row>
    <row r="23" spans="1:7" x14ac:dyDescent="0.45">
      <c r="A23" t="s">
        <v>22</v>
      </c>
      <c r="B23" s="1">
        <v>21397</v>
      </c>
      <c r="C23" s="1">
        <v>46264</v>
      </c>
      <c r="D23" s="1">
        <v>30316</v>
      </c>
      <c r="E23" s="1">
        <v>14092</v>
      </c>
      <c r="F23" s="1">
        <v>28500</v>
      </c>
      <c r="G23" s="1">
        <v>0</v>
      </c>
    </row>
    <row r="24" spans="1:7" x14ac:dyDescent="0.45">
      <c r="A24" t="s">
        <v>23</v>
      </c>
      <c r="B24" s="1">
        <v>40898</v>
      </c>
      <c r="C24" s="1">
        <v>49784</v>
      </c>
      <c r="D24" s="1">
        <v>90341</v>
      </c>
      <c r="E24" s="1">
        <v>109836</v>
      </c>
      <c r="F24" s="1">
        <v>33804</v>
      </c>
      <c r="G24" s="1">
        <v>0</v>
      </c>
    </row>
    <row r="25" spans="1:7" x14ac:dyDescent="0.45">
      <c r="A25" t="s">
        <v>24</v>
      </c>
      <c r="B25" s="1">
        <v>30000</v>
      </c>
      <c r="C25" s="1">
        <v>40000</v>
      </c>
      <c r="D25" s="1">
        <v>50000</v>
      </c>
      <c r="E25" s="1">
        <v>55000</v>
      </c>
      <c r="F25" s="1">
        <v>30000</v>
      </c>
      <c r="G25" s="1">
        <v>50000</v>
      </c>
    </row>
    <row r="26" spans="1:7" x14ac:dyDescent="0.45">
      <c r="A26" t="s">
        <v>25</v>
      </c>
      <c r="B26" s="1"/>
      <c r="C26" s="1"/>
      <c r="D26" s="1"/>
      <c r="E26" s="1"/>
      <c r="F26" s="1">
        <v>499030</v>
      </c>
      <c r="G26" s="1">
        <v>389186</v>
      </c>
    </row>
    <row r="27" spans="1:7" x14ac:dyDescent="0.45">
      <c r="A27" t="s">
        <v>26</v>
      </c>
      <c r="B27" s="1">
        <v>600410</v>
      </c>
      <c r="C27" s="1">
        <v>925364</v>
      </c>
      <c r="D27" s="1">
        <v>0</v>
      </c>
      <c r="E27" s="1">
        <v>200000</v>
      </c>
      <c r="F27" s="1">
        <v>200000</v>
      </c>
      <c r="G27" s="1">
        <v>200000</v>
      </c>
    </row>
    <row r="28" spans="1:7" x14ac:dyDescent="0.45">
      <c r="A28" t="s">
        <v>27</v>
      </c>
      <c r="B28" s="1">
        <f>SUM(B13:B27)</f>
        <v>4087890</v>
      </c>
      <c r="C28" s="1">
        <f>SUM(C13:C27)</f>
        <v>4968588</v>
      </c>
      <c r="D28" s="1">
        <f>SUM(D13:D27)</f>
        <v>3867886</v>
      </c>
      <c r="E28" s="1">
        <f>SUM(E13:E27)</f>
        <v>3965093</v>
      </c>
      <c r="F28" s="1">
        <f>SUM(F13:F27)</f>
        <v>4162065</v>
      </c>
      <c r="G28" s="1">
        <f>SUM(G13:G27)</f>
        <v>2667086</v>
      </c>
    </row>
    <row r="29" spans="1:7" x14ac:dyDescent="0.45">
      <c r="A29" t="s">
        <v>28</v>
      </c>
      <c r="B29" s="2">
        <f>B8-B28</f>
        <v>4060058</v>
      </c>
      <c r="C29" s="2">
        <f>C8-C28</f>
        <v>3165120</v>
      </c>
      <c r="D29" s="2">
        <f>D8-D28</f>
        <v>3165656</v>
      </c>
      <c r="E29" s="2">
        <f>E8-E28</f>
        <v>2923424</v>
      </c>
      <c r="F29" s="2">
        <f>F8-F28</f>
        <v>3254925</v>
      </c>
      <c r="G29" s="2">
        <f>G8-G28</f>
        <v>3450047</v>
      </c>
    </row>
    <row r="32" spans="1:7" x14ac:dyDescent="0.45">
      <c r="F32" t="s">
        <v>29</v>
      </c>
    </row>
    <row r="34" spans="6:6" x14ac:dyDescent="0.45">
      <c r="F34" t="s">
        <v>30</v>
      </c>
    </row>
  </sheetData>
  <phoneticPr fontId="2"/>
  <conditionalFormatting sqref="B2:G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B14:G25 B13:E13 G13 B27:G27 B26:E26 G2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B13:G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B2:G7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B14:G25 B13:E13 G13 B27:G27 B26:E26 G26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B13:G27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 晋朗</cp:lastModifiedBy>
  <dcterms:created xsi:type="dcterms:W3CDTF">2021-05-09T10:33:48Z</dcterms:created>
  <dcterms:modified xsi:type="dcterms:W3CDTF">2021-05-11T23:32:26Z</dcterms:modified>
</cp:coreProperties>
</file>