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30" windowWidth="9645" windowHeight="11175"/>
  </bookViews>
  <sheets>
    <sheet name="Estimation" sheetId="1" r:id="rId1"/>
    <sheet name="Sheet2" sheetId="2" r:id="rId2"/>
    <sheet name="Sheet3" sheetId="3" r:id="rId3"/>
  </sheets>
  <definedNames>
    <definedName name="_xlnm._FilterDatabase" localSheetId="0" hidden="1">Estimation!$A$2:$S$122</definedName>
  </definedNames>
  <calcPr calcId="124519"/>
</workbook>
</file>

<file path=xl/calcChain.xml><?xml version="1.0" encoding="utf-8"?>
<calcChain xmlns="http://schemas.openxmlformats.org/spreadsheetml/2006/main">
  <c r="P114" i="1"/>
  <c r="Q27"/>
  <c r="Q114" l="1"/>
  <c r="Q107"/>
  <c r="Q106"/>
  <c r="Q90"/>
  <c r="R90" s="1"/>
  <c r="R107" l="1"/>
  <c r="R99"/>
  <c r="Q97"/>
  <c r="R97" s="1"/>
  <c r="R95"/>
  <c r="R93"/>
  <c r="R91"/>
  <c r="Q89"/>
  <c r="R89" s="1"/>
  <c r="Q88"/>
  <c r="R88" s="1"/>
  <c r="R87"/>
  <c r="O120"/>
  <c r="N120"/>
  <c r="Q53"/>
  <c r="R53" s="1"/>
  <c r="Q52"/>
  <c r="R52" s="1"/>
  <c r="Q51"/>
  <c r="R51" s="1"/>
  <c r="Q50"/>
  <c r="R50" s="1"/>
  <c r="Q46"/>
  <c r="R46" s="1"/>
  <c r="Q45"/>
  <c r="R45" s="1"/>
  <c r="Q44"/>
  <c r="R44" s="1"/>
  <c r="Q32"/>
  <c r="R32" s="1"/>
  <c r="Q34"/>
  <c r="R34" s="1"/>
  <c r="Q25"/>
  <c r="R25" s="1"/>
  <c r="Q21"/>
  <c r="R21" s="1"/>
  <c r="Q20"/>
  <c r="R20" s="1"/>
  <c r="Q24"/>
  <c r="R24" s="1"/>
  <c r="Q19"/>
  <c r="R19" s="1"/>
  <c r="R18"/>
  <c r="Q15"/>
  <c r="R15" s="1"/>
  <c r="Q14"/>
  <c r="R14" s="1"/>
  <c r="Q12"/>
  <c r="R12" s="1"/>
  <c r="Q11"/>
  <c r="R11" s="1"/>
  <c r="R6"/>
  <c r="Q4"/>
  <c r="R4" s="1"/>
  <c r="R5"/>
  <c r="R7"/>
  <c r="R8"/>
  <c r="R9"/>
  <c r="R10"/>
  <c r="R13"/>
  <c r="R16"/>
  <c r="R17"/>
  <c r="R22"/>
  <c r="R23"/>
  <c r="R26"/>
  <c r="R27"/>
  <c r="R28"/>
  <c r="R29"/>
  <c r="R30"/>
  <c r="R31"/>
  <c r="R33"/>
  <c r="R35"/>
  <c r="R36"/>
  <c r="R37"/>
  <c r="R38"/>
  <c r="R39"/>
  <c r="R40"/>
  <c r="R41"/>
  <c r="R42"/>
  <c r="R43"/>
  <c r="R47"/>
  <c r="R48"/>
  <c r="R49"/>
  <c r="R54"/>
  <c r="R56"/>
  <c r="R57"/>
  <c r="R58"/>
  <c r="R59"/>
  <c r="R60"/>
  <c r="R61"/>
  <c r="R62"/>
  <c r="R63"/>
  <c r="R64"/>
  <c r="R65"/>
  <c r="R66"/>
  <c r="R67"/>
  <c r="R68"/>
  <c r="R69"/>
  <c r="R70"/>
  <c r="R71"/>
  <c r="R72"/>
  <c r="R73"/>
  <c r="R74"/>
  <c r="R75"/>
  <c r="R76"/>
  <c r="R77"/>
  <c r="R78"/>
  <c r="R79"/>
  <c r="R80"/>
  <c r="R81"/>
  <c r="R82"/>
  <c r="R83"/>
  <c r="R84"/>
  <c r="R85"/>
  <c r="R86"/>
  <c r="R92"/>
  <c r="R94"/>
  <c r="R96"/>
  <c r="R98"/>
  <c r="R100"/>
  <c r="R101"/>
  <c r="R102"/>
  <c r="R103"/>
  <c r="R104"/>
  <c r="R105"/>
  <c r="R106"/>
  <c r="R108"/>
  <c r="R109"/>
  <c r="R110"/>
  <c r="R111"/>
  <c r="R112"/>
  <c r="R113"/>
  <c r="R114"/>
  <c r="R115"/>
  <c r="R116"/>
  <c r="R117"/>
  <c r="R118"/>
  <c r="R119"/>
  <c r="R3"/>
  <c r="N121" l="1"/>
  <c r="N122" s="1"/>
  <c r="O121"/>
  <c r="O122" s="1"/>
  <c r="R55"/>
  <c r="Q120"/>
  <c r="P120"/>
  <c r="Q121" l="1"/>
  <c r="Q122" s="1"/>
  <c r="R120"/>
  <c r="P121"/>
  <c r="P122" s="1"/>
  <c r="R121" l="1"/>
  <c r="R122" l="1"/>
</calcChain>
</file>

<file path=xl/comments1.xml><?xml version="1.0" encoding="utf-8"?>
<comments xmlns="http://schemas.openxmlformats.org/spreadsheetml/2006/main">
  <authors>
    <author>martin.pyle</author>
  </authors>
  <commentList>
    <comment ref="R12" authorId="0">
      <text>
        <r>
          <rPr>
            <b/>
            <sz val="8"/>
            <color indexed="81"/>
            <rFont val="Tahoma"/>
            <family val="2"/>
          </rPr>
          <t>martin.pyle:</t>
        </r>
        <r>
          <rPr>
            <sz val="8"/>
            <color indexed="81"/>
            <rFont val="Tahoma"/>
            <family val="2"/>
          </rPr>
          <t xml:space="preserve">
Option to remove this from Phase 2B</t>
        </r>
      </text>
    </comment>
    <comment ref="R14" authorId="0">
      <text>
        <r>
          <rPr>
            <b/>
            <sz val="8"/>
            <color indexed="81"/>
            <rFont val="Tahoma"/>
            <family val="2"/>
          </rPr>
          <t>martin.pyle:</t>
        </r>
        <r>
          <rPr>
            <sz val="8"/>
            <color indexed="81"/>
            <rFont val="Tahoma"/>
            <family val="2"/>
          </rPr>
          <t xml:space="preserve">
This could be considered for removal from Phase 2B</t>
        </r>
      </text>
    </comment>
    <comment ref="R44" authorId="0">
      <text>
        <r>
          <rPr>
            <b/>
            <sz val="8"/>
            <color indexed="81"/>
            <rFont val="Tahoma"/>
            <family val="2"/>
          </rPr>
          <t>martin.pyle:</t>
        </r>
        <r>
          <rPr>
            <sz val="8"/>
            <color indexed="81"/>
            <rFont val="Tahoma"/>
            <family val="2"/>
          </rPr>
          <t xml:space="preserve">
Option to remove this from Phase 2B</t>
        </r>
      </text>
    </comment>
    <comment ref="R45" authorId="0">
      <text>
        <r>
          <rPr>
            <b/>
            <sz val="8"/>
            <color indexed="81"/>
            <rFont val="Tahoma"/>
            <family val="2"/>
          </rPr>
          <t>martin.pyle:</t>
        </r>
        <r>
          <rPr>
            <sz val="8"/>
            <color indexed="81"/>
            <rFont val="Tahoma"/>
            <family val="2"/>
          </rPr>
          <t xml:space="preserve">
Option to remove this from Phase 2B</t>
        </r>
      </text>
    </comment>
    <comment ref="R46" authorId="0">
      <text>
        <r>
          <rPr>
            <b/>
            <sz val="8"/>
            <color indexed="81"/>
            <rFont val="Tahoma"/>
            <family val="2"/>
          </rPr>
          <t>martin.pyle:</t>
        </r>
        <r>
          <rPr>
            <sz val="8"/>
            <color indexed="81"/>
            <rFont val="Tahoma"/>
            <family val="2"/>
          </rPr>
          <t xml:space="preserve">
Option to partially remove the accessibility settings aspect from Phase 2B</t>
        </r>
      </text>
    </comment>
    <comment ref="R50" authorId="0">
      <text>
        <r>
          <rPr>
            <b/>
            <sz val="8"/>
            <color indexed="81"/>
            <rFont val="Tahoma"/>
            <family val="2"/>
          </rPr>
          <t>martin.pyle:</t>
        </r>
        <r>
          <rPr>
            <sz val="8"/>
            <color indexed="81"/>
            <rFont val="Tahoma"/>
            <family val="2"/>
          </rPr>
          <t xml:space="preserve">
This could be considered for removal from Phase 2B</t>
        </r>
      </text>
    </comment>
    <comment ref="R54" authorId="0">
      <text>
        <r>
          <rPr>
            <b/>
            <sz val="8"/>
            <color indexed="81"/>
            <rFont val="Tahoma"/>
            <family val="2"/>
          </rPr>
          <t>martin.pyle:</t>
        </r>
        <r>
          <rPr>
            <sz val="8"/>
            <color indexed="81"/>
            <rFont val="Tahoma"/>
            <family val="2"/>
          </rPr>
          <t xml:space="preserve">
Option to remove this from Phase 2B</t>
        </r>
      </text>
    </comment>
    <comment ref="R90" authorId="0">
      <text>
        <r>
          <rPr>
            <b/>
            <sz val="8"/>
            <color indexed="81"/>
            <rFont val="Tahoma"/>
            <family val="2"/>
          </rPr>
          <t>martin.pyle:</t>
        </r>
        <r>
          <rPr>
            <sz val="8"/>
            <color indexed="81"/>
            <rFont val="Tahoma"/>
            <family val="2"/>
          </rPr>
          <t xml:space="preserve">
Option to remove this from Phase 2B</t>
        </r>
      </text>
    </comment>
  </commentList>
</comments>
</file>

<file path=xl/sharedStrings.xml><?xml version="1.0" encoding="utf-8"?>
<sst xmlns="http://schemas.openxmlformats.org/spreadsheetml/2006/main" count="726" uniqueCount="255">
  <si>
    <t xml:space="preserve">2620 Nokia Care Academy L&amp;A portal Functional Overview Status </t>
  </si>
  <si>
    <t>ID</t>
  </si>
  <si>
    <t>Spec. Sec.</t>
  </si>
  <si>
    <t>Functionality</t>
  </si>
  <si>
    <t>Page</t>
  </si>
  <si>
    <t>Status</t>
  </si>
  <si>
    <t>Development Phase</t>
  </si>
  <si>
    <t>Nokia Care Portal Overview</t>
  </si>
  <si>
    <t>Partially Done</t>
  </si>
  <si>
    <t>Phase 2B</t>
  </si>
  <si>
    <t>Language Settings</t>
  </si>
  <si>
    <t>Scheduled</t>
  </si>
  <si>
    <t>Accessing the Portal</t>
  </si>
  <si>
    <t>5.2.1</t>
  </si>
  <si>
    <t>5.2.2</t>
  </si>
  <si>
    <t>Subsequent Access</t>
  </si>
  <si>
    <t>Finished</t>
  </si>
  <si>
    <t>Phase 1</t>
  </si>
  <si>
    <t>Administrative Rights</t>
  </si>
  <si>
    <t>Learner Section</t>
  </si>
  <si>
    <t>Global Elements</t>
  </si>
  <si>
    <t>6.1.1</t>
  </si>
  <si>
    <t>6.1.2</t>
  </si>
  <si>
    <t>6.1.3</t>
  </si>
  <si>
    <t>Accreditation alert (HLS – 7)</t>
  </si>
  <si>
    <t>In Progress</t>
  </si>
  <si>
    <t>Phase 2A</t>
  </si>
  <si>
    <t>6.1.4</t>
  </si>
  <si>
    <t>n/a</t>
  </si>
  <si>
    <t>Home View</t>
  </si>
  <si>
    <t>6.2.1</t>
  </si>
  <si>
    <t>Accreditation level badge (HLS – 9)</t>
  </si>
  <si>
    <t>6.2.2</t>
  </si>
  <si>
    <t>Profile summary (HLS – 10)</t>
  </si>
  <si>
    <t>6.2.3</t>
  </si>
  <si>
    <t>6.2.4</t>
  </si>
  <si>
    <t>Recent activity log (HLS – 12)</t>
  </si>
  <si>
    <t>6.2.5</t>
  </si>
  <si>
    <t>6.2.6</t>
  </si>
  <si>
    <t>Community view</t>
  </si>
  <si>
    <t>6.2.7</t>
  </si>
  <si>
    <t>Learning activity status (HLS – 14)</t>
  </si>
  <si>
    <t>6.2.8</t>
  </si>
  <si>
    <t>6.2.9</t>
  </si>
  <si>
    <t>Community activity summary (HLS – 16)</t>
  </si>
  <si>
    <t>6.2.10</t>
  </si>
  <si>
    <t>Learning circle (HLS – 17)</t>
  </si>
  <si>
    <t>6.2.11</t>
  </si>
  <si>
    <t>6.2.12</t>
  </si>
  <si>
    <t>Communities circle (HLS – 19)</t>
  </si>
  <si>
    <t>Community – Activity Launch view</t>
  </si>
  <si>
    <t>6.3.1</t>
  </si>
  <si>
    <t>Current Activity information (HLS – 20)</t>
  </si>
  <si>
    <t>6.3.2</t>
  </si>
  <si>
    <t>Action form (HLS – 21)</t>
  </si>
  <si>
    <t>6.3.3</t>
  </si>
  <si>
    <t>6.3.4</t>
  </si>
  <si>
    <t>Learning circle (HLS – 23)</t>
  </si>
  <si>
    <t>6.3.5</t>
  </si>
  <si>
    <t>6.3.6</t>
  </si>
  <si>
    <t>Communities circle (HLS – 25)</t>
  </si>
  <si>
    <t>Community – Activity panel</t>
  </si>
  <si>
    <t>6.4.1</t>
  </si>
  <si>
    <t>Current Activity information (HLS – 27)</t>
  </si>
  <si>
    <t>Preview Documents</t>
  </si>
  <si>
    <t>6.4.2</t>
  </si>
  <si>
    <t>Action form (HLS – 28)</t>
  </si>
  <si>
    <t>6.4.3</t>
  </si>
  <si>
    <t>Tracking (HLS – 28)</t>
  </si>
  <si>
    <t>Personal profile panel</t>
  </si>
  <si>
    <t>6.5.1</t>
  </si>
  <si>
    <t>Personal details (HLS – 31)</t>
  </si>
  <si>
    <t>6.5.2</t>
  </si>
  <si>
    <t>Description (HLS – 32)</t>
  </si>
  <si>
    <t>6.5.3</t>
  </si>
  <si>
    <t>6.5.4</t>
  </si>
  <si>
    <t>6.5.5</t>
  </si>
  <si>
    <t>Personal Account preferences/settings (HLS – 35)</t>
  </si>
  <si>
    <t>Not applicable</t>
  </si>
  <si>
    <t>6.5.7</t>
  </si>
  <si>
    <t>Learning activity history (HLS – 37)</t>
  </si>
  <si>
    <t>6.5.8</t>
  </si>
  <si>
    <t>Accreditation Status</t>
  </si>
  <si>
    <t>6.5.9</t>
  </si>
  <si>
    <t>Learning bookmarks (HLS – 38)</t>
  </si>
  <si>
    <t>6.5.10</t>
  </si>
  <si>
    <t>6.5.11</t>
  </si>
  <si>
    <t>Followers (HLS – 40)</t>
  </si>
  <si>
    <t>6.5.12</t>
  </si>
  <si>
    <t>Following (HLS – 41)</t>
  </si>
  <si>
    <t>6.5.13</t>
  </si>
  <si>
    <t>Profile completion (HLS – 42)</t>
  </si>
  <si>
    <t>Admin Home</t>
  </si>
  <si>
    <t>User Management</t>
  </si>
  <si>
    <t>User Listing + Actions</t>
  </si>
  <si>
    <t>7.1.1</t>
  </si>
  <si>
    <t>Manual User Creation (HLS – 45)</t>
  </si>
  <si>
    <t>7.1.2</t>
  </si>
  <si>
    <t>Import Users (Create Multiple Users) (HLS – 45)</t>
  </si>
  <si>
    <t>7.1.3</t>
  </si>
  <si>
    <t>Export Users (HLS – 45)</t>
  </si>
  <si>
    <t>7.1.5</t>
  </si>
  <si>
    <t>Manage Roles</t>
  </si>
  <si>
    <t>Community Management</t>
  </si>
  <si>
    <t>Community Listing  + Actions</t>
  </si>
  <si>
    <t>7.2.1</t>
  </si>
  <si>
    <t>Create Community (HLS – 47)</t>
  </si>
  <si>
    <t>7.2.2.1</t>
  </si>
  <si>
    <t>User Assignment</t>
  </si>
  <si>
    <t>7.2.2</t>
  </si>
  <si>
    <t>Edit Community (HLS – 47)</t>
  </si>
  <si>
    <t>7.2.2.2</t>
  </si>
  <si>
    <t>Community Assignment</t>
  </si>
  <si>
    <t>7.2.3</t>
  </si>
  <si>
    <t>Edit Community display order</t>
  </si>
  <si>
    <t>Activity Management</t>
  </si>
  <si>
    <t>Activity Listing + Actions</t>
  </si>
  <si>
    <t>7.3.1</t>
  </si>
  <si>
    <t>Create a Activity (HLS – 47)</t>
  </si>
  <si>
    <t>7.3.2</t>
  </si>
  <si>
    <t>Activity listing and Filters</t>
  </si>
  <si>
    <t>7.3.3</t>
  </si>
  <si>
    <t>Edit Activity: (HLS – 47)</t>
  </si>
  <si>
    <t>7.3.3.1</t>
  </si>
  <si>
    <t>Activity Assignment</t>
  </si>
  <si>
    <t>7.3.4</t>
  </si>
  <si>
    <t>Assess Activities</t>
  </si>
  <si>
    <t>Accreditation Management</t>
  </si>
  <si>
    <t>Accreditation Listing + Actions</t>
  </si>
  <si>
    <t>7.4.1</t>
  </si>
  <si>
    <t>Create Accreditation (HLS – 46)</t>
  </si>
  <si>
    <t>7.4.2</t>
  </si>
  <si>
    <t>Edit Accreditation (HLS – 46)</t>
  </si>
  <si>
    <t>Accreditation Set Listing + Actions</t>
  </si>
  <si>
    <t>7.4.3</t>
  </si>
  <si>
    <t>Create Accreditation Set</t>
  </si>
  <si>
    <t>7.4.4</t>
  </si>
  <si>
    <t>Edit Accreditation Set</t>
  </si>
  <si>
    <t>7.4.4.1</t>
  </si>
  <si>
    <t>Element assignment to accreditation</t>
  </si>
  <si>
    <t>Accreditation assignment to accreditation set</t>
  </si>
  <si>
    <t>Communication Management</t>
  </si>
  <si>
    <t>7.5.1</t>
  </si>
  <si>
    <t>Email configuration</t>
  </si>
  <si>
    <t>7.5.2</t>
  </si>
  <si>
    <t>Notification configuration</t>
  </si>
  <si>
    <t>7.6.1</t>
  </si>
  <si>
    <t>Run a User report (HLS – 49)</t>
  </si>
  <si>
    <t>7.6.2</t>
  </si>
  <si>
    <t>Run an Accreditation level report (HLS – 49)</t>
  </si>
  <si>
    <t>7.6.3</t>
  </si>
  <si>
    <t>Run a Community report (HLS – 49)</t>
  </si>
  <si>
    <t>7.6.4</t>
  </si>
  <si>
    <t>Run a Activity tracking report</t>
  </si>
  <si>
    <t>7.6.5</t>
  </si>
  <si>
    <t>Run a Social Activity Report (HLS – 49)</t>
  </si>
  <si>
    <t>Configuration Settings</t>
  </si>
  <si>
    <t>7.7.1</t>
  </si>
  <si>
    <t>Email Settings (HLS – 44)</t>
  </si>
  <si>
    <t>7.7.2</t>
  </si>
  <si>
    <t>Regional Settings (HLS – 44)</t>
  </si>
  <si>
    <t>7.7.3</t>
  </si>
  <si>
    <t>Theme Settings (HLS – 44)</t>
  </si>
  <si>
    <t>Additional Specification, Features and Functions</t>
  </si>
  <si>
    <t>KICS API</t>
  </si>
  <si>
    <t>Scoping</t>
  </si>
  <si>
    <t>TBC</t>
  </si>
  <si>
    <t>User roles</t>
  </si>
  <si>
    <t>8.2.1</t>
  </si>
  <si>
    <t>Administrator</t>
  </si>
  <si>
    <t>8.2.2</t>
  </si>
  <si>
    <t>Content administrator</t>
  </si>
  <si>
    <t>8.2.3</t>
  </si>
  <si>
    <t>Regional administrator</t>
  </si>
  <si>
    <t>8.2.4</t>
  </si>
  <si>
    <t>Communication administrator</t>
  </si>
  <si>
    <t>8.2.5</t>
  </si>
  <si>
    <t>Report administrator</t>
  </si>
  <si>
    <t>8.2.6</t>
  </si>
  <si>
    <t>Assessor</t>
  </si>
  <si>
    <t>8.2.7</t>
  </si>
  <si>
    <t>Learner</t>
  </si>
  <si>
    <t>Security</t>
  </si>
  <si>
    <t>8.3.1</t>
  </si>
  <si>
    <t>Secure Socket Layer</t>
  </si>
  <si>
    <t>8.3.2</t>
  </si>
  <si>
    <t>Authentication</t>
  </si>
  <si>
    <t>Multi-lingual System</t>
  </si>
  <si>
    <t>Analytics</t>
  </si>
  <si>
    <t>Manual Reports</t>
  </si>
  <si>
    <t>Security review</t>
  </si>
  <si>
    <t>Adobe Connect video content linking</t>
  </si>
  <si>
    <t>Digium surveys</t>
  </si>
  <si>
    <t>UI</t>
  </si>
  <si>
    <t>GR</t>
  </si>
  <si>
    <t>AD</t>
  </si>
  <si>
    <t>QC</t>
  </si>
  <si>
    <t>Total</t>
  </si>
  <si>
    <t>Self Registration</t>
  </si>
  <si>
    <t>Do we need to work on self registration module?</t>
  </si>
  <si>
    <t>See below</t>
  </si>
  <si>
    <t>N/A</t>
  </si>
  <si>
    <t>Queries</t>
  </si>
  <si>
    <t>Man Days</t>
  </si>
  <si>
    <t>No work pending in profile summary</t>
  </si>
  <si>
    <t>What all information we can display in profile panel after clicking on follow circle?</t>
  </si>
  <si>
    <t>What will be the Accessibility – display style/settings choice?</t>
  </si>
  <si>
    <t>Could you please explain reviews?</t>
  </si>
  <si>
    <t>How the learning bookmark will work?</t>
  </si>
  <si>
    <t>We are assuming it will be activity history of all users for communities user is member of?</t>
  </si>
  <si>
    <t>We need to define certain rules to calculate profile completion. Please suggest.</t>
  </si>
  <si>
    <t>These requirements are not yet defined but overall time is estimate here.</t>
  </si>
  <si>
    <t>Should be part of R015 theme settings</t>
  </si>
  <si>
    <t>Do we need to change images as per multi-lingual settings?</t>
  </si>
  <si>
    <t>See above for estimation.</t>
  </si>
  <si>
    <r>
      <t xml:space="preserve">Navigation (HLS – 5)
</t>
    </r>
    <r>
      <rPr>
        <sz val="9"/>
        <color theme="1" tint="0.499984740745262"/>
        <rFont val="Arial"/>
        <family val="2"/>
      </rPr>
      <t>['View people' panel - available as the 2nd item from the profile dropdown menu. Opens a panel listing alphabetically all people sharing a community with the learner. Each entry has summary details as per the Profile bubble, plus button to follow (or indicator that they are follow/follower already) - refer to other/final Profile bubble mock-ups]</t>
    </r>
  </si>
  <si>
    <r>
      <t xml:space="preserve">Search (HLS – 6)
</t>
    </r>
    <r>
      <rPr>
        <sz val="9"/>
        <color theme="1" tint="0.499984740745262"/>
        <rFont val="Arial"/>
        <family val="2"/>
      </rPr>
      <t>[Display search box with filters to limit search and different search result will be shown in individual tabs]</t>
    </r>
  </si>
  <si>
    <r>
      <t xml:space="preserve">Notifications panel (HLS – 8)
</t>
    </r>
    <r>
      <rPr>
        <sz val="9"/>
        <color theme="1" tint="0.499984740745262"/>
        <rFont val="Arial"/>
        <family val="2"/>
      </rPr>
      <t>[Define notification types, mockup for each type of notification item, separate notification panel design and settings to control notification from profile settings]</t>
    </r>
  </si>
  <si>
    <r>
      <t xml:space="preserve">Profile bubble
</t>
    </r>
    <r>
      <rPr>
        <sz val="9"/>
        <color theme="1" tint="0.499984740745262"/>
        <rFont val="Arial"/>
        <family val="2"/>
      </rPr>
      <t>[clickable links, follow/unfollow and allow mouse hover on profile bubble]</t>
    </r>
  </si>
  <si>
    <r>
      <rPr>
        <sz val="10"/>
        <color rgb="FFFF0066"/>
        <rFont val="Arial"/>
        <family val="2"/>
      </rPr>
      <t>Multi-lingual System</t>
    </r>
    <r>
      <rPr>
        <sz val="10"/>
        <color rgb="FFFF0000"/>
        <rFont val="Arial"/>
        <family val="2"/>
      </rPr>
      <t xml:space="preserve">
</t>
    </r>
    <r>
      <rPr>
        <sz val="9"/>
        <color theme="0" tint="-0.499984740745262"/>
        <rFont val="Arial"/>
        <family val="2"/>
      </rPr>
      <t>[English, Indonesian, Latin American Spanish, and Simplified Chinese &amp; Portuguese]</t>
    </r>
  </si>
  <si>
    <r>
      <rPr>
        <sz val="10"/>
        <color rgb="FFFF0066"/>
        <rFont val="Arial"/>
        <family val="2"/>
      </rPr>
      <t>Activity Reports</t>
    </r>
    <r>
      <rPr>
        <sz val="10"/>
        <color theme="1"/>
        <rFont val="Arial"/>
        <family val="2"/>
      </rPr>
      <t xml:space="preserve">
</t>
    </r>
    <r>
      <rPr>
        <sz val="9"/>
        <color theme="0" tint="-0.499984740745262"/>
        <rFont val="Arial"/>
        <family val="2"/>
      </rPr>
      <t>[All reports will have dashboard widget, report filters, report and role wise authorisation on report]</t>
    </r>
  </si>
  <si>
    <r>
      <rPr>
        <sz val="10"/>
        <color rgb="FFFF0066"/>
        <rFont val="Arial"/>
        <family val="2"/>
      </rPr>
      <t>Administration Section (HLS – 43)</t>
    </r>
    <r>
      <rPr>
        <sz val="10"/>
        <color theme="1"/>
        <rFont val="Arial"/>
        <family val="2"/>
      </rPr>
      <t xml:space="preserve">
</t>
    </r>
    <r>
      <rPr>
        <sz val="9"/>
        <color theme="0" tint="-0.499984740745262"/>
        <rFont val="Arial"/>
        <family val="2"/>
      </rPr>
      <t>[Mantis</t>
    </r>
    <r>
      <rPr>
        <sz val="9"/>
        <color rgb="FFFF0000"/>
        <rFont val="Arial"/>
        <family val="2"/>
      </rPr>
      <t xml:space="preserve"> #10446</t>
    </r>
    <r>
      <rPr>
        <sz val="9"/>
        <color theme="0" tint="-0.499984740745262"/>
        <rFont val="Arial"/>
        <family val="2"/>
      </rPr>
      <t>]</t>
    </r>
  </si>
  <si>
    <r>
      <rPr>
        <sz val="10"/>
        <color rgb="FFFF0066"/>
        <rFont val="Arial"/>
        <family val="2"/>
      </rPr>
      <t>Community activity history (HLS – 39)</t>
    </r>
    <r>
      <rPr>
        <sz val="10"/>
        <color theme="1"/>
        <rFont val="Arial"/>
        <family val="2"/>
      </rPr>
      <t xml:space="preserve">
</t>
    </r>
    <r>
      <rPr>
        <sz val="9"/>
        <color theme="0" tint="-0.499984740745262"/>
        <rFont val="Arial"/>
        <family val="2"/>
      </rPr>
      <t>[All community specific activities and sorting]</t>
    </r>
  </si>
  <si>
    <r>
      <rPr>
        <sz val="10"/>
        <color rgb="FFFF0066"/>
        <rFont val="Arial"/>
        <family val="2"/>
      </rPr>
      <t>Personal Account preferences/settings (HLS – 35)</t>
    </r>
    <r>
      <rPr>
        <sz val="10"/>
        <color theme="1"/>
        <rFont val="Arial"/>
        <family val="2"/>
      </rPr>
      <t xml:space="preserve">
</t>
    </r>
    <r>
      <rPr>
        <sz val="9"/>
        <color theme="0" tint="-0.499984740745262"/>
        <rFont val="Arial"/>
        <family val="2"/>
      </rPr>
      <t>[Ability to turn on/off notifications, selection of language preferences and settings]</t>
    </r>
  </si>
  <si>
    <r>
      <t xml:space="preserve">Interests and qualifications (HLS – 34)
</t>
    </r>
    <r>
      <rPr>
        <sz val="9"/>
        <color theme="0" tint="-0.499984740745262"/>
        <rFont val="Arial"/>
        <family val="2"/>
      </rPr>
      <t>[Ability to add interests and qualification later shown in personal profile panel]</t>
    </r>
  </si>
  <si>
    <r>
      <t xml:space="preserve">Skills and expertise areas (HLS – 33)
</t>
    </r>
    <r>
      <rPr>
        <sz val="9"/>
        <color theme="0" tint="-0.499984740745262"/>
        <rFont val="Arial"/>
        <family val="2"/>
      </rPr>
      <t>[Ability to add skills and expertise with total experience]</t>
    </r>
    <r>
      <rPr>
        <sz val="10"/>
        <color theme="0" tint="-0.499984740745262"/>
        <rFont val="Arial"/>
        <family val="2"/>
      </rPr>
      <t xml:space="preserve"> </t>
    </r>
  </si>
  <si>
    <r>
      <t xml:space="preserve">Follows circle (HLS – 24)
</t>
    </r>
    <r>
      <rPr>
        <sz val="9"/>
        <color theme="0" tint="-0.499984740745262"/>
        <rFont val="Arial"/>
        <family val="2"/>
      </rPr>
      <t>[Will be implemented with home view]</t>
    </r>
  </si>
  <si>
    <r>
      <t xml:space="preserve">Activity action log (HLS – 22)
</t>
    </r>
    <r>
      <rPr>
        <sz val="9"/>
        <color theme="0" tint="-0.499984740745262"/>
        <rFont val="Arial"/>
        <family val="2"/>
      </rPr>
      <t xml:space="preserve">[Activity Likes - </t>
    </r>
    <r>
      <rPr>
        <sz val="9"/>
        <color rgb="FFFF0000"/>
        <rFont val="Arial"/>
        <family val="2"/>
      </rPr>
      <t xml:space="preserve">#10493 </t>
    </r>
    <r>
      <rPr>
        <sz val="9"/>
        <color theme="0" tint="-0.499984740745262"/>
        <rFont val="Arial"/>
        <family val="2"/>
      </rPr>
      <t>and display of like popup]</t>
    </r>
  </si>
  <si>
    <r>
      <t xml:space="preserve">Action form (HLS – 15)
</t>
    </r>
    <r>
      <rPr>
        <sz val="9"/>
        <color theme="0" tint="-0.499984740745262"/>
        <rFont val="Arial"/>
        <family val="2"/>
      </rPr>
      <t>[This will be implemented after 6.2.3]</t>
    </r>
  </si>
  <si>
    <r>
      <t xml:space="preserve">Communities circle (HLS – 13)
</t>
    </r>
    <r>
      <rPr>
        <sz val="9"/>
        <color theme="0" tint="-0.499984740745262"/>
        <rFont val="Arial"/>
        <family val="2"/>
      </rPr>
      <t>[Completed community]</t>
    </r>
  </si>
  <si>
    <r>
      <t xml:space="preserve">Action form (HLS – 11)
</t>
    </r>
    <r>
      <rPr>
        <sz val="9"/>
        <color theme="0" tint="-0.499984740745262"/>
        <rFont val="Arial"/>
        <family val="2"/>
      </rPr>
      <t>[Share an update, praise someone]</t>
    </r>
  </si>
  <si>
    <t>Extra for TBC (Buffer)</t>
  </si>
  <si>
    <t>Responses</t>
  </si>
  <si>
    <t>[MWP 09.01] No</t>
  </si>
  <si>
    <t>[MWP 09.01] In the Personal Profile panel the bookmark list will be a list of activities the learner has bookmarked, they should also have the ability to remove (after confirmation) an activity from their bookmark list
We are missing the mechanism to bookmark activities. Suggest a toggable icon (which also acts as an indicator to show when an activity has been bookmarked) selecting will either add or remove from the bookmark list. Suggest this appears on the Launch view and activity panel.</t>
  </si>
  <si>
    <t>[MWP 09.01] We would take all the parts of the profile a learner can update for themselves and then average a percentage based on how many are completed. However this would also prompt the learner to complete each part (in order) as well. Suggest we remove this from Phase 2B.</t>
  </si>
  <si>
    <t>Phase 3</t>
  </si>
  <si>
    <t>Can we move this also as it won't add much but takes a lot of time?</t>
  </si>
  <si>
    <t xml:space="preserve">[MWP 09.01] 5 days more than we guessed in the plan?
</t>
  </si>
  <si>
    <r>
      <rPr>
        <sz val="10"/>
        <color rgb="FFFF0066"/>
        <rFont val="Arial"/>
        <family val="2"/>
      </rPr>
      <t>Follows circle (HLS – 18)</t>
    </r>
    <r>
      <rPr>
        <sz val="10"/>
        <color theme="1"/>
        <rFont val="Arial"/>
        <family val="2"/>
      </rPr>
      <t xml:space="preserve">
</t>
    </r>
    <r>
      <rPr>
        <sz val="9"/>
        <color theme="1" tint="0.499984740745262"/>
        <rFont val="Arial"/>
        <family val="2"/>
      </rPr>
      <t>[1) A circular list of ‘people discs’ giving access to all the users the user is following or followers of the user within the community
2) Selecting a people disc will display that users Personal Profile panel
3) Ability to switch between their own follows and all learners in the community]</t>
    </r>
  </si>
  <si>
    <r>
      <t xml:space="preserve">[MWP 09.01] I need to work on this. What we have in previous mock-ups for community activity is not strictly accurate, but it will be based on how much social activity (i.e. any posts, likes, rates, follows etc) that the learner undertakes.
</t>
    </r>
    <r>
      <rPr>
        <sz val="10"/>
        <color rgb="FFFF0000"/>
        <rFont val="Arial"/>
        <family val="2"/>
      </rPr>
      <t>[VM 10.01] Can you confirm when can we expect these details as it might impact delivery?</t>
    </r>
  </si>
  <si>
    <t>From UI</t>
  </si>
  <si>
    <t>From AD</t>
  </si>
  <si>
    <t>From TT</t>
  </si>
  <si>
    <r>
      <t xml:space="preserve">[MWP 09.01] For functionality point 2, viewing someone elses Personal Profile should display all user info - however both Admin and the Learner should have control over what info is displayed to others - As we've discussed before.
</t>
    </r>
    <r>
      <rPr>
        <sz val="10"/>
        <color rgb="FFFF0000"/>
        <rFont val="Arial"/>
        <family val="2"/>
      </rPr>
      <t xml:space="preserve">[VM 10.01] Do you mean same personal profile currently shown to user with all tabs and information? Can we discuss? </t>
    </r>
    <r>
      <rPr>
        <sz val="10"/>
        <color theme="1"/>
        <rFont val="Arial"/>
        <family val="2"/>
      </rPr>
      <t xml:space="preserve">
For functionality point 3, I think we can double up here with ID9 the 'View People' panel, selecting the followers ring itself will open the  'View People' panel and display all learners within that community. So the  'View People' panel needs to have filter functionality (available to the learner) so they can filter by each community or all communities they are assigned to. - We can discuss further.
</t>
    </r>
    <r>
      <rPr>
        <sz val="10"/>
        <color rgb="FFFF0000"/>
        <rFont val="Arial"/>
        <family val="2"/>
      </rPr>
      <t>[VM 10.01] But in point 2 you said to open personal profile, in here you want view people. Can we discuss?</t>
    </r>
  </si>
  <si>
    <r>
      <t xml:space="preserve">[MWP 09.01] For Ease of Access (accessibility settings) we'd follow the model used by e-learning CDF settings - but likely we'll remove this from Phase 2B
</t>
    </r>
    <r>
      <rPr>
        <sz val="10"/>
        <color rgb="FFFF0000"/>
        <rFont val="Arial"/>
        <family val="2"/>
      </rPr>
      <t>[VM 10.01] We are doing notification and language only in this phase.</t>
    </r>
  </si>
  <si>
    <r>
      <t xml:space="preserve">[MWP 09.01] Reviews are where a learner writes a review of the activity - so effectively what they wrote when recommending
</t>
    </r>
    <r>
      <rPr>
        <sz val="10"/>
        <color rgb="FFFF0000"/>
        <rFont val="Arial"/>
        <family val="2"/>
      </rPr>
      <t>[VM 10.01] Where will it be displayed in activity history?</t>
    </r>
  </si>
  <si>
    <r>
      <t xml:space="preserve">[MWP 09.01] As per the HLS, just their follows and following
</t>
    </r>
    <r>
      <rPr>
        <sz val="10"/>
        <color rgb="FFFF0000"/>
        <rFont val="Arial"/>
        <family val="2"/>
      </rPr>
      <t>[VM 10.01] Alright</t>
    </r>
  </si>
  <si>
    <r>
      <t xml:space="preserve">[MWP 09.01] No I don't think so. Do we have any images with text in?
Are these man-days just for the Learner section?
</t>
    </r>
    <r>
      <rPr>
        <sz val="10"/>
        <color rgb="FFFF0000"/>
        <rFont val="Arial"/>
        <family val="2"/>
      </rPr>
      <t>[VM 10.01] Yes, but it includes backend work to be done for resource files to be merged. UI changes time given now.</t>
    </r>
  </si>
  <si>
    <t>Working with Andrew</t>
  </si>
  <si>
    <t>From QC</t>
  </si>
  <si>
    <r>
      <t xml:space="preserve">How the community contribution is calculated?
</t>
    </r>
    <r>
      <rPr>
        <i/>
        <sz val="10"/>
        <color rgb="FFFF0000"/>
        <rFont val="Arial"/>
        <family val="2"/>
      </rPr>
      <t>We need confirmation from client.</t>
    </r>
  </si>
  <si>
    <t>DS</t>
  </si>
  <si>
    <t>DS/KBS</t>
  </si>
  <si>
    <t>Dev Name</t>
  </si>
</sst>
</file>

<file path=xl/styles.xml><?xml version="1.0" encoding="utf-8"?>
<styleSheet xmlns="http://schemas.openxmlformats.org/spreadsheetml/2006/main">
  <fonts count="20">
    <font>
      <sz val="10"/>
      <color theme="1"/>
      <name val="Arial"/>
      <family val="2"/>
    </font>
    <font>
      <sz val="10"/>
      <color rgb="FFFF0000"/>
      <name val="Arial"/>
      <family val="2"/>
    </font>
    <font>
      <i/>
      <sz val="10"/>
      <color theme="1"/>
      <name val="Arial"/>
      <family val="2"/>
    </font>
    <font>
      <sz val="10"/>
      <name val="Arial"/>
      <family val="2"/>
    </font>
    <font>
      <sz val="10"/>
      <color theme="0" tint="-0.499984740745262"/>
      <name val="Arial"/>
      <family val="2"/>
    </font>
    <font>
      <sz val="18"/>
      <color theme="1"/>
      <name val="Arial"/>
      <family val="2"/>
    </font>
    <font>
      <b/>
      <sz val="12"/>
      <color theme="1"/>
      <name val="Arial"/>
      <family val="2"/>
    </font>
    <font>
      <i/>
      <sz val="10"/>
      <color theme="0" tint="-0.249977111117893"/>
      <name val="Arial"/>
      <family val="2"/>
    </font>
    <font>
      <sz val="9"/>
      <color rgb="FFFF0000"/>
      <name val="Arial"/>
      <family val="2"/>
    </font>
    <font>
      <sz val="9"/>
      <color theme="1" tint="0.499984740745262"/>
      <name val="Arial"/>
      <family val="2"/>
    </font>
    <font>
      <sz val="10"/>
      <color rgb="FFFF0066"/>
      <name val="Arial"/>
      <family val="2"/>
    </font>
    <font>
      <sz val="9"/>
      <color theme="0" tint="-0.499984740745262"/>
      <name val="Arial"/>
      <family val="2"/>
    </font>
    <font>
      <sz val="12"/>
      <color rgb="FFFF0000"/>
      <name val="Arial"/>
      <family val="2"/>
    </font>
    <font>
      <sz val="8"/>
      <color indexed="81"/>
      <name val="Tahoma"/>
      <family val="2"/>
    </font>
    <font>
      <b/>
      <sz val="8"/>
      <color indexed="81"/>
      <name val="Tahoma"/>
      <family val="2"/>
    </font>
    <font>
      <i/>
      <sz val="10"/>
      <color theme="0" tint="-0.499984740745262"/>
      <name val="Arial"/>
      <family val="2"/>
    </font>
    <font>
      <i/>
      <sz val="10"/>
      <color rgb="FFFF0000"/>
      <name val="Arial"/>
      <family val="2"/>
    </font>
    <font>
      <b/>
      <sz val="10"/>
      <name val="Arial"/>
      <family val="2"/>
    </font>
    <font>
      <b/>
      <sz val="10"/>
      <color theme="1"/>
      <name val="Arial"/>
      <family val="2"/>
    </font>
    <font>
      <b/>
      <sz val="10"/>
      <color rgb="FFFF0000"/>
      <name val="Arial"/>
      <family val="2"/>
    </font>
  </fonts>
  <fills count="16">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CCCC"/>
        <bgColor indexed="64"/>
      </patternFill>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rgb="FFFFFF00"/>
        <bgColor indexed="64"/>
      </patternFill>
    </fill>
  </fills>
  <borders count="5">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top/>
      <bottom style="thin">
        <color theme="2" tint="-9.9978637043366805E-2"/>
      </bottom>
      <diagonal/>
    </border>
    <border>
      <left/>
      <right/>
      <top style="thin">
        <color indexed="64"/>
      </top>
      <bottom/>
      <diagonal/>
    </border>
    <border>
      <left style="thin">
        <color theme="2" tint="-9.9978637043366805E-2"/>
      </left>
      <right/>
      <top style="thin">
        <color theme="2" tint="-9.9978637043366805E-2"/>
      </top>
      <bottom style="thin">
        <color theme="2" tint="-9.9978637043366805E-2"/>
      </bottom>
      <diagonal/>
    </border>
  </borders>
  <cellStyleXfs count="1">
    <xf numFmtId="0" fontId="0" fillId="0" borderId="0"/>
  </cellStyleXfs>
  <cellXfs count="113">
    <xf numFmtId="0" fontId="0" fillId="0" borderId="0" xfId="0"/>
    <xf numFmtId="0" fontId="0" fillId="0" borderId="0" xfId="0" applyAlignment="1">
      <alignment wrapText="1"/>
    </xf>
    <xf numFmtId="0" fontId="0" fillId="0" borderId="0" xfId="0"/>
    <xf numFmtId="0" fontId="0" fillId="2" borderId="1" xfId="0" applyFill="1" applyBorder="1" applyAlignment="1">
      <alignment horizontal="center" vertical="top"/>
    </xf>
    <xf numFmtId="0" fontId="0" fillId="0" borderId="1" xfId="0" applyBorder="1" applyAlignment="1">
      <alignment horizontal="center" vertical="top"/>
    </xf>
    <xf numFmtId="0" fontId="3" fillId="5" borderId="1" xfId="0" applyFont="1" applyFill="1" applyBorder="1" applyAlignment="1">
      <alignment horizontal="center" vertical="top"/>
    </xf>
    <xf numFmtId="0" fontId="4" fillId="6" borderId="1" xfId="0" applyFont="1" applyFill="1" applyBorder="1" applyAlignment="1">
      <alignment horizontal="center" vertical="top"/>
    </xf>
    <xf numFmtId="0" fontId="0" fillId="4" borderId="1" xfId="0" applyFill="1" applyBorder="1" applyAlignment="1">
      <alignment horizontal="center" vertical="top"/>
    </xf>
    <xf numFmtId="0" fontId="4" fillId="0" borderId="1" xfId="0" applyFont="1" applyBorder="1" applyAlignment="1">
      <alignment horizontal="center" vertical="top"/>
    </xf>
    <xf numFmtId="0" fontId="4" fillId="5" borderId="1" xfId="0" applyFont="1" applyFill="1" applyBorder="1" applyAlignment="1">
      <alignment horizontal="center" vertical="top"/>
    </xf>
    <xf numFmtId="0" fontId="3" fillId="8" borderId="1" xfId="0" applyFont="1" applyFill="1" applyBorder="1" applyAlignment="1">
      <alignment horizontal="center" vertical="top"/>
    </xf>
    <xf numFmtId="0" fontId="0" fillId="10" borderId="1" xfId="0" applyFill="1" applyBorder="1" applyAlignment="1">
      <alignment horizontal="center" vertical="top"/>
    </xf>
    <xf numFmtId="0" fontId="6" fillId="3" borderId="1" xfId="0" applyFont="1" applyFill="1" applyBorder="1" applyAlignment="1">
      <alignment vertical="top"/>
    </xf>
    <xf numFmtId="0" fontId="6" fillId="3" borderId="1" xfId="0" applyFont="1" applyFill="1" applyBorder="1" applyAlignment="1">
      <alignment horizontal="center" vertical="top"/>
    </xf>
    <xf numFmtId="0" fontId="0" fillId="11" borderId="1" xfId="0" applyFill="1" applyBorder="1" applyAlignment="1">
      <alignment horizontal="center" vertical="top"/>
    </xf>
    <xf numFmtId="0" fontId="6" fillId="3" borderId="1" xfId="0" applyFont="1" applyFill="1" applyBorder="1" applyAlignment="1">
      <alignment horizontal="center" vertical="top" wrapText="1"/>
    </xf>
    <xf numFmtId="0" fontId="4" fillId="10" borderId="1" xfId="0" applyFont="1" applyFill="1" applyBorder="1" applyAlignment="1">
      <alignment horizontal="center" vertical="top"/>
    </xf>
    <xf numFmtId="0" fontId="5" fillId="0" borderId="2" xfId="0" applyFont="1" applyBorder="1" applyAlignment="1">
      <alignment vertical="top"/>
    </xf>
    <xf numFmtId="0" fontId="0" fillId="0" borderId="0" xfId="0" applyAlignment="1">
      <alignment horizontal="center"/>
    </xf>
    <xf numFmtId="0" fontId="3" fillId="8" borderId="0" xfId="0" applyFont="1" applyFill="1" applyBorder="1" applyAlignment="1">
      <alignment horizontal="center" vertical="top"/>
    </xf>
    <xf numFmtId="0" fontId="0" fillId="2" borderId="0" xfId="0" applyFill="1" applyBorder="1" applyAlignment="1">
      <alignment horizontal="center" vertical="top"/>
    </xf>
    <xf numFmtId="0" fontId="5" fillId="0" borderId="0" xfId="0" applyFont="1" applyBorder="1" applyAlignment="1">
      <alignment vertical="top" wrapText="1"/>
    </xf>
    <xf numFmtId="0" fontId="6" fillId="3" borderId="1" xfId="0" applyFont="1" applyFill="1" applyBorder="1" applyAlignment="1">
      <alignment horizontal="center" vertical="top" wrapText="1"/>
    </xf>
    <xf numFmtId="0" fontId="2" fillId="0" borderId="1" xfId="0" applyFont="1" applyFill="1" applyBorder="1" applyAlignment="1">
      <alignment horizontal="center" vertical="top"/>
    </xf>
    <xf numFmtId="0" fontId="0" fillId="0" borderId="0" xfId="0"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horizontal="center" vertical="top"/>
    </xf>
    <xf numFmtId="0" fontId="0" fillId="7" borderId="1" xfId="0" applyFill="1" applyBorder="1" applyAlignment="1">
      <alignment horizontal="center" vertical="top"/>
    </xf>
    <xf numFmtId="0" fontId="0" fillId="4" borderId="1" xfId="0" applyFill="1" applyBorder="1" applyAlignment="1">
      <alignment horizontal="center" vertical="top"/>
    </xf>
    <xf numFmtId="0" fontId="0" fillId="9" borderId="1" xfId="0" applyFill="1" applyBorder="1" applyAlignment="1">
      <alignment horizontal="center" vertical="top"/>
    </xf>
    <xf numFmtId="0" fontId="6" fillId="3" borderId="1" xfId="0" applyFont="1" applyFill="1" applyBorder="1" applyAlignment="1">
      <alignment horizontal="center" vertical="top" wrapText="1"/>
    </xf>
    <xf numFmtId="0" fontId="3" fillId="10" borderId="1" xfId="0" applyFont="1" applyFill="1" applyBorder="1" applyAlignment="1">
      <alignment horizontal="center" vertical="top"/>
    </xf>
    <xf numFmtId="0" fontId="0" fillId="0" borderId="0" xfId="0" applyFont="1" applyFill="1" applyBorder="1" applyAlignment="1">
      <alignment horizontal="left" vertical="top" wrapText="1"/>
    </xf>
    <xf numFmtId="0" fontId="0" fillId="0" borderId="0" xfId="0" applyFont="1" applyFill="1" applyBorder="1" applyAlignment="1">
      <alignment horizontal="center" vertical="top" wrapText="1"/>
    </xf>
    <xf numFmtId="0" fontId="0" fillId="0" borderId="0" xfId="0" quotePrefix="1" applyFont="1" applyFill="1" applyBorder="1" applyAlignment="1">
      <alignment horizontal="left" vertical="top" wrapText="1"/>
    </xf>
    <xf numFmtId="0" fontId="7" fillId="0" borderId="0" xfId="0" applyFont="1" applyAlignment="1">
      <alignment horizontal="center" vertical="top"/>
    </xf>
    <xf numFmtId="0" fontId="1" fillId="0" borderId="0" xfId="0" applyFont="1" applyAlignment="1">
      <alignment horizontal="center" vertical="top"/>
    </xf>
    <xf numFmtId="0" fontId="3" fillId="10" borderId="1" xfId="0" applyFont="1" applyFill="1" applyBorder="1" applyAlignment="1">
      <alignment horizontal="left" vertical="top"/>
    </xf>
    <xf numFmtId="0" fontId="3" fillId="0" borderId="0" xfId="0" applyFont="1" applyAlignment="1">
      <alignment horizontal="center" vertical="top"/>
    </xf>
    <xf numFmtId="0" fontId="2" fillId="0" borderId="0" xfId="0" applyFont="1" applyFill="1" applyBorder="1" applyAlignment="1">
      <alignment horizontal="left" vertical="top" wrapText="1"/>
    </xf>
    <xf numFmtId="0" fontId="0" fillId="0" borderId="1" xfId="0" applyBorder="1" applyAlignment="1">
      <alignment vertical="top" wrapText="1"/>
    </xf>
    <xf numFmtId="0" fontId="6" fillId="3" borderId="1" xfId="0" applyFont="1" applyFill="1" applyBorder="1" applyAlignment="1">
      <alignment horizontal="left" vertical="top" wrapText="1"/>
    </xf>
    <xf numFmtId="0" fontId="12" fillId="0" borderId="0" xfId="0" applyFont="1" applyAlignment="1">
      <alignment wrapText="1"/>
    </xf>
    <xf numFmtId="0" fontId="0" fillId="12" borderId="0" xfId="0" applyFill="1" applyAlignment="1">
      <alignment horizontal="center" vertical="top"/>
    </xf>
    <xf numFmtId="0" fontId="3" fillId="12" borderId="0" xfId="0" applyFont="1" applyFill="1" applyAlignment="1">
      <alignment horizontal="center" vertical="top"/>
    </xf>
    <xf numFmtId="0" fontId="1" fillId="9" borderId="1" xfId="0" applyFont="1" applyFill="1" applyBorder="1" applyAlignment="1">
      <alignment vertical="top"/>
    </xf>
    <xf numFmtId="0" fontId="3" fillId="5" borderId="1" xfId="0" applyFont="1" applyFill="1" applyBorder="1" applyAlignment="1">
      <alignment horizontal="left" vertical="top"/>
    </xf>
    <xf numFmtId="0" fontId="4" fillId="0" borderId="1" xfId="0" applyFont="1" applyBorder="1" applyAlignment="1">
      <alignment vertical="top"/>
    </xf>
    <xf numFmtId="0" fontId="3" fillId="10" borderId="1" xfId="0" applyFont="1" applyFill="1" applyBorder="1" applyAlignment="1">
      <alignment vertical="top"/>
    </xf>
    <xf numFmtId="0" fontId="4" fillId="5" borderId="1" xfId="0" applyFont="1" applyFill="1" applyBorder="1" applyAlignment="1">
      <alignment vertical="top"/>
    </xf>
    <xf numFmtId="0" fontId="4" fillId="10" borderId="1" xfId="0" applyFont="1" applyFill="1" applyBorder="1" applyAlignment="1">
      <alignment vertical="top"/>
    </xf>
    <xf numFmtId="0" fontId="4" fillId="0" borderId="1" xfId="0" applyFont="1" applyBorder="1" applyAlignment="1">
      <alignment horizontal="left" vertical="top"/>
    </xf>
    <xf numFmtId="0" fontId="4" fillId="5" borderId="1" xfId="0" applyFont="1" applyFill="1" applyBorder="1" applyAlignment="1">
      <alignment horizontal="left" vertical="top"/>
    </xf>
    <xf numFmtId="0" fontId="4" fillId="10" borderId="1" xfId="0" applyFont="1" applyFill="1" applyBorder="1" applyAlignment="1">
      <alignment horizontal="left" vertical="top"/>
    </xf>
    <xf numFmtId="0" fontId="10" fillId="0" borderId="1" xfId="0" applyFont="1" applyBorder="1" applyAlignment="1">
      <alignment vertical="top"/>
    </xf>
    <xf numFmtId="0" fontId="3" fillId="0" borderId="1" xfId="0" applyFont="1"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0" fillId="0" borderId="1" xfId="0" applyFill="1" applyBorder="1" applyAlignment="1">
      <alignment vertical="top" wrapText="1"/>
    </xf>
    <xf numFmtId="0" fontId="10" fillId="0" borderId="1" xfId="0" applyFont="1" applyFill="1" applyBorder="1" applyAlignment="1">
      <alignment vertical="top"/>
    </xf>
    <xf numFmtId="0" fontId="0" fillId="0" borderId="1" xfId="0" applyFill="1" applyBorder="1" applyAlignment="1">
      <alignment vertical="top"/>
    </xf>
    <xf numFmtId="0" fontId="3" fillId="0" borderId="1" xfId="0" applyFont="1" applyFill="1" applyBorder="1" applyAlignment="1">
      <alignment vertical="top"/>
    </xf>
    <xf numFmtId="0" fontId="1" fillId="0" borderId="1" xfId="0" applyFont="1" applyFill="1" applyBorder="1" applyAlignment="1">
      <alignment vertical="top" wrapText="1"/>
    </xf>
    <xf numFmtId="0" fontId="0" fillId="12" borderId="0" xfId="0" applyFill="1" applyAlignment="1">
      <alignment horizontal="center"/>
    </xf>
    <xf numFmtId="0" fontId="0" fillId="0" borderId="0" xfId="0" applyBorder="1" applyAlignment="1">
      <alignment wrapText="1"/>
    </xf>
    <xf numFmtId="0" fontId="1" fillId="0" borderId="0" xfId="0" applyFont="1" applyFill="1" applyBorder="1" applyAlignment="1">
      <alignment horizontal="center" vertical="top"/>
    </xf>
    <xf numFmtId="0" fontId="1" fillId="0" borderId="0" xfId="0" applyFont="1" applyFill="1" applyAlignment="1">
      <alignment horizontal="center" vertical="top"/>
    </xf>
    <xf numFmtId="2" fontId="6" fillId="0" borderId="3" xfId="0" applyNumberFormat="1" applyFont="1" applyBorder="1" applyAlignment="1">
      <alignment horizontal="center"/>
    </xf>
    <xf numFmtId="2" fontId="6" fillId="12" borderId="3" xfId="0" applyNumberFormat="1" applyFont="1" applyFill="1" applyBorder="1" applyAlignment="1">
      <alignment horizontal="center"/>
    </xf>
    <xf numFmtId="2" fontId="12" fillId="0" borderId="0" xfId="0" applyNumberFormat="1" applyFont="1" applyAlignment="1">
      <alignment horizontal="center"/>
    </xf>
    <xf numFmtId="2" fontId="12" fillId="12" borderId="0" xfId="0" applyNumberFormat="1" applyFont="1" applyFill="1" applyAlignment="1">
      <alignment horizontal="center"/>
    </xf>
    <xf numFmtId="0" fontId="0" fillId="13" borderId="0" xfId="0" applyFill="1" applyAlignment="1">
      <alignment horizontal="center" vertical="top"/>
    </xf>
    <xf numFmtId="0" fontId="3" fillId="13" borderId="0" xfId="0" applyFont="1" applyFill="1" applyAlignment="1">
      <alignment horizontal="center" vertical="top"/>
    </xf>
    <xf numFmtId="0" fontId="0" fillId="3" borderId="0" xfId="0" applyFill="1" applyAlignment="1">
      <alignment horizontal="center" vertical="top"/>
    </xf>
    <xf numFmtId="0" fontId="3" fillId="3" borderId="0" xfId="0" applyFont="1" applyFill="1" applyAlignment="1">
      <alignment horizontal="center" vertical="top"/>
    </xf>
    <xf numFmtId="0" fontId="0" fillId="0" borderId="0" xfId="0" applyFill="1" applyBorder="1" applyAlignment="1">
      <alignment horizontal="center" vertical="top"/>
    </xf>
    <xf numFmtId="0" fontId="0" fillId="14" borderId="0" xfId="0" applyFill="1" applyAlignment="1">
      <alignment horizontal="center" vertical="top"/>
    </xf>
    <xf numFmtId="0" fontId="3" fillId="14" borderId="0" xfId="0" applyFont="1" applyFill="1" applyAlignment="1">
      <alignment horizontal="center" vertical="top"/>
    </xf>
    <xf numFmtId="0" fontId="6" fillId="14" borderId="1" xfId="0" applyFont="1" applyFill="1" applyBorder="1" applyAlignment="1">
      <alignment horizontal="center" vertical="top" wrapText="1"/>
    </xf>
    <xf numFmtId="0" fontId="0" fillId="0" borderId="0" xfId="0" applyFont="1" applyFill="1" applyBorder="1" applyAlignment="1">
      <alignment horizontal="center" vertical="top"/>
    </xf>
    <xf numFmtId="0" fontId="0" fillId="0" borderId="0" xfId="0" applyFont="1" applyAlignment="1">
      <alignment wrapText="1"/>
    </xf>
    <xf numFmtId="0" fontId="0" fillId="0" borderId="0" xfId="0" applyFont="1" applyBorder="1" applyAlignment="1">
      <alignment wrapText="1"/>
    </xf>
    <xf numFmtId="0" fontId="0" fillId="0" borderId="0" xfId="0" applyFill="1" applyBorder="1" applyAlignment="1">
      <alignment horizontal="left" vertical="top" wrapText="1"/>
    </xf>
    <xf numFmtId="0" fontId="1" fillId="13" borderId="0" xfId="0" applyFont="1" applyFill="1" applyAlignment="1">
      <alignment horizontal="center" vertical="top"/>
    </xf>
    <xf numFmtId="0" fontId="1" fillId="15" borderId="1" xfId="0" applyFont="1" applyFill="1" applyBorder="1" applyAlignment="1">
      <alignment horizontal="center" vertical="top"/>
    </xf>
    <xf numFmtId="2" fontId="6" fillId="0" borderId="0" xfId="0" applyNumberFormat="1" applyFont="1" applyFill="1" applyBorder="1" applyAlignment="1">
      <alignment horizontal="center"/>
    </xf>
    <xf numFmtId="0" fontId="1" fillId="15" borderId="0" xfId="0" applyFont="1" applyFill="1" applyAlignment="1">
      <alignment horizontal="center" vertical="top"/>
    </xf>
    <xf numFmtId="0" fontId="2" fillId="15" borderId="0" xfId="0" applyFont="1" applyFill="1" applyBorder="1" applyAlignment="1">
      <alignment horizontal="left" vertical="top" wrapText="1"/>
    </xf>
    <xf numFmtId="0" fontId="1" fillId="15" borderId="4" xfId="0" applyFont="1" applyFill="1" applyBorder="1" applyAlignment="1">
      <alignment horizontal="center" vertical="top"/>
    </xf>
    <xf numFmtId="0" fontId="5" fillId="0" borderId="0" xfId="0" applyFont="1" applyBorder="1" applyAlignment="1">
      <alignment vertical="top"/>
    </xf>
    <xf numFmtId="0" fontId="1" fillId="15" borderId="0" xfId="0" applyFont="1" applyFill="1" applyBorder="1" applyAlignment="1">
      <alignment horizontal="center" vertical="top"/>
    </xf>
    <xf numFmtId="0" fontId="0" fillId="10" borderId="0" xfId="0" applyFill="1" applyBorder="1" applyAlignment="1">
      <alignment horizontal="center" vertical="top"/>
    </xf>
    <xf numFmtId="16" fontId="0" fillId="0" borderId="0" xfId="0" applyNumberFormat="1" applyFill="1" applyBorder="1" applyAlignment="1">
      <alignment horizontal="center" vertical="top"/>
    </xf>
    <xf numFmtId="0" fontId="15" fillId="0" borderId="0" xfId="0" applyFont="1" applyFill="1" applyBorder="1" applyAlignment="1">
      <alignment horizontal="center" vertical="top"/>
    </xf>
    <xf numFmtId="16" fontId="1" fillId="0" borderId="0" xfId="0" applyNumberFormat="1" applyFont="1" applyFill="1" applyBorder="1" applyAlignment="1">
      <alignment horizontal="center" vertical="top"/>
    </xf>
    <xf numFmtId="0" fontId="4" fillId="0" borderId="0" xfId="0" applyFont="1" applyFill="1" applyBorder="1" applyAlignment="1">
      <alignment horizontal="left" vertical="top" wrapText="1"/>
    </xf>
    <xf numFmtId="16" fontId="3" fillId="0" borderId="0" xfId="0" applyNumberFormat="1" applyFont="1" applyFill="1" applyBorder="1" applyAlignment="1">
      <alignment horizontal="center" vertical="top"/>
    </xf>
    <xf numFmtId="16" fontId="15" fillId="0" borderId="0" xfId="0" applyNumberFormat="1" applyFont="1" applyFill="1" applyBorder="1" applyAlignment="1">
      <alignment horizontal="center" vertical="top"/>
    </xf>
    <xf numFmtId="0" fontId="7" fillId="0" borderId="0" xfId="0" applyFont="1" applyBorder="1" applyAlignment="1">
      <alignment horizontal="left" vertical="top"/>
    </xf>
    <xf numFmtId="0" fontId="7" fillId="0" borderId="0" xfId="0" applyFont="1" applyBorder="1" applyAlignment="1">
      <alignment horizontal="center" vertical="top"/>
    </xf>
    <xf numFmtId="0" fontId="15" fillId="15" borderId="0" xfId="0" applyFont="1" applyFill="1" applyBorder="1" applyAlignment="1">
      <alignment horizontal="center" vertical="top"/>
    </xf>
    <xf numFmtId="0" fontId="6" fillId="0" borderId="2" xfId="0" applyFont="1" applyBorder="1" applyAlignment="1">
      <alignment horizontal="center" vertical="center"/>
    </xf>
    <xf numFmtId="0" fontId="0" fillId="0" borderId="0" xfId="0" applyFill="1" applyAlignment="1">
      <alignment horizontal="center" vertical="top"/>
    </xf>
    <xf numFmtId="0" fontId="17" fillId="0" borderId="0" xfId="0" applyFont="1" applyAlignment="1">
      <alignment horizontal="center" vertical="top"/>
    </xf>
    <xf numFmtId="0" fontId="17" fillId="14" borderId="0" xfId="0" applyFont="1" applyFill="1" applyAlignment="1">
      <alignment horizontal="center" vertical="top"/>
    </xf>
    <xf numFmtId="0" fontId="18" fillId="0" borderId="0" xfId="0" applyFont="1" applyAlignment="1">
      <alignment horizontal="center" vertical="top"/>
    </xf>
    <xf numFmtId="0" fontId="19" fillId="0" borderId="0" xfId="0" applyFont="1" applyFill="1" applyAlignment="1">
      <alignment horizontal="center" vertical="top"/>
    </xf>
    <xf numFmtId="0" fontId="18" fillId="13" borderId="0" xfId="0" applyFont="1" applyFill="1" applyAlignment="1">
      <alignment horizontal="center" vertical="top"/>
    </xf>
    <xf numFmtId="0" fontId="18" fillId="3" borderId="0" xfId="0" applyFont="1" applyFill="1" applyAlignment="1">
      <alignment horizontal="center" vertical="top"/>
    </xf>
    <xf numFmtId="0" fontId="18" fillId="14" borderId="0" xfId="0" applyFont="1" applyFill="1" applyAlignment="1">
      <alignment horizontal="center" vertical="top"/>
    </xf>
    <xf numFmtId="0" fontId="18" fillId="0" borderId="0" xfId="0" applyFont="1" applyFill="1" applyAlignment="1">
      <alignment horizontal="center" vertical="top"/>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S123"/>
  <sheetViews>
    <sheetView tabSelected="1" zoomScale="85" zoomScaleNormal="85" workbookViewId="0">
      <pane xSplit="3" ySplit="2" topLeftCell="I3" activePane="bottomRight" state="frozen"/>
      <selection pane="topRight" activeCell="D1" sqref="D1"/>
      <selection pane="bottomLeft" activeCell="A3" sqref="A3"/>
      <selection pane="bottomRight" activeCell="O2" sqref="O2"/>
    </sheetView>
  </sheetViews>
  <sheetFormatPr defaultRowHeight="12.75"/>
  <cols>
    <col min="2" max="2" width="7.28515625" customWidth="1"/>
    <col min="3" max="3" width="52.28515625" customWidth="1"/>
    <col min="5" max="5" width="15.5703125" customWidth="1"/>
    <col min="6" max="6" width="15.7109375" customWidth="1"/>
    <col min="7" max="9" width="7" style="2" customWidth="1"/>
    <col min="10" max="10" width="9.28515625" style="2" customWidth="1"/>
    <col min="11" max="11" width="7" style="2" customWidth="1"/>
    <col min="12" max="12" width="33.5703125" style="1" customWidth="1"/>
    <col min="13" max="13" width="33.5703125" style="82" customWidth="1"/>
    <col min="14" max="18" width="9.28515625" style="18" customWidth="1"/>
    <col min="19" max="19" width="33.7109375" customWidth="1"/>
  </cols>
  <sheetData>
    <row r="1" spans="1:18" ht="23.25">
      <c r="A1" s="17" t="s">
        <v>0</v>
      </c>
      <c r="B1" s="17"/>
      <c r="C1" s="17"/>
      <c r="D1" s="17"/>
      <c r="E1" s="17"/>
      <c r="F1" s="17"/>
      <c r="G1" s="91"/>
      <c r="H1" s="91"/>
      <c r="I1" s="91"/>
      <c r="J1" s="91"/>
      <c r="K1" s="91"/>
      <c r="L1" s="21"/>
      <c r="M1" s="21"/>
      <c r="N1" s="103" t="s">
        <v>203</v>
      </c>
      <c r="O1" s="103"/>
      <c r="P1" s="103"/>
      <c r="Q1" s="103"/>
      <c r="R1" s="103"/>
    </row>
    <row r="2" spans="1:18" ht="47.25">
      <c r="A2" s="13" t="s">
        <v>1</v>
      </c>
      <c r="B2" s="43" t="s">
        <v>2</v>
      </c>
      <c r="C2" s="12" t="s">
        <v>3</v>
      </c>
      <c r="D2" s="13" t="s">
        <v>4</v>
      </c>
      <c r="E2" s="13" t="s">
        <v>5</v>
      </c>
      <c r="F2" s="15" t="s">
        <v>6</v>
      </c>
      <c r="G2" s="32" t="s">
        <v>243</v>
      </c>
      <c r="H2" s="32" t="s">
        <v>241</v>
      </c>
      <c r="I2" s="32" t="s">
        <v>242</v>
      </c>
      <c r="J2" s="32" t="s">
        <v>254</v>
      </c>
      <c r="K2" s="32" t="s">
        <v>250</v>
      </c>
      <c r="L2" s="22" t="s">
        <v>202</v>
      </c>
      <c r="M2" s="80" t="s">
        <v>232</v>
      </c>
      <c r="N2" s="32" t="s">
        <v>194</v>
      </c>
      <c r="O2" s="32" t="s">
        <v>193</v>
      </c>
      <c r="P2" s="32" t="s">
        <v>195</v>
      </c>
      <c r="Q2" s="32" t="s">
        <v>196</v>
      </c>
      <c r="R2" s="32" t="s">
        <v>197</v>
      </c>
    </row>
    <row r="3" spans="1:18" s="25" customFormat="1" hidden="1">
      <c r="A3" s="28">
        <v>1</v>
      </c>
      <c r="B3" s="26">
        <v>5</v>
      </c>
      <c r="C3" s="27" t="s">
        <v>7</v>
      </c>
      <c r="D3" s="28">
        <v>8</v>
      </c>
      <c r="E3" s="23" t="s">
        <v>200</v>
      </c>
      <c r="F3" s="31" t="s">
        <v>9</v>
      </c>
      <c r="G3" s="95" t="s">
        <v>201</v>
      </c>
      <c r="H3" s="95" t="s">
        <v>201</v>
      </c>
      <c r="I3" s="95" t="s">
        <v>201</v>
      </c>
      <c r="J3" s="95"/>
      <c r="K3" s="95" t="s">
        <v>201</v>
      </c>
      <c r="L3" s="35"/>
      <c r="M3" s="35"/>
      <c r="N3" s="37" t="s">
        <v>201</v>
      </c>
      <c r="O3" s="37" t="s">
        <v>201</v>
      </c>
      <c r="P3" s="37" t="s">
        <v>201</v>
      </c>
      <c r="Q3" s="37" t="s">
        <v>201</v>
      </c>
      <c r="R3" s="45">
        <f t="shared" ref="R3:R34" si="0">SUM(N3:Q3)</f>
        <v>0</v>
      </c>
    </row>
    <row r="4" spans="1:18" s="25" customFormat="1">
      <c r="A4" s="28">
        <v>2</v>
      </c>
      <c r="B4" s="26">
        <v>5.0999999999999996</v>
      </c>
      <c r="C4" s="27" t="s">
        <v>10</v>
      </c>
      <c r="D4" s="28">
        <v>8</v>
      </c>
      <c r="E4" s="29" t="s">
        <v>11</v>
      </c>
      <c r="F4" s="31" t="s">
        <v>9</v>
      </c>
      <c r="G4" s="95" t="s">
        <v>201</v>
      </c>
      <c r="H4" s="94">
        <v>41649</v>
      </c>
      <c r="I4" s="98">
        <v>41650</v>
      </c>
      <c r="J4" s="98" t="s">
        <v>252</v>
      </c>
      <c r="K4" s="98">
        <v>41680</v>
      </c>
      <c r="L4" s="35"/>
      <c r="M4" s="35"/>
      <c r="N4" s="40">
        <v>0</v>
      </c>
      <c r="O4" s="105">
        <v>0.5</v>
      </c>
      <c r="P4" s="40">
        <v>0.5</v>
      </c>
      <c r="Q4" s="40">
        <f>SUM(N4:P4)*0.2</f>
        <v>0.2</v>
      </c>
      <c r="R4" s="45">
        <f t="shared" si="0"/>
        <v>1.2</v>
      </c>
    </row>
    <row r="5" spans="1:18" s="25" customFormat="1" hidden="1">
      <c r="A5" s="28">
        <v>3</v>
      </c>
      <c r="B5" s="26">
        <v>5.2</v>
      </c>
      <c r="C5" s="27" t="s">
        <v>12</v>
      </c>
      <c r="D5" s="28">
        <v>8</v>
      </c>
      <c r="E5" s="23" t="s">
        <v>200</v>
      </c>
      <c r="F5" s="31" t="s">
        <v>9</v>
      </c>
      <c r="G5" s="95" t="s">
        <v>201</v>
      </c>
      <c r="H5" s="95" t="s">
        <v>201</v>
      </c>
      <c r="I5" s="95" t="s">
        <v>201</v>
      </c>
      <c r="J5" s="95"/>
      <c r="K5" s="95" t="s">
        <v>201</v>
      </c>
      <c r="L5" s="35"/>
      <c r="M5" s="35"/>
      <c r="N5" s="37" t="s">
        <v>201</v>
      </c>
      <c r="O5" s="37" t="s">
        <v>201</v>
      </c>
      <c r="P5" s="37" t="s">
        <v>201</v>
      </c>
      <c r="Q5" s="37" t="s">
        <v>201</v>
      </c>
      <c r="R5" s="45">
        <f t="shared" si="0"/>
        <v>0</v>
      </c>
    </row>
    <row r="6" spans="1:18" s="25" customFormat="1" ht="25.5" hidden="1">
      <c r="A6" s="28">
        <v>4</v>
      </c>
      <c r="B6" s="26" t="s">
        <v>13</v>
      </c>
      <c r="C6" s="56" t="s">
        <v>198</v>
      </c>
      <c r="D6" s="28">
        <v>8</v>
      </c>
      <c r="E6" s="30" t="s">
        <v>8</v>
      </c>
      <c r="F6" s="90" t="s">
        <v>166</v>
      </c>
      <c r="G6" s="92"/>
      <c r="H6" s="92"/>
      <c r="I6" s="92"/>
      <c r="J6" s="92"/>
      <c r="K6" s="92"/>
      <c r="L6" s="41" t="s">
        <v>199</v>
      </c>
      <c r="M6" s="84" t="s">
        <v>233</v>
      </c>
      <c r="N6" s="90" t="s">
        <v>166</v>
      </c>
      <c r="O6" s="90" t="s">
        <v>166</v>
      </c>
      <c r="P6" s="90" t="s">
        <v>166</v>
      </c>
      <c r="Q6" s="90" t="s">
        <v>166</v>
      </c>
      <c r="R6" s="45">
        <f t="shared" si="0"/>
        <v>0</v>
      </c>
    </row>
    <row r="7" spans="1:18" hidden="1">
      <c r="A7" s="4">
        <v>5</v>
      </c>
      <c r="B7" s="53" t="s">
        <v>14</v>
      </c>
      <c r="C7" s="49" t="s">
        <v>15</v>
      </c>
      <c r="D7" s="8">
        <v>9</v>
      </c>
      <c r="E7" s="6" t="s">
        <v>16</v>
      </c>
      <c r="F7" s="10" t="s">
        <v>17</v>
      </c>
      <c r="G7" s="19"/>
      <c r="H7" s="19"/>
      <c r="I7" s="19"/>
      <c r="J7" s="19"/>
      <c r="K7" s="19"/>
      <c r="L7" s="19"/>
      <c r="M7" s="19"/>
      <c r="N7"/>
      <c r="O7"/>
      <c r="P7"/>
      <c r="Q7"/>
      <c r="R7" s="2">
        <f t="shared" si="0"/>
        <v>0</v>
      </c>
    </row>
    <row r="8" spans="1:18" hidden="1">
      <c r="A8" s="4">
        <v>6</v>
      </c>
      <c r="B8" s="53">
        <v>5.3</v>
      </c>
      <c r="C8" s="49" t="s">
        <v>18</v>
      </c>
      <c r="D8" s="8">
        <v>9</v>
      </c>
      <c r="E8" s="6" t="s">
        <v>16</v>
      </c>
      <c r="F8" s="10" t="s">
        <v>17</v>
      </c>
      <c r="G8" s="19"/>
      <c r="H8" s="19"/>
      <c r="I8" s="19"/>
      <c r="J8" s="19"/>
      <c r="K8" s="19"/>
      <c r="L8" s="19"/>
      <c r="M8" s="19"/>
      <c r="N8"/>
      <c r="O8"/>
      <c r="P8"/>
      <c r="Q8"/>
      <c r="R8" s="2">
        <f t="shared" si="0"/>
        <v>0</v>
      </c>
    </row>
    <row r="9" spans="1:18" s="25" customFormat="1" hidden="1">
      <c r="A9" s="28">
        <v>7</v>
      </c>
      <c r="B9" s="26">
        <v>6</v>
      </c>
      <c r="C9" s="27" t="s">
        <v>19</v>
      </c>
      <c r="D9" s="28">
        <v>9</v>
      </c>
      <c r="E9" s="23" t="s">
        <v>200</v>
      </c>
      <c r="F9" s="31" t="s">
        <v>9</v>
      </c>
      <c r="G9" s="95" t="s">
        <v>201</v>
      </c>
      <c r="H9" s="95" t="s">
        <v>201</v>
      </c>
      <c r="I9" s="95" t="s">
        <v>201</v>
      </c>
      <c r="J9" s="95"/>
      <c r="K9" s="95" t="s">
        <v>201</v>
      </c>
      <c r="L9" s="35"/>
      <c r="M9" s="35"/>
      <c r="N9" s="37" t="s">
        <v>201</v>
      </c>
      <c r="O9" s="37" t="s">
        <v>201</v>
      </c>
      <c r="P9" s="37" t="s">
        <v>201</v>
      </c>
      <c r="Q9" s="37" t="s">
        <v>201</v>
      </c>
      <c r="R9" s="45">
        <f t="shared" si="0"/>
        <v>0</v>
      </c>
    </row>
    <row r="10" spans="1:18" s="25" customFormat="1" hidden="1">
      <c r="A10" s="28">
        <v>8</v>
      </c>
      <c r="B10" s="26">
        <v>6.1</v>
      </c>
      <c r="C10" s="27" t="s">
        <v>20</v>
      </c>
      <c r="D10" s="28">
        <v>11</v>
      </c>
      <c r="E10" s="23" t="s">
        <v>200</v>
      </c>
      <c r="F10" s="31" t="s">
        <v>9</v>
      </c>
      <c r="G10" s="95" t="s">
        <v>201</v>
      </c>
      <c r="H10" s="95" t="s">
        <v>201</v>
      </c>
      <c r="I10" s="95" t="s">
        <v>201</v>
      </c>
      <c r="J10" s="95"/>
      <c r="K10" s="95" t="s">
        <v>201</v>
      </c>
      <c r="L10" s="35"/>
      <c r="M10" s="35"/>
      <c r="N10" s="37" t="s">
        <v>201</v>
      </c>
      <c r="O10" s="37" t="s">
        <v>201</v>
      </c>
      <c r="P10" s="37" t="s">
        <v>201</v>
      </c>
      <c r="Q10" s="37" t="s">
        <v>201</v>
      </c>
      <c r="R10" s="45">
        <f t="shared" si="0"/>
        <v>0</v>
      </c>
    </row>
    <row r="11" spans="1:18" s="25" customFormat="1" ht="84.75">
      <c r="A11" s="28">
        <v>9</v>
      </c>
      <c r="B11" s="26" t="s">
        <v>21</v>
      </c>
      <c r="C11" s="57" t="s">
        <v>215</v>
      </c>
      <c r="D11" s="28">
        <v>11</v>
      </c>
      <c r="E11" s="30" t="s">
        <v>8</v>
      </c>
      <c r="F11" s="31" t="s">
        <v>9</v>
      </c>
      <c r="G11" s="95" t="s">
        <v>201</v>
      </c>
      <c r="H11" s="94">
        <v>41655</v>
      </c>
      <c r="I11" s="98">
        <v>41661</v>
      </c>
      <c r="J11" s="98"/>
      <c r="K11" s="98">
        <v>41680</v>
      </c>
      <c r="L11" s="36"/>
      <c r="M11" s="36"/>
      <c r="N11" s="40">
        <v>1</v>
      </c>
      <c r="O11" s="105">
        <v>5</v>
      </c>
      <c r="P11" s="40">
        <v>3</v>
      </c>
      <c r="Q11" s="40">
        <f>SUM(N11:P11)*0.2</f>
        <v>1.8</v>
      </c>
      <c r="R11" s="46">
        <f t="shared" si="0"/>
        <v>10.8</v>
      </c>
    </row>
    <row r="12" spans="1:18" s="25" customFormat="1" ht="36.75" hidden="1">
      <c r="A12" s="28">
        <v>10</v>
      </c>
      <c r="B12" s="26" t="s">
        <v>22</v>
      </c>
      <c r="C12" s="57" t="s">
        <v>216</v>
      </c>
      <c r="D12" s="28">
        <v>11</v>
      </c>
      <c r="E12" s="29" t="s">
        <v>11</v>
      </c>
      <c r="F12" s="86" t="s">
        <v>236</v>
      </c>
      <c r="G12" s="102"/>
      <c r="H12" s="102"/>
      <c r="I12" s="102"/>
      <c r="J12" s="102"/>
      <c r="K12" s="102"/>
      <c r="L12" s="35"/>
      <c r="M12" s="35"/>
      <c r="N12" s="73">
        <v>2</v>
      </c>
      <c r="O12" s="73">
        <v>10</v>
      </c>
      <c r="P12" s="73">
        <v>10</v>
      </c>
      <c r="Q12" s="74">
        <f>SUM(N12:P12)*0.2</f>
        <v>4.4000000000000004</v>
      </c>
      <c r="R12" s="45">
        <f t="shared" si="0"/>
        <v>26.4</v>
      </c>
    </row>
    <row r="13" spans="1:18" hidden="1">
      <c r="A13" s="4">
        <v>11</v>
      </c>
      <c r="B13" s="26" t="s">
        <v>23</v>
      </c>
      <c r="C13" s="27" t="s">
        <v>24</v>
      </c>
      <c r="D13" s="4">
        <v>12</v>
      </c>
      <c r="E13" s="3" t="s">
        <v>25</v>
      </c>
      <c r="F13" s="3" t="s">
        <v>26</v>
      </c>
      <c r="G13" s="20"/>
      <c r="H13" s="20"/>
      <c r="I13" s="20"/>
      <c r="J13" s="20"/>
      <c r="K13" s="20"/>
      <c r="L13" s="77"/>
      <c r="M13" s="77"/>
      <c r="N13"/>
      <c r="O13"/>
      <c r="P13"/>
      <c r="Q13"/>
      <c r="R13" s="2">
        <f t="shared" si="0"/>
        <v>0</v>
      </c>
    </row>
    <row r="14" spans="1:18" s="25" customFormat="1" ht="48.75">
      <c r="A14" s="28">
        <v>12</v>
      </c>
      <c r="B14" s="26" t="s">
        <v>27</v>
      </c>
      <c r="C14" s="58" t="s">
        <v>217</v>
      </c>
      <c r="D14" s="28">
        <v>12</v>
      </c>
      <c r="E14" s="29" t="s">
        <v>11</v>
      </c>
      <c r="F14" s="86" t="s">
        <v>236</v>
      </c>
      <c r="G14" s="102"/>
      <c r="H14" s="102"/>
      <c r="I14" s="102"/>
      <c r="J14" s="102"/>
      <c r="K14" s="102"/>
      <c r="L14" s="97"/>
      <c r="M14" s="34"/>
      <c r="N14" s="79">
        <v>1</v>
      </c>
      <c r="O14" s="106">
        <v>4</v>
      </c>
      <c r="P14" s="79">
        <v>4</v>
      </c>
      <c r="Q14" s="79">
        <f>SUM(N14:P14)*0.2</f>
        <v>1.8</v>
      </c>
      <c r="R14" s="46">
        <f t="shared" si="0"/>
        <v>10.8</v>
      </c>
    </row>
    <row r="15" spans="1:18" s="25" customFormat="1" ht="36.75">
      <c r="A15" s="28">
        <v>13</v>
      </c>
      <c r="B15" s="100" t="s">
        <v>201</v>
      </c>
      <c r="C15" s="57" t="s">
        <v>218</v>
      </c>
      <c r="D15" s="101" t="s">
        <v>201</v>
      </c>
      <c r="E15" s="30" t="s">
        <v>8</v>
      </c>
      <c r="F15" s="31" t="s">
        <v>9</v>
      </c>
      <c r="G15" s="95" t="s">
        <v>201</v>
      </c>
      <c r="H15" s="94">
        <v>41646</v>
      </c>
      <c r="I15" s="98">
        <v>41654</v>
      </c>
      <c r="J15" s="98"/>
      <c r="K15" s="98">
        <v>41680</v>
      </c>
      <c r="L15" s="35"/>
      <c r="M15" s="35"/>
      <c r="N15" s="24">
        <v>0</v>
      </c>
      <c r="O15" s="107">
        <v>2</v>
      </c>
      <c r="P15" s="24">
        <v>2</v>
      </c>
      <c r="Q15" s="40">
        <f>SUM(N15:P15)*0.2</f>
        <v>0.8</v>
      </c>
      <c r="R15" s="45">
        <f t="shared" si="0"/>
        <v>4.8</v>
      </c>
    </row>
    <row r="16" spans="1:18" s="25" customFormat="1" hidden="1">
      <c r="A16" s="28">
        <v>14</v>
      </c>
      <c r="B16" s="26">
        <v>6.2</v>
      </c>
      <c r="C16" s="27" t="s">
        <v>29</v>
      </c>
      <c r="D16" s="28">
        <v>13</v>
      </c>
      <c r="E16" s="23" t="s">
        <v>200</v>
      </c>
      <c r="F16" s="31" t="s">
        <v>9</v>
      </c>
      <c r="G16" s="95" t="s">
        <v>201</v>
      </c>
      <c r="H16" s="95" t="s">
        <v>201</v>
      </c>
      <c r="I16" s="95" t="s">
        <v>201</v>
      </c>
      <c r="J16" s="95"/>
      <c r="K16" s="95" t="s">
        <v>201</v>
      </c>
      <c r="L16" s="35"/>
      <c r="M16" s="35"/>
      <c r="N16" s="37" t="s">
        <v>201</v>
      </c>
      <c r="O16" s="37" t="s">
        <v>201</v>
      </c>
      <c r="P16" s="37" t="s">
        <v>201</v>
      </c>
      <c r="Q16" s="37" t="s">
        <v>201</v>
      </c>
      <c r="R16" s="45">
        <f t="shared" si="0"/>
        <v>0</v>
      </c>
    </row>
    <row r="17" spans="1:18" hidden="1">
      <c r="A17" s="4">
        <v>15</v>
      </c>
      <c r="B17" s="26" t="s">
        <v>30</v>
      </c>
      <c r="C17" s="27" t="s">
        <v>31</v>
      </c>
      <c r="D17" s="4">
        <v>13</v>
      </c>
      <c r="E17" s="3" t="s">
        <v>25</v>
      </c>
      <c r="F17" s="3" t="s">
        <v>26</v>
      </c>
      <c r="G17" s="20"/>
      <c r="H17" s="20"/>
      <c r="I17" s="20"/>
      <c r="J17" s="20"/>
      <c r="K17" s="20"/>
      <c r="L17" s="77"/>
      <c r="M17" s="77"/>
      <c r="N17"/>
      <c r="O17"/>
      <c r="P17"/>
      <c r="Q17"/>
      <c r="R17" s="2">
        <f t="shared" si="0"/>
        <v>0</v>
      </c>
    </row>
    <row r="18" spans="1:18" s="25" customFormat="1" hidden="1">
      <c r="A18" s="28">
        <v>16</v>
      </c>
      <c r="B18" s="26" t="s">
        <v>32</v>
      </c>
      <c r="C18" s="56" t="s">
        <v>33</v>
      </c>
      <c r="D18" s="28">
        <v>14</v>
      </c>
      <c r="E18" s="6" t="s">
        <v>16</v>
      </c>
      <c r="F18" s="10" t="s">
        <v>17</v>
      </c>
      <c r="G18" s="19"/>
      <c r="H18" s="19"/>
      <c r="I18" s="19"/>
      <c r="J18" s="19"/>
      <c r="K18" s="19"/>
      <c r="L18" s="41" t="s">
        <v>204</v>
      </c>
      <c r="M18" s="34"/>
      <c r="N18" s="37" t="s">
        <v>201</v>
      </c>
      <c r="O18" s="37" t="s">
        <v>201</v>
      </c>
      <c r="P18" s="37" t="s">
        <v>201</v>
      </c>
      <c r="Q18" s="37" t="s">
        <v>201</v>
      </c>
      <c r="R18" s="45">
        <f t="shared" si="0"/>
        <v>0</v>
      </c>
    </row>
    <row r="19" spans="1:18" s="25" customFormat="1" ht="24.75">
      <c r="A19" s="28">
        <v>17</v>
      </c>
      <c r="B19" s="26" t="s">
        <v>34</v>
      </c>
      <c r="C19" s="57" t="s">
        <v>230</v>
      </c>
      <c r="D19" s="28">
        <v>14</v>
      </c>
      <c r="E19" s="30" t="s">
        <v>8</v>
      </c>
      <c r="F19" s="31" t="s">
        <v>9</v>
      </c>
      <c r="G19" s="95" t="s">
        <v>201</v>
      </c>
      <c r="H19" s="94">
        <v>41657</v>
      </c>
      <c r="I19" s="98">
        <v>41664</v>
      </c>
      <c r="J19" s="98" t="s">
        <v>252</v>
      </c>
      <c r="K19" s="98">
        <v>41680</v>
      </c>
      <c r="L19" s="35"/>
      <c r="M19" s="35"/>
      <c r="N19" s="24">
        <v>0</v>
      </c>
      <c r="O19" s="107">
        <v>4</v>
      </c>
      <c r="P19" s="24">
        <v>3</v>
      </c>
      <c r="Q19" s="40">
        <f>SUM(N19:P19)*0.2</f>
        <v>1.4000000000000001</v>
      </c>
      <c r="R19" s="45">
        <f t="shared" si="0"/>
        <v>8.4</v>
      </c>
    </row>
    <row r="20" spans="1:18" s="25" customFormat="1">
      <c r="A20" s="28">
        <v>18</v>
      </c>
      <c r="B20" s="26" t="s">
        <v>35</v>
      </c>
      <c r="C20" s="59" t="s">
        <v>36</v>
      </c>
      <c r="D20" s="28">
        <v>14</v>
      </c>
      <c r="E20" s="30" t="s">
        <v>8</v>
      </c>
      <c r="F20" s="31" t="s">
        <v>9</v>
      </c>
      <c r="G20" s="95" t="s">
        <v>201</v>
      </c>
      <c r="H20" s="95" t="s">
        <v>201</v>
      </c>
      <c r="I20" s="98">
        <v>41656</v>
      </c>
      <c r="J20" s="98"/>
      <c r="K20" s="98">
        <v>41680</v>
      </c>
      <c r="L20" s="35"/>
      <c r="M20" s="35"/>
      <c r="N20" s="24">
        <v>0</v>
      </c>
      <c r="O20" s="107">
        <v>0</v>
      </c>
      <c r="P20" s="24">
        <v>2</v>
      </c>
      <c r="Q20" s="40">
        <f>SUM(N20:P20)*0.2</f>
        <v>0.4</v>
      </c>
      <c r="R20" s="45">
        <f t="shared" si="0"/>
        <v>2.4</v>
      </c>
    </row>
    <row r="21" spans="1:18" s="25" customFormat="1" ht="25.5" hidden="1">
      <c r="A21" s="28">
        <v>19</v>
      </c>
      <c r="B21" s="26" t="s">
        <v>37</v>
      </c>
      <c r="C21" s="58" t="s">
        <v>229</v>
      </c>
      <c r="D21" s="28">
        <v>14</v>
      </c>
      <c r="E21" s="30" t="s">
        <v>8</v>
      </c>
      <c r="F21" s="86" t="s">
        <v>236</v>
      </c>
      <c r="G21" s="96">
        <v>41656</v>
      </c>
      <c r="H21" s="95" t="s">
        <v>201</v>
      </c>
      <c r="I21" s="95" t="s">
        <v>201</v>
      </c>
      <c r="J21" s="95"/>
      <c r="K21" s="95" t="s">
        <v>201</v>
      </c>
      <c r="L21" s="89" t="s">
        <v>237</v>
      </c>
      <c r="M21" s="35"/>
      <c r="N21" s="24">
        <v>0</v>
      </c>
      <c r="O21" s="24">
        <v>7</v>
      </c>
      <c r="P21" s="24">
        <v>1</v>
      </c>
      <c r="Q21" s="40">
        <f>SUM(N21:P21)*0.2</f>
        <v>1.6</v>
      </c>
      <c r="R21" s="45">
        <f t="shared" si="0"/>
        <v>9.6</v>
      </c>
    </row>
    <row r="22" spans="1:18" hidden="1">
      <c r="A22" s="4">
        <v>20</v>
      </c>
      <c r="B22" s="53" t="s">
        <v>38</v>
      </c>
      <c r="C22" s="49" t="s">
        <v>39</v>
      </c>
      <c r="D22" s="8">
        <v>15</v>
      </c>
      <c r="E22" s="6" t="s">
        <v>16</v>
      </c>
      <c r="F22" s="10" t="s">
        <v>17</v>
      </c>
      <c r="G22" s="19"/>
      <c r="H22" s="19"/>
      <c r="I22" s="19"/>
      <c r="J22" s="19"/>
      <c r="K22" s="19"/>
      <c r="L22" s="19"/>
      <c r="M22" s="19"/>
      <c r="N22"/>
      <c r="O22"/>
      <c r="P22"/>
      <c r="Q22"/>
      <c r="R22" s="2">
        <f t="shared" si="0"/>
        <v>0</v>
      </c>
    </row>
    <row r="23" spans="1:18" hidden="1">
      <c r="A23" s="4">
        <v>21</v>
      </c>
      <c r="B23" s="53" t="s">
        <v>40</v>
      </c>
      <c r="C23" s="49" t="s">
        <v>41</v>
      </c>
      <c r="D23" s="8">
        <v>15</v>
      </c>
      <c r="E23" s="6" t="s">
        <v>16</v>
      </c>
      <c r="F23" s="10" t="s">
        <v>17</v>
      </c>
      <c r="G23" s="19"/>
      <c r="H23" s="19"/>
      <c r="I23" s="19"/>
      <c r="J23" s="19"/>
      <c r="K23" s="19"/>
      <c r="L23" s="19"/>
      <c r="M23" s="19"/>
      <c r="N23"/>
      <c r="O23"/>
      <c r="P23"/>
      <c r="Q23"/>
      <c r="R23" s="2">
        <f t="shared" si="0"/>
        <v>0</v>
      </c>
    </row>
    <row r="24" spans="1:18" s="25" customFormat="1" ht="24.75">
      <c r="A24" s="28">
        <v>22</v>
      </c>
      <c r="B24" s="26" t="s">
        <v>42</v>
      </c>
      <c r="C24" s="58" t="s">
        <v>228</v>
      </c>
      <c r="D24" s="28">
        <v>15</v>
      </c>
      <c r="E24" s="30" t="s">
        <v>8</v>
      </c>
      <c r="F24" s="31" t="s">
        <v>9</v>
      </c>
      <c r="G24" s="95" t="s">
        <v>201</v>
      </c>
      <c r="H24" s="94">
        <v>41657</v>
      </c>
      <c r="I24" s="98">
        <v>41666</v>
      </c>
      <c r="J24" s="98" t="s">
        <v>252</v>
      </c>
      <c r="K24" s="98">
        <v>41680</v>
      </c>
      <c r="L24" s="35"/>
      <c r="M24" s="35"/>
      <c r="N24" s="24">
        <v>0</v>
      </c>
      <c r="O24" s="107">
        <v>2</v>
      </c>
      <c r="P24" s="24">
        <v>2</v>
      </c>
      <c r="Q24" s="40">
        <f>SUM(N24:P24)*0.2</f>
        <v>0.8</v>
      </c>
      <c r="R24" s="45">
        <f t="shared" si="0"/>
        <v>4.8</v>
      </c>
    </row>
    <row r="25" spans="1:18" s="25" customFormat="1" ht="138" customHeight="1">
      <c r="A25" s="28">
        <v>23</v>
      </c>
      <c r="B25" s="26" t="s">
        <v>43</v>
      </c>
      <c r="C25" s="56" t="s">
        <v>44</v>
      </c>
      <c r="D25" s="28">
        <v>16</v>
      </c>
      <c r="E25" s="29" t="s">
        <v>11</v>
      </c>
      <c r="F25" s="31" t="s">
        <v>9</v>
      </c>
      <c r="G25" s="96">
        <v>41659</v>
      </c>
      <c r="H25" s="94">
        <v>41660</v>
      </c>
      <c r="I25" s="98">
        <v>41666</v>
      </c>
      <c r="J25" s="98" t="s">
        <v>253</v>
      </c>
      <c r="K25" s="98">
        <v>41680</v>
      </c>
      <c r="L25" s="41" t="s">
        <v>251</v>
      </c>
      <c r="M25" s="84" t="s">
        <v>240</v>
      </c>
      <c r="N25" s="24">
        <v>0</v>
      </c>
      <c r="O25" s="107">
        <v>2</v>
      </c>
      <c r="P25" s="24">
        <v>1</v>
      </c>
      <c r="Q25" s="40">
        <f>SUM(N25:P25)*0.2</f>
        <v>0.60000000000000009</v>
      </c>
      <c r="R25" s="45">
        <f t="shared" si="0"/>
        <v>3.6</v>
      </c>
    </row>
    <row r="26" spans="1:18" hidden="1">
      <c r="A26" s="4">
        <v>24</v>
      </c>
      <c r="B26" s="53" t="s">
        <v>45</v>
      </c>
      <c r="C26" s="49" t="s">
        <v>46</v>
      </c>
      <c r="D26" s="8">
        <v>16</v>
      </c>
      <c r="E26" s="6" t="s">
        <v>16</v>
      </c>
      <c r="F26" s="10" t="s">
        <v>17</v>
      </c>
      <c r="G26" s="19"/>
      <c r="H26" s="19"/>
      <c r="I26" s="19"/>
      <c r="J26" s="19"/>
      <c r="K26" s="19"/>
      <c r="L26" s="19"/>
      <c r="M26" s="19"/>
      <c r="N26"/>
      <c r="O26"/>
      <c r="P26"/>
      <c r="Q26"/>
      <c r="R26" s="2">
        <f t="shared" si="0"/>
        <v>0</v>
      </c>
    </row>
    <row r="27" spans="1:18" s="25" customFormat="1" ht="324.60000000000002" customHeight="1">
      <c r="A27" s="28">
        <v>25</v>
      </c>
      <c r="B27" s="26" t="s">
        <v>47</v>
      </c>
      <c r="C27" s="42" t="s">
        <v>239</v>
      </c>
      <c r="D27" s="28">
        <v>16</v>
      </c>
      <c r="E27" s="29" t="s">
        <v>11</v>
      </c>
      <c r="F27" s="31" t="s">
        <v>9</v>
      </c>
      <c r="G27" s="96">
        <v>41649</v>
      </c>
      <c r="H27" s="94">
        <v>41659</v>
      </c>
      <c r="I27" s="98">
        <v>41669</v>
      </c>
      <c r="J27" s="98"/>
      <c r="K27" s="98">
        <v>41680</v>
      </c>
      <c r="L27" s="41" t="s">
        <v>205</v>
      </c>
      <c r="M27" s="84" t="s">
        <v>244</v>
      </c>
      <c r="N27" s="68">
        <v>1</v>
      </c>
      <c r="O27" s="108">
        <v>3</v>
      </c>
      <c r="P27" s="68">
        <v>3</v>
      </c>
      <c r="Q27" s="68">
        <f>SUM(N27:P27)*0.2</f>
        <v>1.4000000000000001</v>
      </c>
      <c r="R27" s="45">
        <f t="shared" si="0"/>
        <v>8.4</v>
      </c>
    </row>
    <row r="28" spans="1:18" hidden="1">
      <c r="A28" s="4">
        <v>26</v>
      </c>
      <c r="B28" s="53" t="s">
        <v>48</v>
      </c>
      <c r="C28" s="49" t="s">
        <v>49</v>
      </c>
      <c r="D28" s="8">
        <v>16</v>
      </c>
      <c r="E28" s="6" t="s">
        <v>16</v>
      </c>
      <c r="F28" s="10" t="s">
        <v>17</v>
      </c>
      <c r="G28" s="19"/>
      <c r="H28" s="19"/>
      <c r="I28" s="19"/>
      <c r="J28" s="19"/>
      <c r="K28" s="19"/>
      <c r="L28" s="19"/>
      <c r="M28" s="19"/>
      <c r="N28"/>
      <c r="O28"/>
      <c r="P28"/>
      <c r="Q28"/>
      <c r="R28" s="2">
        <f t="shared" si="0"/>
        <v>0</v>
      </c>
    </row>
    <row r="29" spans="1:18" s="25" customFormat="1" hidden="1">
      <c r="A29" s="28">
        <v>27</v>
      </c>
      <c r="B29" s="26">
        <v>6.3</v>
      </c>
      <c r="C29" s="27" t="s">
        <v>50</v>
      </c>
      <c r="D29" s="28">
        <v>17</v>
      </c>
      <c r="E29" s="23" t="s">
        <v>200</v>
      </c>
      <c r="F29" s="31" t="s">
        <v>9</v>
      </c>
      <c r="G29" s="95" t="s">
        <v>201</v>
      </c>
      <c r="H29" s="95" t="s">
        <v>201</v>
      </c>
      <c r="I29" s="95" t="s">
        <v>201</v>
      </c>
      <c r="J29" s="95"/>
      <c r="K29" s="95" t="s">
        <v>201</v>
      </c>
      <c r="L29" s="35"/>
      <c r="M29" s="35"/>
      <c r="N29" s="37" t="s">
        <v>201</v>
      </c>
      <c r="O29" s="37" t="s">
        <v>201</v>
      </c>
      <c r="P29" s="37" t="s">
        <v>201</v>
      </c>
      <c r="Q29" s="37" t="s">
        <v>201</v>
      </c>
      <c r="R29" s="45">
        <f t="shared" si="0"/>
        <v>0</v>
      </c>
    </row>
    <row r="30" spans="1:18" hidden="1">
      <c r="A30" s="4">
        <v>28</v>
      </c>
      <c r="B30" s="53" t="s">
        <v>51</v>
      </c>
      <c r="C30" s="49" t="s">
        <v>52</v>
      </c>
      <c r="D30" s="8">
        <v>17</v>
      </c>
      <c r="E30" s="6" t="s">
        <v>16</v>
      </c>
      <c r="F30" s="10" t="s">
        <v>17</v>
      </c>
      <c r="G30" s="19"/>
      <c r="H30" s="19"/>
      <c r="I30" s="19"/>
      <c r="J30" s="19"/>
      <c r="K30" s="19"/>
      <c r="L30" s="19"/>
      <c r="M30" s="19"/>
      <c r="N30"/>
      <c r="O30"/>
      <c r="P30"/>
      <c r="Q30"/>
      <c r="R30" s="2">
        <f t="shared" si="0"/>
        <v>0</v>
      </c>
    </row>
    <row r="31" spans="1:18" hidden="1">
      <c r="A31" s="4">
        <v>29</v>
      </c>
      <c r="B31" s="53" t="s">
        <v>53</v>
      </c>
      <c r="C31" s="49" t="s">
        <v>54</v>
      </c>
      <c r="D31" s="8">
        <v>17</v>
      </c>
      <c r="E31" s="6" t="s">
        <v>16</v>
      </c>
      <c r="F31" s="10" t="s">
        <v>17</v>
      </c>
      <c r="G31" s="19"/>
      <c r="H31" s="19"/>
      <c r="I31" s="19"/>
      <c r="J31" s="19"/>
      <c r="K31" s="19"/>
      <c r="L31" s="19"/>
      <c r="M31" s="19"/>
      <c r="N31"/>
      <c r="O31"/>
      <c r="P31"/>
      <c r="Q31"/>
      <c r="R31" s="2">
        <f t="shared" si="0"/>
        <v>0</v>
      </c>
    </row>
    <row r="32" spans="1:18" s="25" customFormat="1" ht="24.75">
      <c r="A32" s="28">
        <v>30</v>
      </c>
      <c r="B32" s="26" t="s">
        <v>55</v>
      </c>
      <c r="C32" s="42" t="s">
        <v>227</v>
      </c>
      <c r="D32" s="28">
        <v>18</v>
      </c>
      <c r="E32" s="30" t="s">
        <v>8</v>
      </c>
      <c r="F32" s="31" t="s">
        <v>9</v>
      </c>
      <c r="G32" s="95" t="s">
        <v>201</v>
      </c>
      <c r="H32" s="95" t="s">
        <v>201</v>
      </c>
      <c r="I32" s="98">
        <v>41670</v>
      </c>
      <c r="J32" s="98" t="s">
        <v>252</v>
      </c>
      <c r="K32" s="98">
        <v>41680</v>
      </c>
      <c r="L32" s="35"/>
      <c r="M32" s="35"/>
      <c r="N32" s="24">
        <v>0</v>
      </c>
      <c r="O32" s="107">
        <v>0</v>
      </c>
      <c r="P32" s="24">
        <v>0.5</v>
      </c>
      <c r="Q32" s="40">
        <f>SUM(N32:P32)*0.2</f>
        <v>0.1</v>
      </c>
      <c r="R32" s="45">
        <f t="shared" si="0"/>
        <v>0.6</v>
      </c>
    </row>
    <row r="33" spans="1:18" hidden="1">
      <c r="A33" s="4">
        <v>31</v>
      </c>
      <c r="B33" s="53" t="s">
        <v>56</v>
      </c>
      <c r="C33" s="49" t="s">
        <v>57</v>
      </c>
      <c r="D33" s="8">
        <v>18</v>
      </c>
      <c r="E33" s="6" t="s">
        <v>16</v>
      </c>
      <c r="F33" s="10" t="s">
        <v>17</v>
      </c>
      <c r="G33" s="19"/>
      <c r="H33" s="19"/>
      <c r="I33" s="19"/>
      <c r="J33" s="19"/>
      <c r="K33" s="19"/>
      <c r="L33" s="19"/>
      <c r="M33" s="19"/>
      <c r="N33"/>
      <c r="O33"/>
      <c r="P33"/>
      <c r="Q33"/>
      <c r="R33" s="2">
        <f t="shared" si="0"/>
        <v>0</v>
      </c>
    </row>
    <row r="34" spans="1:18" s="25" customFormat="1" ht="24.75">
      <c r="A34" s="28">
        <v>32</v>
      </c>
      <c r="B34" s="26" t="s">
        <v>58</v>
      </c>
      <c r="C34" s="42" t="s">
        <v>226</v>
      </c>
      <c r="D34" s="28">
        <v>18</v>
      </c>
      <c r="E34" s="29" t="s">
        <v>11</v>
      </c>
      <c r="F34" s="31" t="s">
        <v>9</v>
      </c>
      <c r="G34" s="95" t="s">
        <v>201</v>
      </c>
      <c r="H34" s="94">
        <v>41660</v>
      </c>
      <c r="I34" s="98">
        <v>41670</v>
      </c>
      <c r="J34" s="98"/>
      <c r="K34" s="98">
        <v>41680</v>
      </c>
      <c r="L34" s="35"/>
      <c r="M34" s="35"/>
      <c r="N34" s="24">
        <v>0</v>
      </c>
      <c r="O34" s="107">
        <v>1</v>
      </c>
      <c r="P34" s="24">
        <v>1</v>
      </c>
      <c r="Q34" s="40">
        <f>SUM(N34:P34)*0.2</f>
        <v>0.4</v>
      </c>
      <c r="R34" s="45">
        <f t="shared" si="0"/>
        <v>2.4</v>
      </c>
    </row>
    <row r="35" spans="1:18" hidden="1">
      <c r="A35" s="4">
        <v>33</v>
      </c>
      <c r="B35" s="53" t="s">
        <v>59</v>
      </c>
      <c r="C35" s="49" t="s">
        <v>60</v>
      </c>
      <c r="D35" s="8">
        <v>18</v>
      </c>
      <c r="E35" s="6" t="s">
        <v>16</v>
      </c>
      <c r="F35" s="10" t="s">
        <v>17</v>
      </c>
      <c r="G35" s="19"/>
      <c r="H35" s="19"/>
      <c r="I35" s="19"/>
      <c r="J35" s="19"/>
      <c r="K35" s="19"/>
      <c r="L35" s="19"/>
      <c r="M35" s="19"/>
      <c r="N35"/>
      <c r="O35"/>
      <c r="P35"/>
      <c r="Q35"/>
      <c r="R35" s="2">
        <f t="shared" ref="R35:R66" si="1">SUM(N35:Q35)</f>
        <v>0</v>
      </c>
    </row>
    <row r="36" spans="1:18" s="25" customFormat="1" hidden="1">
      <c r="A36" s="28">
        <v>34</v>
      </c>
      <c r="B36" s="26">
        <v>6.4</v>
      </c>
      <c r="C36" s="27" t="s">
        <v>61</v>
      </c>
      <c r="D36" s="28">
        <v>19</v>
      </c>
      <c r="E36" s="23" t="s">
        <v>200</v>
      </c>
      <c r="F36" s="31" t="s">
        <v>9</v>
      </c>
      <c r="G36" s="95" t="s">
        <v>201</v>
      </c>
      <c r="H36" s="95" t="s">
        <v>201</v>
      </c>
      <c r="I36" s="95" t="s">
        <v>201</v>
      </c>
      <c r="J36" s="95"/>
      <c r="K36" s="95" t="s">
        <v>201</v>
      </c>
      <c r="L36" s="35"/>
      <c r="M36" s="35"/>
      <c r="N36" s="37" t="s">
        <v>201</v>
      </c>
      <c r="O36" s="37" t="s">
        <v>201</v>
      </c>
      <c r="P36" s="37" t="s">
        <v>201</v>
      </c>
      <c r="Q36" s="37" t="s">
        <v>201</v>
      </c>
      <c r="R36" s="45">
        <f t="shared" si="1"/>
        <v>0</v>
      </c>
    </row>
    <row r="37" spans="1:18" hidden="1">
      <c r="A37" s="4">
        <v>35</v>
      </c>
      <c r="B37" s="53" t="s">
        <v>62</v>
      </c>
      <c r="C37" s="49" t="s">
        <v>63</v>
      </c>
      <c r="D37" s="8">
        <v>19</v>
      </c>
      <c r="E37" s="6" t="s">
        <v>16</v>
      </c>
      <c r="F37" s="10" t="s">
        <v>17</v>
      </c>
      <c r="G37" s="19"/>
      <c r="H37" s="19"/>
      <c r="I37" s="19"/>
      <c r="J37" s="19"/>
      <c r="K37" s="19"/>
      <c r="L37" s="19"/>
      <c r="M37" s="19"/>
      <c r="N37"/>
      <c r="O37"/>
      <c r="P37"/>
      <c r="Q37"/>
      <c r="R37" s="2">
        <f t="shared" si="1"/>
        <v>0</v>
      </c>
    </row>
    <row r="38" spans="1:18" s="25" customFormat="1" hidden="1">
      <c r="A38" s="28">
        <v>36</v>
      </c>
      <c r="B38" s="39" t="s">
        <v>62</v>
      </c>
      <c r="C38" s="47" t="s">
        <v>64</v>
      </c>
      <c r="D38" s="33">
        <v>19</v>
      </c>
      <c r="E38" s="29" t="s">
        <v>11</v>
      </c>
      <c r="F38" s="86" t="s">
        <v>236</v>
      </c>
      <c r="G38" s="92"/>
      <c r="H38" s="92"/>
      <c r="I38" s="92"/>
      <c r="J38" s="92"/>
      <c r="K38" s="92"/>
      <c r="L38" s="41"/>
      <c r="M38" s="34"/>
      <c r="N38" s="88" t="s">
        <v>166</v>
      </c>
      <c r="O38" s="88" t="s">
        <v>166</v>
      </c>
      <c r="P38" s="88" t="s">
        <v>166</v>
      </c>
      <c r="Q38" s="88" t="s">
        <v>166</v>
      </c>
      <c r="R38" s="45">
        <f t="shared" si="1"/>
        <v>0</v>
      </c>
    </row>
    <row r="39" spans="1:18" hidden="1">
      <c r="A39" s="4">
        <v>37</v>
      </c>
      <c r="B39" s="53" t="s">
        <v>65</v>
      </c>
      <c r="C39" s="49" t="s">
        <v>66</v>
      </c>
      <c r="D39" s="8">
        <v>19</v>
      </c>
      <c r="E39" s="6" t="s">
        <v>16</v>
      </c>
      <c r="F39" s="10" t="s">
        <v>17</v>
      </c>
      <c r="G39" s="19"/>
      <c r="H39" s="19"/>
      <c r="I39" s="19"/>
      <c r="J39" s="19"/>
      <c r="K39" s="19"/>
      <c r="L39" s="19"/>
      <c r="M39" s="19"/>
      <c r="N39"/>
      <c r="O39"/>
      <c r="P39"/>
      <c r="Q39"/>
      <c r="R39" s="2">
        <f t="shared" si="1"/>
        <v>0</v>
      </c>
    </row>
    <row r="40" spans="1:18" hidden="1">
      <c r="A40" s="4">
        <v>38</v>
      </c>
      <c r="B40" s="26" t="s">
        <v>67</v>
      </c>
      <c r="C40" s="27" t="s">
        <v>68</v>
      </c>
      <c r="D40" s="4">
        <v>19</v>
      </c>
      <c r="E40" s="3" t="s">
        <v>25</v>
      </c>
      <c r="F40" s="3" t="s">
        <v>26</v>
      </c>
      <c r="G40" s="20"/>
      <c r="H40" s="20"/>
      <c r="I40" s="20"/>
      <c r="J40" s="20"/>
      <c r="K40" s="20"/>
      <c r="L40" s="77"/>
      <c r="M40" s="77"/>
      <c r="N40"/>
      <c r="O40"/>
      <c r="P40"/>
      <c r="Q40"/>
      <c r="R40" s="2">
        <f t="shared" si="1"/>
        <v>0</v>
      </c>
    </row>
    <row r="41" spans="1:18" s="25" customFormat="1" hidden="1">
      <c r="A41" s="28">
        <v>39</v>
      </c>
      <c r="B41" s="26">
        <v>6.5</v>
      </c>
      <c r="C41" s="58" t="s">
        <v>69</v>
      </c>
      <c r="D41" s="28">
        <v>20</v>
      </c>
      <c r="E41" s="23" t="s">
        <v>200</v>
      </c>
      <c r="F41" s="31" t="s">
        <v>9</v>
      </c>
      <c r="G41" s="95" t="s">
        <v>201</v>
      </c>
      <c r="H41" s="95" t="s">
        <v>201</v>
      </c>
      <c r="I41" s="95" t="s">
        <v>201</v>
      </c>
      <c r="J41" s="95"/>
      <c r="K41" s="95" t="s">
        <v>201</v>
      </c>
      <c r="L41" s="35"/>
      <c r="M41" s="35"/>
      <c r="N41" s="37" t="s">
        <v>201</v>
      </c>
      <c r="O41" s="37" t="s">
        <v>201</v>
      </c>
      <c r="P41" s="37" t="s">
        <v>201</v>
      </c>
      <c r="Q41" s="37" t="s">
        <v>201</v>
      </c>
      <c r="R41" s="45">
        <f t="shared" si="1"/>
        <v>0</v>
      </c>
    </row>
    <row r="42" spans="1:18" hidden="1">
      <c r="A42" s="4">
        <v>40</v>
      </c>
      <c r="B42" s="53" t="s">
        <v>70</v>
      </c>
      <c r="C42" s="49" t="s">
        <v>71</v>
      </c>
      <c r="D42" s="8">
        <v>20</v>
      </c>
      <c r="E42" s="6" t="s">
        <v>16</v>
      </c>
      <c r="F42" s="10" t="s">
        <v>17</v>
      </c>
      <c r="G42" s="19"/>
      <c r="H42" s="19"/>
      <c r="I42" s="19"/>
      <c r="J42" s="19"/>
      <c r="K42" s="19"/>
      <c r="L42" s="19"/>
      <c r="M42" s="19"/>
      <c r="N42"/>
      <c r="O42"/>
      <c r="P42"/>
      <c r="Q42"/>
      <c r="R42" s="2">
        <f t="shared" si="1"/>
        <v>0</v>
      </c>
    </row>
    <row r="43" spans="1:18" hidden="1">
      <c r="A43" s="4">
        <v>41</v>
      </c>
      <c r="B43" s="53" t="s">
        <v>72</v>
      </c>
      <c r="C43" s="49" t="s">
        <v>73</v>
      </c>
      <c r="D43" s="8">
        <v>20</v>
      </c>
      <c r="E43" s="6" t="s">
        <v>16</v>
      </c>
      <c r="F43" s="10" t="s">
        <v>17</v>
      </c>
      <c r="G43" s="19"/>
      <c r="H43" s="19"/>
      <c r="I43" s="19"/>
      <c r="J43" s="19"/>
      <c r="K43" s="19"/>
      <c r="L43" s="19"/>
      <c r="M43" s="19"/>
      <c r="N43"/>
      <c r="O43"/>
      <c r="P43"/>
      <c r="Q43"/>
      <c r="R43" s="2">
        <f t="shared" si="1"/>
        <v>0</v>
      </c>
    </row>
    <row r="44" spans="1:18" s="25" customFormat="1" ht="24.75">
      <c r="A44" s="28">
        <v>42</v>
      </c>
      <c r="B44" s="26" t="s">
        <v>74</v>
      </c>
      <c r="C44" s="57" t="s">
        <v>225</v>
      </c>
      <c r="D44" s="28">
        <v>20</v>
      </c>
      <c r="E44" s="29" t="s">
        <v>11</v>
      </c>
      <c r="F44" s="86" t="s">
        <v>236</v>
      </c>
      <c r="G44" s="92"/>
      <c r="H44" s="92"/>
      <c r="I44" s="92"/>
      <c r="J44" s="92"/>
      <c r="K44" s="92"/>
      <c r="L44" s="41"/>
      <c r="M44" s="34"/>
      <c r="N44" s="73">
        <v>0.5</v>
      </c>
      <c r="O44" s="109">
        <v>2</v>
      </c>
      <c r="P44" s="73">
        <v>1.5</v>
      </c>
      <c r="Q44" s="74">
        <f>SUM(N44:P44)*0.2</f>
        <v>0.8</v>
      </c>
      <c r="R44" s="45">
        <f t="shared" si="1"/>
        <v>4.8</v>
      </c>
    </row>
    <row r="45" spans="1:18" s="25" customFormat="1" ht="36.75">
      <c r="A45" s="28">
        <v>43</v>
      </c>
      <c r="B45" s="26" t="s">
        <v>75</v>
      </c>
      <c r="C45" s="57" t="s">
        <v>224</v>
      </c>
      <c r="D45" s="28">
        <v>20</v>
      </c>
      <c r="E45" s="29" t="s">
        <v>11</v>
      </c>
      <c r="F45" s="86" t="s">
        <v>236</v>
      </c>
      <c r="G45" s="92"/>
      <c r="H45" s="92"/>
      <c r="I45" s="92"/>
      <c r="J45" s="92"/>
      <c r="K45" s="92"/>
      <c r="L45" s="35"/>
      <c r="M45" s="35"/>
      <c r="N45" s="73">
        <v>0.5</v>
      </c>
      <c r="O45" s="109">
        <v>2</v>
      </c>
      <c r="P45" s="73">
        <v>1.5</v>
      </c>
      <c r="Q45" s="74">
        <f>SUM(N45:P45)*0.2</f>
        <v>0.8</v>
      </c>
      <c r="R45" s="45">
        <f t="shared" si="1"/>
        <v>4.8</v>
      </c>
    </row>
    <row r="46" spans="1:18" s="25" customFormat="1" ht="97.15" customHeight="1">
      <c r="A46" s="28">
        <v>44</v>
      </c>
      <c r="B46" s="26" t="s">
        <v>76</v>
      </c>
      <c r="C46" s="60" t="s">
        <v>223</v>
      </c>
      <c r="D46" s="28">
        <v>20</v>
      </c>
      <c r="E46" s="30" t="s">
        <v>8</v>
      </c>
      <c r="F46" s="86" t="s">
        <v>236</v>
      </c>
      <c r="G46" s="92"/>
      <c r="H46" s="92"/>
      <c r="I46" s="92"/>
      <c r="J46" s="92"/>
      <c r="K46" s="92"/>
      <c r="L46" s="41" t="s">
        <v>206</v>
      </c>
      <c r="M46" s="84" t="s">
        <v>245</v>
      </c>
      <c r="N46" s="75">
        <v>0.5</v>
      </c>
      <c r="O46" s="110">
        <v>2</v>
      </c>
      <c r="P46" s="75">
        <v>2</v>
      </c>
      <c r="Q46" s="76">
        <f>SUM(N46:P46)*0.2</f>
        <v>0.9</v>
      </c>
      <c r="R46" s="45">
        <f t="shared" si="1"/>
        <v>5.4</v>
      </c>
    </row>
    <row r="47" spans="1:18" hidden="1">
      <c r="A47" s="4">
        <v>45</v>
      </c>
      <c r="B47" s="26" t="s">
        <v>76</v>
      </c>
      <c r="C47" s="27" t="s">
        <v>77</v>
      </c>
      <c r="D47" s="4">
        <v>20</v>
      </c>
      <c r="E47" s="7" t="s">
        <v>8</v>
      </c>
      <c r="F47" s="11" t="s">
        <v>78</v>
      </c>
      <c r="G47" s="93"/>
      <c r="H47" s="93"/>
      <c r="I47" s="93"/>
      <c r="J47" s="93"/>
      <c r="K47" s="93"/>
      <c r="L47" s="77"/>
      <c r="M47" s="81"/>
      <c r="N47"/>
      <c r="O47"/>
      <c r="P47"/>
      <c r="Q47"/>
      <c r="R47" s="65">
        <f t="shared" si="1"/>
        <v>0</v>
      </c>
    </row>
    <row r="48" spans="1:18" s="25" customFormat="1" ht="84.6" hidden="1" customHeight="1">
      <c r="A48" s="28">
        <v>46</v>
      </c>
      <c r="B48" s="26" t="s">
        <v>79</v>
      </c>
      <c r="C48" s="61" t="s">
        <v>80</v>
      </c>
      <c r="D48" s="28">
        <v>21</v>
      </c>
      <c r="E48" s="30" t="s">
        <v>8</v>
      </c>
      <c r="F48" s="86" t="s">
        <v>236</v>
      </c>
      <c r="G48" s="96">
        <v>41649</v>
      </c>
      <c r="H48" s="67" t="s">
        <v>166</v>
      </c>
      <c r="I48" s="67" t="s">
        <v>166</v>
      </c>
      <c r="J48" s="67"/>
      <c r="K48" s="67" t="s">
        <v>166</v>
      </c>
      <c r="L48" s="41" t="s">
        <v>207</v>
      </c>
      <c r="M48" s="84" t="s">
        <v>246</v>
      </c>
      <c r="N48" s="38" t="s">
        <v>166</v>
      </c>
      <c r="O48" s="38" t="s">
        <v>166</v>
      </c>
      <c r="P48" s="38" t="s">
        <v>166</v>
      </c>
      <c r="Q48" s="38" t="s">
        <v>166</v>
      </c>
      <c r="R48" s="45">
        <f t="shared" si="1"/>
        <v>0</v>
      </c>
    </row>
    <row r="49" spans="1:18" hidden="1">
      <c r="A49" s="4">
        <v>47</v>
      </c>
      <c r="B49" s="53" t="s">
        <v>81</v>
      </c>
      <c r="C49" s="49" t="s">
        <v>82</v>
      </c>
      <c r="D49" s="8">
        <v>21</v>
      </c>
      <c r="E49" s="6" t="s">
        <v>16</v>
      </c>
      <c r="F49" s="10" t="s">
        <v>17</v>
      </c>
      <c r="G49" s="19"/>
      <c r="H49" s="19"/>
      <c r="I49" s="19"/>
      <c r="J49" s="19"/>
      <c r="K49" s="19"/>
      <c r="L49" s="19"/>
      <c r="M49" s="19"/>
      <c r="N49"/>
      <c r="O49"/>
      <c r="P49"/>
      <c r="Q49"/>
      <c r="R49" s="2">
        <f t="shared" si="1"/>
        <v>0</v>
      </c>
    </row>
    <row r="50" spans="1:18" s="25" customFormat="1" ht="178.5">
      <c r="A50" s="28">
        <v>48</v>
      </c>
      <c r="B50" s="26" t="s">
        <v>83</v>
      </c>
      <c r="C50" s="61" t="s">
        <v>84</v>
      </c>
      <c r="D50" s="28">
        <v>21</v>
      </c>
      <c r="E50" s="29" t="s">
        <v>11</v>
      </c>
      <c r="F50" s="86" t="s">
        <v>236</v>
      </c>
      <c r="G50" s="92"/>
      <c r="H50" s="92"/>
      <c r="I50" s="92"/>
      <c r="J50" s="92"/>
      <c r="K50" s="92"/>
      <c r="L50" s="41" t="s">
        <v>208</v>
      </c>
      <c r="M50" s="84" t="s">
        <v>234</v>
      </c>
      <c r="N50" s="88">
        <v>2</v>
      </c>
      <c r="O50" s="111">
        <v>2</v>
      </c>
      <c r="P50" s="78">
        <v>3</v>
      </c>
      <c r="Q50" s="79">
        <f>SUM(N50:P50)*0.2</f>
        <v>1.4000000000000001</v>
      </c>
      <c r="R50" s="45">
        <f t="shared" si="1"/>
        <v>8.4</v>
      </c>
    </row>
    <row r="51" spans="1:18" s="25" customFormat="1" ht="44.45" customHeight="1">
      <c r="A51" s="28">
        <v>49</v>
      </c>
      <c r="B51" s="26" t="s">
        <v>85</v>
      </c>
      <c r="C51" s="60" t="s">
        <v>222</v>
      </c>
      <c r="D51" s="28">
        <v>21</v>
      </c>
      <c r="E51" s="29" t="s">
        <v>11</v>
      </c>
      <c r="F51" s="31" t="s">
        <v>9</v>
      </c>
      <c r="G51" s="95" t="s">
        <v>201</v>
      </c>
      <c r="H51" s="94">
        <v>41662</v>
      </c>
      <c r="I51" s="98">
        <v>41673</v>
      </c>
      <c r="J51" s="98"/>
      <c r="K51" s="98">
        <v>41680</v>
      </c>
      <c r="L51" s="41" t="s">
        <v>209</v>
      </c>
      <c r="M51" s="84" t="s">
        <v>247</v>
      </c>
      <c r="N51" s="24">
        <v>0</v>
      </c>
      <c r="O51" s="107">
        <v>1</v>
      </c>
      <c r="P51" s="24">
        <v>2</v>
      </c>
      <c r="Q51" s="40">
        <f>SUM(N51:P51)*0.2</f>
        <v>0.60000000000000009</v>
      </c>
      <c r="R51" s="45">
        <f t="shared" si="1"/>
        <v>3.6</v>
      </c>
    </row>
    <row r="52" spans="1:18" s="25" customFormat="1">
      <c r="A52" s="28">
        <v>50</v>
      </c>
      <c r="B52" s="26" t="s">
        <v>86</v>
      </c>
      <c r="C52" s="62" t="s">
        <v>87</v>
      </c>
      <c r="D52" s="28">
        <v>21</v>
      </c>
      <c r="E52" s="29" t="s">
        <v>11</v>
      </c>
      <c r="F52" s="31" t="s">
        <v>9</v>
      </c>
      <c r="G52" s="95" t="s">
        <v>201</v>
      </c>
      <c r="H52" s="94">
        <v>41663</v>
      </c>
      <c r="I52" s="98">
        <v>41664</v>
      </c>
      <c r="J52" s="98" t="s">
        <v>252</v>
      </c>
      <c r="K52" s="98">
        <v>41680</v>
      </c>
      <c r="L52" s="35"/>
      <c r="M52" s="35"/>
      <c r="N52" s="24">
        <v>0</v>
      </c>
      <c r="O52" s="112">
        <v>0.5</v>
      </c>
      <c r="P52" s="104">
        <v>0.5</v>
      </c>
      <c r="Q52" s="40">
        <f>SUM(N52:P52)*0.2</f>
        <v>0.2</v>
      </c>
      <c r="R52" s="45">
        <f t="shared" si="1"/>
        <v>1.2</v>
      </c>
    </row>
    <row r="53" spans="1:18" s="25" customFormat="1">
      <c r="A53" s="28">
        <v>51</v>
      </c>
      <c r="B53" s="26" t="s">
        <v>88</v>
      </c>
      <c r="C53" s="62" t="s">
        <v>89</v>
      </c>
      <c r="D53" s="28">
        <v>21</v>
      </c>
      <c r="E53" s="29" t="s">
        <v>11</v>
      </c>
      <c r="F53" s="31" t="s">
        <v>9</v>
      </c>
      <c r="G53" s="95" t="s">
        <v>201</v>
      </c>
      <c r="H53" s="94">
        <v>41663</v>
      </c>
      <c r="I53" s="98">
        <v>41665</v>
      </c>
      <c r="J53" s="98" t="s">
        <v>252</v>
      </c>
      <c r="K53" s="98">
        <v>41680</v>
      </c>
      <c r="L53" s="35"/>
      <c r="M53" s="35"/>
      <c r="N53" s="24">
        <v>0</v>
      </c>
      <c r="O53" s="112">
        <v>0.5</v>
      </c>
      <c r="P53" s="104">
        <v>0.5</v>
      </c>
      <c r="Q53" s="40">
        <f>SUM(N53:P53)*0.2</f>
        <v>0.2</v>
      </c>
      <c r="R53" s="45">
        <f t="shared" si="1"/>
        <v>1.2</v>
      </c>
    </row>
    <row r="54" spans="1:18" s="25" customFormat="1" ht="114.75" hidden="1">
      <c r="A54" s="28">
        <v>52</v>
      </c>
      <c r="B54" s="26" t="s">
        <v>90</v>
      </c>
      <c r="C54" s="61" t="s">
        <v>91</v>
      </c>
      <c r="D54" s="28">
        <v>21</v>
      </c>
      <c r="E54" s="29" t="s">
        <v>11</v>
      </c>
      <c r="F54" s="86" t="s">
        <v>236</v>
      </c>
      <c r="G54" s="92"/>
      <c r="H54" s="92"/>
      <c r="I54" s="92"/>
      <c r="J54" s="92"/>
      <c r="K54" s="92"/>
      <c r="L54" s="41" t="s">
        <v>210</v>
      </c>
      <c r="M54" s="84" t="s">
        <v>235</v>
      </c>
      <c r="N54" s="85" t="s">
        <v>166</v>
      </c>
      <c r="O54" s="85" t="s">
        <v>166</v>
      </c>
      <c r="P54" s="85" t="s">
        <v>166</v>
      </c>
      <c r="Q54" s="85" t="s">
        <v>166</v>
      </c>
      <c r="R54" s="45">
        <f t="shared" si="1"/>
        <v>0</v>
      </c>
    </row>
    <row r="55" spans="1:18" s="25" customFormat="1" ht="24.75">
      <c r="A55" s="28">
        <v>53</v>
      </c>
      <c r="B55" s="26">
        <v>7</v>
      </c>
      <c r="C55" s="42" t="s">
        <v>221</v>
      </c>
      <c r="D55" s="28">
        <v>22</v>
      </c>
      <c r="E55" s="23" t="s">
        <v>200</v>
      </c>
      <c r="F55" s="31" t="s">
        <v>9</v>
      </c>
      <c r="G55" s="95" t="s">
        <v>201</v>
      </c>
      <c r="H55" s="95" t="s">
        <v>201</v>
      </c>
      <c r="I55" s="94">
        <v>41649</v>
      </c>
      <c r="J55" s="94"/>
      <c r="K55" s="94">
        <v>41664</v>
      </c>
      <c r="L55" s="35"/>
      <c r="M55" s="35"/>
      <c r="N55" s="24">
        <v>0</v>
      </c>
      <c r="O55" s="112">
        <v>0</v>
      </c>
      <c r="P55" s="68">
        <v>1</v>
      </c>
      <c r="Q55" s="24">
        <v>0</v>
      </c>
      <c r="R55" s="45">
        <f t="shared" si="1"/>
        <v>1</v>
      </c>
    </row>
    <row r="56" spans="1:18" hidden="1">
      <c r="A56" s="4">
        <v>54</v>
      </c>
      <c r="B56" s="54" t="s">
        <v>28</v>
      </c>
      <c r="C56" s="51" t="s">
        <v>92</v>
      </c>
      <c r="D56" s="9" t="s">
        <v>28</v>
      </c>
      <c r="E56" s="6" t="s">
        <v>16</v>
      </c>
      <c r="F56" s="10" t="s">
        <v>17</v>
      </c>
      <c r="G56" s="19"/>
      <c r="H56" s="19"/>
      <c r="I56" s="19"/>
      <c r="J56" s="19"/>
      <c r="K56" s="19"/>
      <c r="L56" s="19"/>
      <c r="M56" s="19"/>
      <c r="N56"/>
      <c r="O56"/>
      <c r="P56"/>
      <c r="Q56"/>
      <c r="R56" s="2">
        <f t="shared" si="1"/>
        <v>0</v>
      </c>
    </row>
    <row r="57" spans="1:18" hidden="1">
      <c r="A57" s="4">
        <v>55</v>
      </c>
      <c r="B57" s="53">
        <v>7.1</v>
      </c>
      <c r="C57" s="49" t="s">
        <v>93</v>
      </c>
      <c r="D57" s="8">
        <v>22</v>
      </c>
      <c r="E57" s="6" t="s">
        <v>16</v>
      </c>
      <c r="F57" s="10" t="s">
        <v>17</v>
      </c>
      <c r="G57" s="19"/>
      <c r="H57" s="19"/>
      <c r="I57" s="19"/>
      <c r="J57" s="19"/>
      <c r="K57" s="19"/>
      <c r="L57" s="19"/>
      <c r="M57" s="19"/>
      <c r="N57"/>
      <c r="O57"/>
      <c r="P57"/>
      <c r="Q57"/>
      <c r="R57" s="2">
        <f t="shared" si="1"/>
        <v>0</v>
      </c>
    </row>
    <row r="58" spans="1:18" hidden="1">
      <c r="A58" s="4">
        <v>56</v>
      </c>
      <c r="B58" s="54" t="s">
        <v>28</v>
      </c>
      <c r="C58" s="51" t="s">
        <v>94</v>
      </c>
      <c r="D58" s="9" t="s">
        <v>28</v>
      </c>
      <c r="E58" s="6" t="s">
        <v>16</v>
      </c>
      <c r="F58" s="10" t="s">
        <v>17</v>
      </c>
      <c r="G58" s="19"/>
      <c r="H58" s="19"/>
      <c r="I58" s="19"/>
      <c r="J58" s="19"/>
      <c r="K58" s="19"/>
      <c r="L58" s="19"/>
      <c r="M58" s="19"/>
      <c r="N58"/>
      <c r="O58"/>
      <c r="P58"/>
      <c r="Q58"/>
      <c r="R58" s="2">
        <f t="shared" si="1"/>
        <v>0</v>
      </c>
    </row>
    <row r="59" spans="1:18" hidden="1">
      <c r="A59" s="4">
        <v>57</v>
      </c>
      <c r="B59" s="53" t="s">
        <v>95</v>
      </c>
      <c r="C59" s="49" t="s">
        <v>96</v>
      </c>
      <c r="D59" s="8">
        <v>22</v>
      </c>
      <c r="E59" s="6" t="s">
        <v>16</v>
      </c>
      <c r="F59" s="10" t="s">
        <v>17</v>
      </c>
      <c r="G59" s="19"/>
      <c r="H59" s="19"/>
      <c r="I59" s="19"/>
      <c r="J59" s="19"/>
      <c r="K59" s="19"/>
      <c r="L59" s="19"/>
      <c r="M59" s="19"/>
      <c r="N59"/>
      <c r="O59"/>
      <c r="P59"/>
      <c r="Q59"/>
      <c r="R59" s="2">
        <f t="shared" si="1"/>
        <v>0</v>
      </c>
    </row>
    <row r="60" spans="1:18" hidden="1">
      <c r="A60" s="4">
        <v>58</v>
      </c>
      <c r="B60" s="53" t="s">
        <v>97</v>
      </c>
      <c r="C60" s="49" t="s">
        <v>98</v>
      </c>
      <c r="D60" s="8">
        <v>24</v>
      </c>
      <c r="E60" s="6" t="s">
        <v>16</v>
      </c>
      <c r="F60" s="10" t="s">
        <v>17</v>
      </c>
      <c r="G60" s="19"/>
      <c r="H60" s="19"/>
      <c r="I60" s="19"/>
      <c r="J60" s="19"/>
      <c r="K60" s="19"/>
      <c r="L60" s="19"/>
      <c r="M60" s="19"/>
      <c r="N60"/>
      <c r="O60"/>
      <c r="P60"/>
      <c r="Q60"/>
      <c r="R60" s="2">
        <f t="shared" si="1"/>
        <v>0</v>
      </c>
    </row>
    <row r="61" spans="1:18" hidden="1">
      <c r="A61" s="4">
        <v>59</v>
      </c>
      <c r="B61" s="53" t="s">
        <v>99</v>
      </c>
      <c r="C61" s="49" t="s">
        <v>100</v>
      </c>
      <c r="D61" s="8">
        <v>26</v>
      </c>
      <c r="E61" s="6" t="s">
        <v>16</v>
      </c>
      <c r="F61" s="10" t="s">
        <v>17</v>
      </c>
      <c r="G61" s="19"/>
      <c r="H61" s="19"/>
      <c r="I61" s="19"/>
      <c r="J61" s="19"/>
      <c r="K61" s="19"/>
      <c r="L61" s="19"/>
      <c r="M61" s="19"/>
      <c r="N61"/>
      <c r="O61"/>
      <c r="P61"/>
      <c r="Q61"/>
      <c r="R61" s="2">
        <f t="shared" si="1"/>
        <v>0</v>
      </c>
    </row>
    <row r="62" spans="1:18" hidden="1">
      <c r="A62" s="4">
        <v>60</v>
      </c>
      <c r="B62" s="53" t="s">
        <v>101</v>
      </c>
      <c r="C62" s="49" t="s">
        <v>102</v>
      </c>
      <c r="D62" s="8">
        <v>27</v>
      </c>
      <c r="E62" s="6" t="s">
        <v>16</v>
      </c>
      <c r="F62" s="10" t="s">
        <v>17</v>
      </c>
      <c r="G62" s="19"/>
      <c r="H62" s="19"/>
      <c r="I62" s="19"/>
      <c r="J62" s="19"/>
      <c r="K62" s="19"/>
      <c r="L62" s="19"/>
      <c r="M62" s="19"/>
      <c r="N62"/>
      <c r="O62"/>
      <c r="P62"/>
      <c r="Q62"/>
      <c r="R62" s="2">
        <f t="shared" si="1"/>
        <v>0</v>
      </c>
    </row>
    <row r="63" spans="1:18" hidden="1">
      <c r="A63" s="4">
        <v>61</v>
      </c>
      <c r="B63" s="53">
        <v>7.2</v>
      </c>
      <c r="C63" s="49" t="s">
        <v>103</v>
      </c>
      <c r="D63" s="8">
        <v>27</v>
      </c>
      <c r="E63" s="6" t="s">
        <v>16</v>
      </c>
      <c r="F63" s="10" t="s">
        <v>17</v>
      </c>
      <c r="G63" s="19"/>
      <c r="H63" s="19"/>
      <c r="I63" s="19"/>
      <c r="J63" s="19"/>
      <c r="K63" s="19"/>
      <c r="L63" s="19"/>
      <c r="M63" s="19"/>
      <c r="N63"/>
      <c r="O63"/>
      <c r="P63"/>
      <c r="Q63"/>
      <c r="R63" s="2">
        <f t="shared" si="1"/>
        <v>0</v>
      </c>
    </row>
    <row r="64" spans="1:18" hidden="1">
      <c r="A64" s="4">
        <v>62</v>
      </c>
      <c r="B64" s="54" t="s">
        <v>28</v>
      </c>
      <c r="C64" s="51" t="s">
        <v>104</v>
      </c>
      <c r="D64" s="9" t="s">
        <v>28</v>
      </c>
      <c r="E64" s="6" t="s">
        <v>16</v>
      </c>
      <c r="F64" s="10" t="s">
        <v>17</v>
      </c>
      <c r="G64" s="19"/>
      <c r="H64" s="19"/>
      <c r="I64" s="19"/>
      <c r="J64" s="19"/>
      <c r="K64" s="19"/>
      <c r="L64" s="19"/>
      <c r="M64" s="19"/>
      <c r="N64"/>
      <c r="O64"/>
      <c r="P64"/>
      <c r="Q64"/>
      <c r="R64" s="2">
        <f t="shared" si="1"/>
        <v>0</v>
      </c>
    </row>
    <row r="65" spans="1:18" hidden="1">
      <c r="A65" s="4">
        <v>63</v>
      </c>
      <c r="B65" s="53" t="s">
        <v>105</v>
      </c>
      <c r="C65" s="49" t="s">
        <v>106</v>
      </c>
      <c r="D65" s="8">
        <v>27</v>
      </c>
      <c r="E65" s="6" t="s">
        <v>16</v>
      </c>
      <c r="F65" s="10" t="s">
        <v>17</v>
      </c>
      <c r="G65" s="19"/>
      <c r="H65" s="19"/>
      <c r="I65" s="19"/>
      <c r="J65" s="19"/>
      <c r="K65" s="19"/>
      <c r="L65" s="19"/>
      <c r="M65" s="19"/>
      <c r="N65"/>
      <c r="O65"/>
      <c r="P65"/>
      <c r="Q65"/>
      <c r="R65" s="2">
        <f t="shared" si="1"/>
        <v>0</v>
      </c>
    </row>
    <row r="66" spans="1:18" hidden="1">
      <c r="A66" s="4">
        <v>64</v>
      </c>
      <c r="B66" s="55" t="s">
        <v>107</v>
      </c>
      <c r="C66" s="52" t="s">
        <v>108</v>
      </c>
      <c r="D66" s="16">
        <v>29</v>
      </c>
      <c r="E66" s="6" t="s">
        <v>16</v>
      </c>
      <c r="F66" s="10" t="s">
        <v>17</v>
      </c>
      <c r="G66" s="19"/>
      <c r="H66" s="19"/>
      <c r="I66" s="19"/>
      <c r="J66" s="19"/>
      <c r="K66" s="19"/>
      <c r="L66" s="19"/>
      <c r="M66" s="19"/>
      <c r="N66"/>
      <c r="O66"/>
      <c r="P66"/>
      <c r="Q66"/>
      <c r="R66" s="2">
        <f t="shared" si="1"/>
        <v>0</v>
      </c>
    </row>
    <row r="67" spans="1:18" hidden="1">
      <c r="A67" s="4">
        <v>65</v>
      </c>
      <c r="B67" s="53" t="s">
        <v>109</v>
      </c>
      <c r="C67" s="49" t="s">
        <v>110</v>
      </c>
      <c r="D67" s="8">
        <v>28</v>
      </c>
      <c r="E67" s="6" t="s">
        <v>16</v>
      </c>
      <c r="F67" s="10" t="s">
        <v>17</v>
      </c>
      <c r="G67" s="19"/>
      <c r="H67" s="19"/>
      <c r="I67" s="19"/>
      <c r="J67" s="19"/>
      <c r="K67" s="19"/>
      <c r="L67" s="19"/>
      <c r="M67" s="19"/>
      <c r="N67"/>
      <c r="O67"/>
      <c r="P67"/>
      <c r="Q67"/>
      <c r="R67" s="2">
        <f t="shared" ref="R67:R98" si="2">SUM(N67:Q67)</f>
        <v>0</v>
      </c>
    </row>
    <row r="68" spans="1:18" hidden="1">
      <c r="A68" s="4">
        <v>66</v>
      </c>
      <c r="B68" s="55" t="s">
        <v>111</v>
      </c>
      <c r="C68" s="52" t="s">
        <v>112</v>
      </c>
      <c r="D68" s="16">
        <v>29</v>
      </c>
      <c r="E68" s="6" t="s">
        <v>16</v>
      </c>
      <c r="F68" s="10" t="s">
        <v>17</v>
      </c>
      <c r="G68" s="19"/>
      <c r="H68" s="19"/>
      <c r="I68" s="19"/>
      <c r="J68" s="19"/>
      <c r="K68" s="19"/>
      <c r="L68" s="19"/>
      <c r="M68" s="19"/>
      <c r="N68"/>
      <c r="O68"/>
      <c r="P68"/>
      <c r="Q68"/>
      <c r="R68" s="2">
        <f t="shared" si="2"/>
        <v>0</v>
      </c>
    </row>
    <row r="69" spans="1:18" hidden="1">
      <c r="A69" s="4">
        <v>67</v>
      </c>
      <c r="B69" s="53" t="s">
        <v>113</v>
      </c>
      <c r="C69" s="49" t="s">
        <v>114</v>
      </c>
      <c r="D69" s="8">
        <v>29</v>
      </c>
      <c r="E69" s="6" t="s">
        <v>16</v>
      </c>
      <c r="F69" s="10" t="s">
        <v>17</v>
      </c>
      <c r="G69" s="19"/>
      <c r="H69" s="19"/>
      <c r="I69" s="19"/>
      <c r="J69" s="19"/>
      <c r="K69" s="19"/>
      <c r="L69" s="19"/>
      <c r="M69" s="19"/>
      <c r="N69"/>
      <c r="O69"/>
      <c r="P69"/>
      <c r="Q69"/>
      <c r="R69" s="2">
        <f t="shared" si="2"/>
        <v>0</v>
      </c>
    </row>
    <row r="70" spans="1:18" hidden="1">
      <c r="A70" s="4">
        <v>68</v>
      </c>
      <c r="B70" s="53">
        <v>7.3</v>
      </c>
      <c r="C70" s="49" t="s">
        <v>115</v>
      </c>
      <c r="D70" s="8">
        <v>29</v>
      </c>
      <c r="E70" s="6" t="s">
        <v>16</v>
      </c>
      <c r="F70" s="10" t="s">
        <v>17</v>
      </c>
      <c r="G70" s="19"/>
      <c r="H70" s="19"/>
      <c r="I70" s="19"/>
      <c r="J70" s="19"/>
      <c r="K70" s="19"/>
      <c r="L70" s="19"/>
      <c r="M70" s="19"/>
      <c r="N70"/>
      <c r="O70"/>
      <c r="P70"/>
      <c r="Q70"/>
      <c r="R70" s="2">
        <f t="shared" si="2"/>
        <v>0</v>
      </c>
    </row>
    <row r="71" spans="1:18" hidden="1">
      <c r="A71" s="4">
        <v>69</v>
      </c>
      <c r="B71" s="54" t="s">
        <v>28</v>
      </c>
      <c r="C71" s="51" t="s">
        <v>116</v>
      </c>
      <c r="D71" s="9" t="s">
        <v>28</v>
      </c>
      <c r="E71" s="6" t="s">
        <v>16</v>
      </c>
      <c r="F71" s="10" t="s">
        <v>17</v>
      </c>
      <c r="G71" s="19"/>
      <c r="H71" s="19"/>
      <c r="I71" s="19"/>
      <c r="J71" s="19"/>
      <c r="K71" s="19"/>
      <c r="L71" s="19"/>
      <c r="M71" s="19"/>
      <c r="N71"/>
      <c r="O71"/>
      <c r="P71"/>
      <c r="Q71"/>
      <c r="R71" s="2">
        <f t="shared" si="2"/>
        <v>0</v>
      </c>
    </row>
    <row r="72" spans="1:18" hidden="1">
      <c r="A72" s="4">
        <v>70</v>
      </c>
      <c r="B72" s="53" t="s">
        <v>117</v>
      </c>
      <c r="C72" s="49" t="s">
        <v>118</v>
      </c>
      <c r="D72" s="8">
        <v>29</v>
      </c>
      <c r="E72" s="6" t="s">
        <v>16</v>
      </c>
      <c r="F72" s="10" t="s">
        <v>17</v>
      </c>
      <c r="G72" s="19"/>
      <c r="H72" s="19"/>
      <c r="I72" s="19"/>
      <c r="J72" s="19"/>
      <c r="K72" s="19"/>
      <c r="L72" s="19"/>
      <c r="M72" s="19"/>
      <c r="N72"/>
      <c r="O72"/>
      <c r="P72"/>
      <c r="Q72"/>
      <c r="R72" s="2">
        <f t="shared" si="2"/>
        <v>0</v>
      </c>
    </row>
    <row r="73" spans="1:18" hidden="1">
      <c r="A73" s="4">
        <v>71</v>
      </c>
      <c r="B73" s="53" t="s">
        <v>119</v>
      </c>
      <c r="C73" s="49" t="s">
        <v>120</v>
      </c>
      <c r="D73" s="8">
        <v>30</v>
      </c>
      <c r="E73" s="6" t="s">
        <v>16</v>
      </c>
      <c r="F73" s="10" t="s">
        <v>17</v>
      </c>
      <c r="G73" s="19"/>
      <c r="H73" s="19"/>
      <c r="I73" s="19"/>
      <c r="J73" s="19"/>
      <c r="K73" s="19"/>
      <c r="L73" s="19"/>
      <c r="M73" s="19"/>
      <c r="N73"/>
      <c r="O73"/>
      <c r="P73"/>
      <c r="Q73"/>
      <c r="R73" s="2">
        <f t="shared" si="2"/>
        <v>0</v>
      </c>
    </row>
    <row r="74" spans="1:18" hidden="1">
      <c r="A74" s="4">
        <v>72</v>
      </c>
      <c r="B74" s="53" t="s">
        <v>121</v>
      </c>
      <c r="C74" s="49" t="s">
        <v>122</v>
      </c>
      <c r="D74" s="8">
        <v>31</v>
      </c>
      <c r="E74" s="6" t="s">
        <v>16</v>
      </c>
      <c r="F74" s="10" t="s">
        <v>17</v>
      </c>
      <c r="G74" s="19"/>
      <c r="H74" s="19"/>
      <c r="I74" s="19"/>
      <c r="J74" s="19"/>
      <c r="K74" s="19"/>
      <c r="L74" s="19"/>
      <c r="M74" s="19"/>
      <c r="N74"/>
      <c r="O74"/>
      <c r="P74"/>
      <c r="Q74"/>
      <c r="R74" s="2">
        <f t="shared" si="2"/>
        <v>0</v>
      </c>
    </row>
    <row r="75" spans="1:18" hidden="1">
      <c r="A75" s="4">
        <v>73</v>
      </c>
      <c r="B75" s="55" t="s">
        <v>123</v>
      </c>
      <c r="C75" s="52" t="s">
        <v>124</v>
      </c>
      <c r="D75" s="16">
        <v>32</v>
      </c>
      <c r="E75" s="6" t="s">
        <v>16</v>
      </c>
      <c r="F75" s="10" t="s">
        <v>17</v>
      </c>
      <c r="G75" s="19"/>
      <c r="H75" s="19"/>
      <c r="I75" s="19"/>
      <c r="J75" s="19"/>
      <c r="K75" s="19"/>
      <c r="L75" s="19"/>
      <c r="M75" s="19"/>
      <c r="N75"/>
      <c r="O75"/>
      <c r="P75"/>
      <c r="Q75"/>
      <c r="R75" s="2">
        <f t="shared" si="2"/>
        <v>0</v>
      </c>
    </row>
    <row r="76" spans="1:18" hidden="1">
      <c r="A76" s="4">
        <v>74</v>
      </c>
      <c r="B76" s="55" t="s">
        <v>123</v>
      </c>
      <c r="C76" s="52" t="s">
        <v>112</v>
      </c>
      <c r="D76" s="16">
        <v>32</v>
      </c>
      <c r="E76" s="6" t="s">
        <v>16</v>
      </c>
      <c r="F76" s="10" t="s">
        <v>17</v>
      </c>
      <c r="G76" s="19"/>
      <c r="H76" s="19"/>
      <c r="I76" s="19"/>
      <c r="J76" s="19"/>
      <c r="K76" s="19"/>
      <c r="L76" s="19"/>
      <c r="M76" s="19"/>
      <c r="N76"/>
      <c r="O76"/>
      <c r="P76"/>
      <c r="Q76"/>
      <c r="R76" s="2">
        <f t="shared" si="2"/>
        <v>0</v>
      </c>
    </row>
    <row r="77" spans="1:18" hidden="1">
      <c r="A77" s="4">
        <v>75</v>
      </c>
      <c r="B77" s="26" t="s">
        <v>125</v>
      </c>
      <c r="C77" s="50" t="s">
        <v>126</v>
      </c>
      <c r="D77" s="4">
        <v>32</v>
      </c>
      <c r="E77" s="3" t="s">
        <v>25</v>
      </c>
      <c r="F77" s="3" t="s">
        <v>26</v>
      </c>
      <c r="G77" s="20"/>
      <c r="H77" s="20"/>
      <c r="I77" s="20"/>
      <c r="J77" s="20"/>
      <c r="K77" s="20"/>
      <c r="L77" s="77"/>
      <c r="M77" s="77"/>
      <c r="N77"/>
      <c r="O77"/>
      <c r="P77"/>
      <c r="Q77"/>
      <c r="R77" s="2">
        <f t="shared" si="2"/>
        <v>0</v>
      </c>
    </row>
    <row r="78" spans="1:18" hidden="1">
      <c r="A78" s="4">
        <v>76</v>
      </c>
      <c r="B78" s="53">
        <v>7.4</v>
      </c>
      <c r="C78" s="49" t="s">
        <v>127</v>
      </c>
      <c r="D78" s="8">
        <v>34</v>
      </c>
      <c r="E78" s="6" t="s">
        <v>16</v>
      </c>
      <c r="F78" s="10" t="s">
        <v>17</v>
      </c>
      <c r="G78" s="19"/>
      <c r="H78" s="19"/>
      <c r="I78" s="19"/>
      <c r="J78" s="19"/>
      <c r="K78" s="19"/>
      <c r="L78" s="19"/>
      <c r="M78" s="19"/>
      <c r="N78"/>
      <c r="O78"/>
      <c r="P78"/>
      <c r="Q78"/>
      <c r="R78" s="2">
        <f t="shared" si="2"/>
        <v>0</v>
      </c>
    </row>
    <row r="79" spans="1:18" hidden="1">
      <c r="A79" s="4">
        <v>77</v>
      </c>
      <c r="B79" s="54" t="s">
        <v>28</v>
      </c>
      <c r="C79" s="51" t="s">
        <v>128</v>
      </c>
      <c r="D79" s="9" t="s">
        <v>28</v>
      </c>
      <c r="E79" s="6" t="s">
        <v>16</v>
      </c>
      <c r="F79" s="10" t="s">
        <v>17</v>
      </c>
      <c r="G79" s="19"/>
      <c r="H79" s="19"/>
      <c r="I79" s="19"/>
      <c r="J79" s="19"/>
      <c r="K79" s="19"/>
      <c r="L79" s="19"/>
      <c r="M79" s="19"/>
      <c r="N79"/>
      <c r="O79"/>
      <c r="P79"/>
      <c r="Q79"/>
      <c r="R79" s="2">
        <f t="shared" si="2"/>
        <v>0</v>
      </c>
    </row>
    <row r="80" spans="1:18" hidden="1">
      <c r="A80" s="4">
        <v>78</v>
      </c>
      <c r="B80" s="53" t="s">
        <v>129</v>
      </c>
      <c r="C80" s="49" t="s">
        <v>130</v>
      </c>
      <c r="D80" s="8">
        <v>34</v>
      </c>
      <c r="E80" s="6" t="s">
        <v>16</v>
      </c>
      <c r="F80" s="10" t="s">
        <v>17</v>
      </c>
      <c r="G80" s="19"/>
      <c r="H80" s="19"/>
      <c r="I80" s="19"/>
      <c r="J80" s="19"/>
      <c r="K80" s="19"/>
      <c r="L80" s="19"/>
      <c r="M80" s="19"/>
      <c r="N80"/>
      <c r="O80"/>
      <c r="P80"/>
      <c r="Q80"/>
      <c r="R80" s="2">
        <f t="shared" si="2"/>
        <v>0</v>
      </c>
    </row>
    <row r="81" spans="1:18" hidden="1">
      <c r="A81" s="4">
        <v>79</v>
      </c>
      <c r="B81" s="53" t="s">
        <v>131</v>
      </c>
      <c r="C81" s="49" t="s">
        <v>132</v>
      </c>
      <c r="D81" s="8">
        <v>34</v>
      </c>
      <c r="E81" s="6" t="s">
        <v>16</v>
      </c>
      <c r="F81" s="10" t="s">
        <v>17</v>
      </c>
      <c r="G81" s="19"/>
      <c r="H81" s="19"/>
      <c r="I81" s="19"/>
      <c r="J81" s="19"/>
      <c r="K81" s="19"/>
      <c r="L81" s="19"/>
      <c r="M81" s="19"/>
      <c r="N81"/>
      <c r="O81"/>
      <c r="P81"/>
      <c r="Q81"/>
      <c r="R81" s="2">
        <f t="shared" si="2"/>
        <v>0</v>
      </c>
    </row>
    <row r="82" spans="1:18" hidden="1">
      <c r="A82" s="4">
        <v>80</v>
      </c>
      <c r="B82" s="54" t="s">
        <v>28</v>
      </c>
      <c r="C82" s="51" t="s">
        <v>133</v>
      </c>
      <c r="D82" s="9" t="s">
        <v>28</v>
      </c>
      <c r="E82" s="6" t="s">
        <v>16</v>
      </c>
      <c r="F82" s="10" t="s">
        <v>17</v>
      </c>
      <c r="G82" s="19"/>
      <c r="H82" s="19"/>
      <c r="I82" s="19"/>
      <c r="J82" s="19"/>
      <c r="K82" s="19"/>
      <c r="L82" s="19"/>
      <c r="M82" s="19"/>
      <c r="N82"/>
      <c r="O82"/>
      <c r="P82"/>
      <c r="Q82"/>
      <c r="R82" s="2">
        <f t="shared" si="2"/>
        <v>0</v>
      </c>
    </row>
    <row r="83" spans="1:18" hidden="1">
      <c r="A83" s="4">
        <v>81</v>
      </c>
      <c r="B83" s="53" t="s">
        <v>134</v>
      </c>
      <c r="C83" s="49" t="s">
        <v>135</v>
      </c>
      <c r="D83" s="8">
        <v>35</v>
      </c>
      <c r="E83" s="6" t="s">
        <v>16</v>
      </c>
      <c r="F83" s="10" t="s">
        <v>17</v>
      </c>
      <c r="G83" s="19"/>
      <c r="H83" s="19"/>
      <c r="I83" s="19"/>
      <c r="J83" s="19"/>
      <c r="K83" s="19"/>
      <c r="L83" s="19"/>
      <c r="M83" s="19"/>
      <c r="N83"/>
      <c r="O83"/>
      <c r="P83"/>
      <c r="Q83"/>
      <c r="R83" s="2">
        <f t="shared" si="2"/>
        <v>0</v>
      </c>
    </row>
    <row r="84" spans="1:18" hidden="1">
      <c r="A84" s="4">
        <v>82</v>
      </c>
      <c r="B84" s="53" t="s">
        <v>136</v>
      </c>
      <c r="C84" s="49" t="s">
        <v>137</v>
      </c>
      <c r="D84" s="8">
        <v>36</v>
      </c>
      <c r="E84" s="6" t="s">
        <v>16</v>
      </c>
      <c r="F84" s="10" t="s">
        <v>17</v>
      </c>
      <c r="G84" s="19"/>
      <c r="H84" s="19"/>
      <c r="I84" s="19"/>
      <c r="J84" s="19"/>
      <c r="K84" s="19"/>
      <c r="L84" s="19"/>
      <c r="M84" s="19"/>
      <c r="N84"/>
      <c r="O84"/>
      <c r="P84"/>
      <c r="Q84"/>
      <c r="R84" s="2">
        <f t="shared" si="2"/>
        <v>0</v>
      </c>
    </row>
    <row r="85" spans="1:18" hidden="1">
      <c r="A85" s="4">
        <v>83</v>
      </c>
      <c r="B85" s="55" t="s">
        <v>138</v>
      </c>
      <c r="C85" s="52" t="s">
        <v>139</v>
      </c>
      <c r="D85" s="16">
        <v>36</v>
      </c>
      <c r="E85" s="6" t="s">
        <v>16</v>
      </c>
      <c r="F85" s="10" t="s">
        <v>17</v>
      </c>
      <c r="G85" s="19"/>
      <c r="H85" s="19"/>
      <c r="I85" s="19"/>
      <c r="J85" s="19"/>
      <c r="K85" s="19"/>
      <c r="L85" s="19"/>
      <c r="M85" s="19"/>
      <c r="N85"/>
      <c r="O85"/>
      <c r="P85"/>
      <c r="Q85"/>
      <c r="R85" s="2">
        <f t="shared" si="2"/>
        <v>0</v>
      </c>
    </row>
    <row r="86" spans="1:18" hidden="1">
      <c r="A86" s="4">
        <v>84</v>
      </c>
      <c r="B86" s="55" t="s">
        <v>138</v>
      </c>
      <c r="C86" s="52" t="s">
        <v>140</v>
      </c>
      <c r="D86" s="16">
        <v>36</v>
      </c>
      <c r="E86" s="6" t="s">
        <v>16</v>
      </c>
      <c r="F86" s="10" t="s">
        <v>17</v>
      </c>
      <c r="G86" s="19"/>
      <c r="H86" s="19"/>
      <c r="I86" s="19"/>
      <c r="J86" s="19"/>
      <c r="K86" s="19"/>
      <c r="L86" s="19"/>
      <c r="M86" s="19"/>
      <c r="N86"/>
      <c r="O86"/>
      <c r="P86"/>
      <c r="Q86"/>
      <c r="R86" s="2">
        <f t="shared" si="2"/>
        <v>0</v>
      </c>
    </row>
    <row r="87" spans="1:18" s="25" customFormat="1" hidden="1">
      <c r="A87" s="28">
        <v>85</v>
      </c>
      <c r="B87" s="26">
        <v>7.5</v>
      </c>
      <c r="C87" s="27" t="s">
        <v>141</v>
      </c>
      <c r="D87" s="28">
        <v>35</v>
      </c>
      <c r="E87" s="23" t="s">
        <v>200</v>
      </c>
      <c r="F87" s="31" t="s">
        <v>9</v>
      </c>
      <c r="G87" s="95" t="s">
        <v>201</v>
      </c>
      <c r="H87" s="95" t="s">
        <v>201</v>
      </c>
      <c r="I87" s="95" t="s">
        <v>201</v>
      </c>
      <c r="J87" s="95"/>
      <c r="K87" s="95" t="s">
        <v>201</v>
      </c>
      <c r="L87" s="35"/>
      <c r="M87" s="35"/>
      <c r="N87" s="37" t="s">
        <v>201</v>
      </c>
      <c r="O87" s="37" t="s">
        <v>201</v>
      </c>
      <c r="P87" s="37" t="s">
        <v>201</v>
      </c>
      <c r="Q87" s="37" t="s">
        <v>201</v>
      </c>
      <c r="R87" s="45">
        <f t="shared" si="2"/>
        <v>0</v>
      </c>
    </row>
    <row r="88" spans="1:18" s="25" customFormat="1">
      <c r="A88" s="28">
        <v>86</v>
      </c>
      <c r="B88" s="26" t="s">
        <v>142</v>
      </c>
      <c r="C88" s="63" t="s">
        <v>143</v>
      </c>
      <c r="D88" s="28">
        <v>35</v>
      </c>
      <c r="E88" s="30" t="s">
        <v>8</v>
      </c>
      <c r="F88" s="31" t="s">
        <v>9</v>
      </c>
      <c r="G88" s="95" t="s">
        <v>201</v>
      </c>
      <c r="H88" s="95" t="s">
        <v>201</v>
      </c>
      <c r="I88" s="94">
        <v>41650</v>
      </c>
      <c r="J88" s="94"/>
      <c r="K88" s="94">
        <v>41664</v>
      </c>
      <c r="L88" s="35"/>
      <c r="M88" s="35"/>
      <c r="N88" s="24">
        <v>0</v>
      </c>
      <c r="O88" s="112">
        <v>0</v>
      </c>
      <c r="P88" s="104">
        <v>3</v>
      </c>
      <c r="Q88" s="40">
        <f>SUM(N88:P88)*0.2</f>
        <v>0.60000000000000009</v>
      </c>
      <c r="R88" s="45">
        <f t="shared" si="2"/>
        <v>3.6</v>
      </c>
    </row>
    <row r="89" spans="1:18" s="25" customFormat="1">
      <c r="A89" s="28">
        <v>87</v>
      </c>
      <c r="B89" s="26" t="s">
        <v>144</v>
      </c>
      <c r="C89" s="63" t="s">
        <v>145</v>
      </c>
      <c r="D89" s="28">
        <v>40</v>
      </c>
      <c r="E89" s="29" t="s">
        <v>11</v>
      </c>
      <c r="F89" s="31" t="s">
        <v>9</v>
      </c>
      <c r="G89" s="95" t="s">
        <v>201</v>
      </c>
      <c r="H89" s="95" t="s">
        <v>201</v>
      </c>
      <c r="I89" s="94">
        <v>41654</v>
      </c>
      <c r="J89" s="94"/>
      <c r="K89" s="94">
        <v>41664</v>
      </c>
      <c r="L89" s="35"/>
      <c r="M89" s="35"/>
      <c r="N89" s="24">
        <v>0</v>
      </c>
      <c r="O89" s="112">
        <v>0</v>
      </c>
      <c r="P89" s="104">
        <v>2</v>
      </c>
      <c r="Q89" s="40">
        <f>SUM(N89:P89)*0.2</f>
        <v>0.4</v>
      </c>
      <c r="R89" s="45">
        <f t="shared" si="2"/>
        <v>2.4</v>
      </c>
    </row>
    <row r="90" spans="1:18" s="25" customFormat="1" ht="38.25">
      <c r="A90" s="28">
        <v>88</v>
      </c>
      <c r="B90" s="26">
        <v>7.6</v>
      </c>
      <c r="C90" s="42" t="s">
        <v>220</v>
      </c>
      <c r="D90" s="28">
        <v>41</v>
      </c>
      <c r="E90" s="23" t="s">
        <v>200</v>
      </c>
      <c r="F90" s="86" t="s">
        <v>236</v>
      </c>
      <c r="G90" s="92"/>
      <c r="H90" s="92"/>
      <c r="I90" s="92"/>
      <c r="J90" s="92"/>
      <c r="K90" s="92"/>
      <c r="L90" s="41" t="s">
        <v>211</v>
      </c>
      <c r="M90" s="84" t="s">
        <v>238</v>
      </c>
      <c r="N90" s="73">
        <v>0</v>
      </c>
      <c r="O90" s="109">
        <v>0</v>
      </c>
      <c r="P90" s="73">
        <v>25</v>
      </c>
      <c r="Q90" s="74">
        <f>SUM(N90:P90)*0.2</f>
        <v>5</v>
      </c>
      <c r="R90" s="45">
        <f t="shared" si="2"/>
        <v>30</v>
      </c>
    </row>
    <row r="91" spans="1:18" s="25" customFormat="1" hidden="1">
      <c r="A91" s="28">
        <v>89</v>
      </c>
      <c r="B91" s="26" t="s">
        <v>146</v>
      </c>
      <c r="C91" s="47" t="s">
        <v>147</v>
      </c>
      <c r="D91" s="28">
        <v>41</v>
      </c>
      <c r="E91" s="29" t="s">
        <v>11</v>
      </c>
      <c r="F91" s="86" t="s">
        <v>236</v>
      </c>
      <c r="G91" s="92"/>
      <c r="H91" s="92"/>
      <c r="I91" s="92"/>
      <c r="J91" s="92"/>
      <c r="K91" s="92"/>
      <c r="L91" s="41" t="s">
        <v>214</v>
      </c>
      <c r="M91" s="34"/>
      <c r="N91" s="37" t="s">
        <v>201</v>
      </c>
      <c r="O91" s="37" t="s">
        <v>201</v>
      </c>
      <c r="P91" s="37" t="s">
        <v>201</v>
      </c>
      <c r="Q91" s="37" t="s">
        <v>201</v>
      </c>
      <c r="R91" s="45">
        <f t="shared" si="2"/>
        <v>0</v>
      </c>
    </row>
    <row r="92" spans="1:18" s="25" customFormat="1" hidden="1">
      <c r="A92" s="28">
        <v>90</v>
      </c>
      <c r="B92" s="26" t="s">
        <v>148</v>
      </c>
      <c r="C92" s="47" t="s">
        <v>149</v>
      </c>
      <c r="D92" s="28">
        <v>42</v>
      </c>
      <c r="E92" s="29" t="s">
        <v>11</v>
      </c>
      <c r="F92" s="86" t="s">
        <v>236</v>
      </c>
      <c r="G92" s="92"/>
      <c r="H92" s="92"/>
      <c r="I92" s="92"/>
      <c r="J92" s="92"/>
      <c r="K92" s="92"/>
      <c r="L92" s="41" t="s">
        <v>214</v>
      </c>
      <c r="M92" s="34"/>
      <c r="N92" s="37" t="s">
        <v>201</v>
      </c>
      <c r="O92" s="37" t="s">
        <v>201</v>
      </c>
      <c r="P92" s="37" t="s">
        <v>201</v>
      </c>
      <c r="Q92" s="37" t="s">
        <v>201</v>
      </c>
      <c r="R92" s="45">
        <f t="shared" si="2"/>
        <v>0</v>
      </c>
    </row>
    <row r="93" spans="1:18" s="25" customFormat="1" hidden="1">
      <c r="A93" s="28">
        <v>91</v>
      </c>
      <c r="B93" s="26" t="s">
        <v>150</v>
      </c>
      <c r="C93" s="47" t="s">
        <v>151</v>
      </c>
      <c r="D93" s="28">
        <v>42</v>
      </c>
      <c r="E93" s="29" t="s">
        <v>11</v>
      </c>
      <c r="F93" s="86" t="s">
        <v>236</v>
      </c>
      <c r="G93" s="92"/>
      <c r="H93" s="92"/>
      <c r="I93" s="92"/>
      <c r="J93" s="92"/>
      <c r="K93" s="92"/>
      <c r="L93" s="41" t="s">
        <v>214</v>
      </c>
      <c r="M93" s="34"/>
      <c r="N93" s="37" t="s">
        <v>201</v>
      </c>
      <c r="O93" s="37" t="s">
        <v>201</v>
      </c>
      <c r="P93" s="37" t="s">
        <v>201</v>
      </c>
      <c r="Q93" s="37" t="s">
        <v>201</v>
      </c>
      <c r="R93" s="45">
        <f t="shared" si="2"/>
        <v>0</v>
      </c>
    </row>
    <row r="94" spans="1:18" s="25" customFormat="1" hidden="1">
      <c r="A94" s="28">
        <v>92</v>
      </c>
      <c r="B94" s="26" t="s">
        <v>152</v>
      </c>
      <c r="C94" s="47" t="s">
        <v>153</v>
      </c>
      <c r="D94" s="28">
        <v>42</v>
      </c>
      <c r="E94" s="29" t="s">
        <v>11</v>
      </c>
      <c r="F94" s="86" t="s">
        <v>236</v>
      </c>
      <c r="G94" s="92"/>
      <c r="H94" s="92"/>
      <c r="I94" s="92"/>
      <c r="J94" s="92"/>
      <c r="K94" s="92"/>
      <c r="L94" s="41" t="s">
        <v>214</v>
      </c>
      <c r="M94" s="34"/>
      <c r="N94" s="37" t="s">
        <v>201</v>
      </c>
      <c r="O94" s="37" t="s">
        <v>201</v>
      </c>
      <c r="P94" s="37" t="s">
        <v>201</v>
      </c>
      <c r="Q94" s="37" t="s">
        <v>201</v>
      </c>
      <c r="R94" s="45">
        <f t="shared" si="2"/>
        <v>0</v>
      </c>
    </row>
    <row r="95" spans="1:18" s="25" customFormat="1" hidden="1">
      <c r="A95" s="28">
        <v>93</v>
      </c>
      <c r="B95" s="26" t="s">
        <v>154</v>
      </c>
      <c r="C95" s="47" t="s">
        <v>155</v>
      </c>
      <c r="D95" s="28">
        <v>43</v>
      </c>
      <c r="E95" s="29" t="s">
        <v>11</v>
      </c>
      <c r="F95" s="86" t="s">
        <v>236</v>
      </c>
      <c r="G95" s="92"/>
      <c r="H95" s="92"/>
      <c r="I95" s="92"/>
      <c r="J95" s="92"/>
      <c r="K95" s="92"/>
      <c r="L95" s="41" t="s">
        <v>214</v>
      </c>
      <c r="M95" s="34"/>
      <c r="N95" s="37" t="s">
        <v>201</v>
      </c>
      <c r="O95" s="37" t="s">
        <v>201</v>
      </c>
      <c r="P95" s="37" t="s">
        <v>201</v>
      </c>
      <c r="Q95" s="37" t="s">
        <v>201</v>
      </c>
      <c r="R95" s="45">
        <f t="shared" si="2"/>
        <v>0</v>
      </c>
    </row>
    <row r="96" spans="1:18" s="25" customFormat="1" hidden="1">
      <c r="A96" s="28">
        <v>94</v>
      </c>
      <c r="B96" s="26">
        <v>7.7</v>
      </c>
      <c r="C96" s="27" t="s">
        <v>156</v>
      </c>
      <c r="D96" s="28">
        <v>43</v>
      </c>
      <c r="E96" s="23" t="s">
        <v>200</v>
      </c>
      <c r="F96" s="31" t="s">
        <v>9</v>
      </c>
      <c r="G96" s="95" t="s">
        <v>201</v>
      </c>
      <c r="H96" s="95" t="s">
        <v>201</v>
      </c>
      <c r="I96" s="95" t="s">
        <v>201</v>
      </c>
      <c r="J96" s="95"/>
      <c r="K96" s="95" t="s">
        <v>201</v>
      </c>
      <c r="L96" s="41"/>
      <c r="M96" s="34"/>
      <c r="N96" s="37" t="s">
        <v>201</v>
      </c>
      <c r="O96" s="37" t="s">
        <v>201</v>
      </c>
      <c r="P96" s="37" t="s">
        <v>201</v>
      </c>
      <c r="Q96" s="37" t="s">
        <v>201</v>
      </c>
      <c r="R96" s="45">
        <f t="shared" si="2"/>
        <v>0</v>
      </c>
    </row>
    <row r="97" spans="1:18" s="25" customFormat="1">
      <c r="A97" s="28">
        <v>95</v>
      </c>
      <c r="B97" s="26" t="s">
        <v>157</v>
      </c>
      <c r="C97" s="27" t="s">
        <v>158</v>
      </c>
      <c r="D97" s="28">
        <v>43</v>
      </c>
      <c r="E97" s="29" t="s">
        <v>11</v>
      </c>
      <c r="F97" s="31" t="s">
        <v>9</v>
      </c>
      <c r="G97" s="95" t="s">
        <v>201</v>
      </c>
      <c r="H97" s="95" t="s">
        <v>201</v>
      </c>
      <c r="I97" s="94">
        <v>41656</v>
      </c>
      <c r="J97" s="94"/>
      <c r="K97" s="94">
        <v>41664</v>
      </c>
      <c r="L97" s="35"/>
      <c r="M97" s="35"/>
      <c r="N97" s="24">
        <v>0</v>
      </c>
      <c r="O97" s="112">
        <v>0</v>
      </c>
      <c r="P97" s="68">
        <v>2</v>
      </c>
      <c r="Q97" s="40">
        <f>SUM(N97:P97)*0.2</f>
        <v>0.4</v>
      </c>
      <c r="R97" s="45">
        <f t="shared" si="2"/>
        <v>2.4</v>
      </c>
    </row>
    <row r="98" spans="1:18" s="25" customFormat="1" ht="25.5" hidden="1">
      <c r="A98" s="28">
        <v>96</v>
      </c>
      <c r="B98" s="26" t="s">
        <v>159</v>
      </c>
      <c r="C98" s="47" t="s">
        <v>160</v>
      </c>
      <c r="D98" s="28">
        <v>43</v>
      </c>
      <c r="E98" s="29" t="s">
        <v>11</v>
      </c>
      <c r="F98" s="86" t="s">
        <v>236</v>
      </c>
      <c r="G98" s="92"/>
      <c r="H98" s="92"/>
      <c r="I98" s="92"/>
      <c r="J98" s="92"/>
      <c r="K98" s="92"/>
      <c r="L98" s="41" t="s">
        <v>212</v>
      </c>
      <c r="M98" s="34"/>
      <c r="N98" s="86" t="s">
        <v>166</v>
      </c>
      <c r="O98" s="86" t="s">
        <v>166</v>
      </c>
      <c r="P98" s="86" t="s">
        <v>166</v>
      </c>
      <c r="Q98" s="86" t="s">
        <v>166</v>
      </c>
      <c r="R98" s="45">
        <f t="shared" si="2"/>
        <v>0</v>
      </c>
    </row>
    <row r="99" spans="1:18" s="25" customFormat="1" ht="25.5" hidden="1">
      <c r="A99" s="28">
        <v>97</v>
      </c>
      <c r="B99" s="26" t="s">
        <v>161</v>
      </c>
      <c r="C99" s="47" t="s">
        <v>162</v>
      </c>
      <c r="D99" s="28">
        <v>43</v>
      </c>
      <c r="E99" s="29" t="s">
        <v>11</v>
      </c>
      <c r="F99" s="86" t="s">
        <v>236</v>
      </c>
      <c r="G99" s="92"/>
      <c r="H99" s="92"/>
      <c r="I99" s="92"/>
      <c r="J99" s="92"/>
      <c r="K99" s="92"/>
      <c r="L99" s="41" t="s">
        <v>212</v>
      </c>
      <c r="M99" s="34"/>
      <c r="N99" s="86" t="s">
        <v>166</v>
      </c>
      <c r="O99" s="86" t="s">
        <v>166</v>
      </c>
      <c r="P99" s="86" t="s">
        <v>166</v>
      </c>
      <c r="Q99" s="86" t="s">
        <v>166</v>
      </c>
      <c r="R99" s="45">
        <f t="shared" ref="R99:R119" si="3">SUM(N99:Q99)</f>
        <v>0</v>
      </c>
    </row>
    <row r="100" spans="1:18" s="25" customFormat="1" hidden="1">
      <c r="A100" s="28">
        <v>98</v>
      </c>
      <c r="B100" s="26">
        <v>8</v>
      </c>
      <c r="C100" s="27" t="s">
        <v>163</v>
      </c>
      <c r="D100" s="28">
        <v>43</v>
      </c>
      <c r="E100" s="23" t="s">
        <v>200</v>
      </c>
      <c r="F100" s="31" t="s">
        <v>9</v>
      </c>
      <c r="G100" s="95" t="s">
        <v>201</v>
      </c>
      <c r="H100" s="95" t="s">
        <v>201</v>
      </c>
      <c r="I100" s="95" t="s">
        <v>201</v>
      </c>
      <c r="J100" s="95"/>
      <c r="K100" s="95" t="s">
        <v>201</v>
      </c>
      <c r="L100" s="35"/>
      <c r="M100" s="35"/>
      <c r="N100" s="37" t="s">
        <v>201</v>
      </c>
      <c r="O100" s="37" t="s">
        <v>201</v>
      </c>
      <c r="P100" s="37" t="s">
        <v>201</v>
      </c>
      <c r="Q100" s="37" t="s">
        <v>201</v>
      </c>
      <c r="R100" s="45">
        <f t="shared" si="3"/>
        <v>0</v>
      </c>
    </row>
    <row r="101" spans="1:18" hidden="1">
      <c r="A101" s="4">
        <v>99</v>
      </c>
      <c r="B101" s="26">
        <v>8.1</v>
      </c>
      <c r="C101" s="47" t="s">
        <v>164</v>
      </c>
      <c r="D101" s="4">
        <v>43</v>
      </c>
      <c r="E101" s="14" t="s">
        <v>165</v>
      </c>
      <c r="F101" s="86" t="s">
        <v>236</v>
      </c>
      <c r="G101" s="92"/>
      <c r="H101" s="92"/>
      <c r="I101" s="92"/>
      <c r="J101" s="92"/>
      <c r="K101" s="92"/>
      <c r="L101" s="67"/>
      <c r="M101" s="67"/>
      <c r="N101" s="68" t="s">
        <v>166</v>
      </c>
      <c r="O101" s="68" t="s">
        <v>166</v>
      </c>
      <c r="P101" s="68" t="s">
        <v>166</v>
      </c>
      <c r="Q101" s="68" t="s">
        <v>166</v>
      </c>
      <c r="R101" s="65">
        <f t="shared" si="3"/>
        <v>0</v>
      </c>
    </row>
    <row r="102" spans="1:18" s="25" customFormat="1" hidden="1">
      <c r="A102" s="28">
        <v>100</v>
      </c>
      <c r="B102" s="26">
        <v>8.1999999999999993</v>
      </c>
      <c r="C102" s="27" t="s">
        <v>167</v>
      </c>
      <c r="D102" s="28">
        <v>44</v>
      </c>
      <c r="E102" s="23" t="s">
        <v>200</v>
      </c>
      <c r="F102" s="31" t="s">
        <v>9</v>
      </c>
      <c r="G102" s="95" t="s">
        <v>201</v>
      </c>
      <c r="H102" s="95" t="s">
        <v>201</v>
      </c>
      <c r="I102" s="95" t="s">
        <v>201</v>
      </c>
      <c r="J102" s="95"/>
      <c r="K102" s="95" t="s">
        <v>201</v>
      </c>
      <c r="L102" s="35"/>
      <c r="M102" s="35"/>
      <c r="N102" s="37" t="s">
        <v>201</v>
      </c>
      <c r="O102" s="37" t="s">
        <v>201</v>
      </c>
      <c r="P102" s="37" t="s">
        <v>201</v>
      </c>
      <c r="Q102" s="37" t="s">
        <v>201</v>
      </c>
      <c r="R102" s="45">
        <f t="shared" si="3"/>
        <v>0</v>
      </c>
    </row>
    <row r="103" spans="1:18" hidden="1">
      <c r="A103" s="4">
        <v>101</v>
      </c>
      <c r="B103" s="53" t="s">
        <v>168</v>
      </c>
      <c r="C103" s="49" t="s">
        <v>169</v>
      </c>
      <c r="D103" s="8">
        <v>44</v>
      </c>
      <c r="E103" s="6" t="s">
        <v>16</v>
      </c>
      <c r="F103" s="10" t="s">
        <v>17</v>
      </c>
      <c r="G103" s="19"/>
      <c r="H103" s="19"/>
      <c r="I103" s="19"/>
      <c r="J103" s="19"/>
      <c r="K103" s="19"/>
      <c r="L103" s="19"/>
      <c r="M103" s="19"/>
      <c r="N103"/>
      <c r="O103"/>
      <c r="P103"/>
      <c r="Q103"/>
      <c r="R103" s="2">
        <f t="shared" si="3"/>
        <v>0</v>
      </c>
    </row>
    <row r="104" spans="1:18" hidden="1">
      <c r="A104" s="4">
        <v>102</v>
      </c>
      <c r="B104" s="53" t="s">
        <v>170</v>
      </c>
      <c r="C104" s="49" t="s">
        <v>171</v>
      </c>
      <c r="D104" s="8">
        <v>44</v>
      </c>
      <c r="E104" s="6" t="s">
        <v>16</v>
      </c>
      <c r="F104" s="10" t="s">
        <v>17</v>
      </c>
      <c r="G104" s="19"/>
      <c r="H104" s="19"/>
      <c r="I104" s="19"/>
      <c r="J104" s="19"/>
      <c r="K104" s="19"/>
      <c r="L104" s="19"/>
      <c r="M104" s="19"/>
      <c r="N104"/>
      <c r="O104"/>
      <c r="P104"/>
      <c r="Q104"/>
      <c r="R104" s="2">
        <f t="shared" si="3"/>
        <v>0</v>
      </c>
    </row>
    <row r="105" spans="1:18" hidden="1">
      <c r="A105" s="4">
        <v>103</v>
      </c>
      <c r="B105" s="53" t="s">
        <v>172</v>
      </c>
      <c r="C105" s="49" t="s">
        <v>173</v>
      </c>
      <c r="D105" s="8">
        <v>44</v>
      </c>
      <c r="E105" s="6" t="s">
        <v>16</v>
      </c>
      <c r="F105" s="10" t="s">
        <v>17</v>
      </c>
      <c r="G105" s="19"/>
      <c r="H105" s="19"/>
      <c r="I105" s="19"/>
      <c r="J105" s="19"/>
      <c r="K105" s="19"/>
      <c r="L105" s="19"/>
      <c r="M105" s="19"/>
      <c r="N105"/>
      <c r="O105"/>
      <c r="P105"/>
      <c r="Q105"/>
      <c r="R105" s="2">
        <f t="shared" si="3"/>
        <v>0</v>
      </c>
    </row>
    <row r="106" spans="1:18" s="25" customFormat="1">
      <c r="A106" s="28">
        <v>104</v>
      </c>
      <c r="B106" s="26" t="s">
        <v>174</v>
      </c>
      <c r="C106" s="27" t="s">
        <v>175</v>
      </c>
      <c r="D106" s="28">
        <v>44</v>
      </c>
      <c r="E106" s="29" t="s">
        <v>11</v>
      </c>
      <c r="F106" s="31" t="s">
        <v>9</v>
      </c>
      <c r="G106" s="95" t="s">
        <v>201</v>
      </c>
      <c r="H106" s="95" t="s">
        <v>201</v>
      </c>
      <c r="I106" s="94">
        <v>41655</v>
      </c>
      <c r="J106" s="94"/>
      <c r="K106" s="94">
        <v>41664</v>
      </c>
      <c r="L106" s="35"/>
      <c r="M106" s="35"/>
      <c r="N106" s="24">
        <v>0</v>
      </c>
      <c r="O106" s="112">
        <v>0</v>
      </c>
      <c r="P106" s="104">
        <v>3</v>
      </c>
      <c r="Q106" s="40">
        <f>SUM(N106:P106)*0.2</f>
        <v>0.60000000000000009</v>
      </c>
      <c r="R106" s="45">
        <f t="shared" si="3"/>
        <v>3.6</v>
      </c>
    </row>
    <row r="107" spans="1:18" s="25" customFormat="1">
      <c r="A107" s="28">
        <v>105</v>
      </c>
      <c r="B107" s="26" t="s">
        <v>176</v>
      </c>
      <c r="C107" s="27" t="s">
        <v>177</v>
      </c>
      <c r="D107" s="28">
        <v>44</v>
      </c>
      <c r="E107" s="29" t="s">
        <v>11</v>
      </c>
      <c r="F107" s="31" t="s">
        <v>9</v>
      </c>
      <c r="G107" s="95" t="s">
        <v>201</v>
      </c>
      <c r="H107" s="95" t="s">
        <v>201</v>
      </c>
      <c r="I107" s="94">
        <v>41659</v>
      </c>
      <c r="J107" s="94"/>
      <c r="K107" s="94">
        <v>41664</v>
      </c>
      <c r="L107" s="35"/>
      <c r="M107" s="35"/>
      <c r="N107" s="24">
        <v>0</v>
      </c>
      <c r="O107" s="112">
        <v>0</v>
      </c>
      <c r="P107" s="104">
        <v>3</v>
      </c>
      <c r="Q107" s="40">
        <f>SUM(N107:P107)*0.2</f>
        <v>0.60000000000000009</v>
      </c>
      <c r="R107" s="45">
        <f t="shared" si="3"/>
        <v>3.6</v>
      </c>
    </row>
    <row r="108" spans="1:18" hidden="1">
      <c r="A108" s="4">
        <v>106</v>
      </c>
      <c r="B108" s="26" t="s">
        <v>178</v>
      </c>
      <c r="C108" s="27" t="s">
        <v>179</v>
      </c>
      <c r="D108" s="4">
        <v>44</v>
      </c>
      <c r="E108" s="3" t="s">
        <v>25</v>
      </c>
      <c r="F108" s="3" t="s">
        <v>26</v>
      </c>
      <c r="G108" s="20"/>
      <c r="H108" s="20"/>
      <c r="I108" s="20"/>
      <c r="J108" s="20"/>
      <c r="K108" s="20"/>
      <c r="L108" s="77"/>
      <c r="M108" s="77"/>
      <c r="N108"/>
      <c r="O108"/>
      <c r="P108"/>
      <c r="Q108"/>
      <c r="R108" s="2">
        <f t="shared" si="3"/>
        <v>0</v>
      </c>
    </row>
    <row r="109" spans="1:18" s="25" customFormat="1" hidden="1">
      <c r="A109" s="28">
        <v>107</v>
      </c>
      <c r="B109" s="26" t="s">
        <v>180</v>
      </c>
      <c r="C109" s="27" t="s">
        <v>181</v>
      </c>
      <c r="D109" s="28">
        <v>44</v>
      </c>
      <c r="E109" s="6" t="s">
        <v>16</v>
      </c>
      <c r="F109" s="10" t="s">
        <v>17</v>
      </c>
      <c r="G109" s="95" t="s">
        <v>201</v>
      </c>
      <c r="H109" s="95" t="s">
        <v>201</v>
      </c>
      <c r="I109" s="95" t="s">
        <v>201</v>
      </c>
      <c r="J109" s="95"/>
      <c r="K109" s="95"/>
      <c r="L109" s="35"/>
      <c r="M109" s="35"/>
      <c r="N109" s="37" t="s">
        <v>201</v>
      </c>
      <c r="O109" s="37" t="s">
        <v>201</v>
      </c>
      <c r="P109" s="37" t="s">
        <v>201</v>
      </c>
      <c r="Q109" s="37" t="s">
        <v>201</v>
      </c>
      <c r="R109" s="45">
        <f t="shared" si="3"/>
        <v>0</v>
      </c>
    </row>
    <row r="110" spans="1:18" hidden="1">
      <c r="A110" s="4">
        <v>108</v>
      </c>
      <c r="B110" s="53">
        <v>8.3000000000000007</v>
      </c>
      <c r="C110" s="49" t="s">
        <v>182</v>
      </c>
      <c r="D110" s="8">
        <v>44</v>
      </c>
      <c r="E110" s="6" t="s">
        <v>16</v>
      </c>
      <c r="F110" s="10" t="s">
        <v>17</v>
      </c>
      <c r="G110" s="19"/>
      <c r="H110" s="19"/>
      <c r="I110" s="19"/>
      <c r="J110" s="19"/>
      <c r="K110" s="19"/>
      <c r="L110" s="19"/>
      <c r="M110" s="19"/>
      <c r="N110"/>
      <c r="O110"/>
      <c r="P110"/>
      <c r="Q110"/>
      <c r="R110" s="2">
        <f t="shared" si="3"/>
        <v>0</v>
      </c>
    </row>
    <row r="111" spans="1:18" hidden="1">
      <c r="A111" s="4">
        <v>109</v>
      </c>
      <c r="B111" s="53" t="s">
        <v>183</v>
      </c>
      <c r="C111" s="49" t="s">
        <v>184</v>
      </c>
      <c r="D111" s="8">
        <v>44</v>
      </c>
      <c r="E111" s="6" t="s">
        <v>16</v>
      </c>
      <c r="F111" s="10" t="s">
        <v>17</v>
      </c>
      <c r="G111" s="19"/>
      <c r="H111" s="19"/>
      <c r="I111" s="19"/>
      <c r="J111" s="19"/>
      <c r="K111" s="19"/>
      <c r="L111" s="19"/>
      <c r="M111" s="19"/>
      <c r="N111"/>
      <c r="O111"/>
      <c r="P111"/>
      <c r="Q111"/>
      <c r="R111" s="2">
        <f t="shared" si="3"/>
        <v>0</v>
      </c>
    </row>
    <row r="112" spans="1:18" hidden="1">
      <c r="A112" s="4">
        <v>110</v>
      </c>
      <c r="B112" s="53" t="s">
        <v>185</v>
      </c>
      <c r="C112" s="49" t="s">
        <v>186</v>
      </c>
      <c r="D112" s="8">
        <v>44</v>
      </c>
      <c r="E112" s="6" t="s">
        <v>16</v>
      </c>
      <c r="F112" s="10" t="s">
        <v>17</v>
      </c>
      <c r="G112" s="19"/>
      <c r="H112" s="19"/>
      <c r="I112" s="19"/>
      <c r="J112" s="19"/>
      <c r="K112" s="19"/>
      <c r="L112" s="19"/>
      <c r="M112" s="19"/>
      <c r="N112"/>
      <c r="O112"/>
      <c r="P112"/>
      <c r="Q112"/>
      <c r="R112" s="2">
        <f t="shared" si="3"/>
        <v>0</v>
      </c>
    </row>
    <row r="113" spans="1:19" hidden="1">
      <c r="A113" s="4">
        <v>111</v>
      </c>
      <c r="B113" s="48" t="s">
        <v>28</v>
      </c>
      <c r="C113" s="27" t="s">
        <v>187</v>
      </c>
      <c r="D113" s="5" t="s">
        <v>28</v>
      </c>
      <c r="E113" s="3" t="s">
        <v>25</v>
      </c>
      <c r="F113" s="3" t="s">
        <v>26</v>
      </c>
      <c r="G113" s="20"/>
      <c r="H113" s="20"/>
      <c r="I113" s="20"/>
      <c r="J113" s="20"/>
      <c r="K113" s="20"/>
      <c r="L113" s="77"/>
      <c r="M113" s="77"/>
      <c r="N113"/>
      <c r="O113"/>
      <c r="P113"/>
      <c r="Q113"/>
      <c r="R113" s="2">
        <f t="shared" si="3"/>
        <v>0</v>
      </c>
    </row>
    <row r="114" spans="1:19" s="25" customFormat="1" ht="102">
      <c r="A114" s="28">
        <v>112</v>
      </c>
      <c r="B114" s="100" t="s">
        <v>201</v>
      </c>
      <c r="C114" s="64" t="s">
        <v>219</v>
      </c>
      <c r="D114" s="101" t="s">
        <v>201</v>
      </c>
      <c r="E114" s="29" t="s">
        <v>11</v>
      </c>
      <c r="F114" s="31" t="s">
        <v>9</v>
      </c>
      <c r="G114" s="98">
        <v>41662</v>
      </c>
      <c r="H114" s="94">
        <v>41669</v>
      </c>
      <c r="I114" s="96">
        <v>41683</v>
      </c>
      <c r="J114" s="96" t="s">
        <v>253</v>
      </c>
      <c r="K114" s="96">
        <v>41688</v>
      </c>
      <c r="L114" s="41" t="s">
        <v>213</v>
      </c>
      <c r="M114" s="84" t="s">
        <v>248</v>
      </c>
      <c r="N114" s="68">
        <v>1</v>
      </c>
      <c r="O114" s="108">
        <v>6</v>
      </c>
      <c r="P114" s="104">
        <f>3+10</f>
        <v>13</v>
      </c>
      <c r="Q114" s="40">
        <f>SUM(N114:P114)*0.2</f>
        <v>4</v>
      </c>
      <c r="R114" s="45">
        <f t="shared" si="3"/>
        <v>24</v>
      </c>
    </row>
    <row r="115" spans="1:19" hidden="1">
      <c r="A115" s="4">
        <v>113</v>
      </c>
      <c r="B115" s="48" t="s">
        <v>28</v>
      </c>
      <c r="C115" s="47" t="s">
        <v>188</v>
      </c>
      <c r="D115" s="5" t="s">
        <v>28</v>
      </c>
      <c r="E115" s="14" t="s">
        <v>165</v>
      </c>
      <c r="F115" s="90" t="s">
        <v>166</v>
      </c>
      <c r="G115" s="92"/>
      <c r="H115" s="92"/>
      <c r="I115" s="92"/>
      <c r="J115" s="92"/>
      <c r="K115" s="92"/>
      <c r="L115" s="41"/>
      <c r="M115" s="34"/>
      <c r="N115" s="68" t="s">
        <v>166</v>
      </c>
      <c r="O115" s="68" t="s">
        <v>166</v>
      </c>
      <c r="P115" s="68" t="s">
        <v>166</v>
      </c>
      <c r="Q115" s="68" t="s">
        <v>166</v>
      </c>
      <c r="R115" s="65">
        <f t="shared" si="3"/>
        <v>0</v>
      </c>
    </row>
    <row r="116" spans="1:19" hidden="1">
      <c r="A116" s="4">
        <v>114</v>
      </c>
      <c r="B116" s="48" t="s">
        <v>28</v>
      </c>
      <c r="C116" s="47" t="s">
        <v>189</v>
      </c>
      <c r="D116" s="5" t="s">
        <v>28</v>
      </c>
      <c r="E116" s="14" t="s">
        <v>165</v>
      </c>
      <c r="F116" s="31" t="s">
        <v>9</v>
      </c>
      <c r="G116" s="99">
        <v>41659</v>
      </c>
      <c r="H116" s="95" t="s">
        <v>201</v>
      </c>
      <c r="I116" s="98">
        <v>41668</v>
      </c>
      <c r="J116" s="98"/>
      <c r="K116" s="95" t="s">
        <v>201</v>
      </c>
      <c r="L116" s="41" t="s">
        <v>249</v>
      </c>
      <c r="M116" s="34"/>
      <c r="N116" s="37" t="s">
        <v>201</v>
      </c>
      <c r="O116" s="37" t="s">
        <v>201</v>
      </c>
      <c r="P116" s="24">
        <v>5</v>
      </c>
      <c r="Q116" s="40">
        <v>0</v>
      </c>
      <c r="R116" s="65">
        <f t="shared" si="3"/>
        <v>5</v>
      </c>
      <c r="S116" s="2"/>
    </row>
    <row r="117" spans="1:19" hidden="1">
      <c r="A117" s="4">
        <v>115</v>
      </c>
      <c r="B117" s="48" t="s">
        <v>28</v>
      </c>
      <c r="C117" s="47" t="s">
        <v>190</v>
      </c>
      <c r="D117" s="5" t="s">
        <v>28</v>
      </c>
      <c r="E117" s="14" t="s">
        <v>165</v>
      </c>
      <c r="F117" s="90" t="s">
        <v>166</v>
      </c>
      <c r="G117" s="92"/>
      <c r="H117" s="92"/>
      <c r="I117" s="92"/>
      <c r="J117" s="92"/>
      <c r="K117" s="92"/>
      <c r="L117" s="41"/>
      <c r="M117" s="34"/>
      <c r="N117" s="68" t="s">
        <v>166</v>
      </c>
      <c r="O117" s="68" t="s">
        <v>166</v>
      </c>
      <c r="P117" s="68" t="s">
        <v>166</v>
      </c>
      <c r="Q117" s="68" t="s">
        <v>166</v>
      </c>
      <c r="R117" s="65">
        <f t="shared" si="3"/>
        <v>0</v>
      </c>
    </row>
    <row r="118" spans="1:19" hidden="1">
      <c r="A118" s="4">
        <v>116</v>
      </c>
      <c r="B118" s="48" t="s">
        <v>28</v>
      </c>
      <c r="C118" s="47" t="s">
        <v>191</v>
      </c>
      <c r="D118" s="5" t="s">
        <v>28</v>
      </c>
      <c r="E118" s="14" t="s">
        <v>165</v>
      </c>
      <c r="F118" s="90" t="s">
        <v>166</v>
      </c>
      <c r="G118" s="92"/>
      <c r="H118" s="92"/>
      <c r="I118" s="92"/>
      <c r="J118" s="92"/>
      <c r="K118" s="92"/>
      <c r="L118" s="41"/>
      <c r="M118" s="34"/>
      <c r="N118" s="68" t="s">
        <v>166</v>
      </c>
      <c r="O118" s="68" t="s">
        <v>166</v>
      </c>
      <c r="P118" s="68" t="s">
        <v>166</v>
      </c>
      <c r="Q118" s="68" t="s">
        <v>166</v>
      </c>
      <c r="R118" s="65">
        <f t="shared" si="3"/>
        <v>0</v>
      </c>
    </row>
    <row r="119" spans="1:19" hidden="1">
      <c r="A119" s="4">
        <v>117</v>
      </c>
      <c r="B119" s="48" t="s">
        <v>28</v>
      </c>
      <c r="C119" s="47" t="s">
        <v>192</v>
      </c>
      <c r="D119" s="5" t="s">
        <v>28</v>
      </c>
      <c r="E119" s="14" t="s">
        <v>165</v>
      </c>
      <c r="F119" s="90" t="s">
        <v>166</v>
      </c>
      <c r="G119" s="92"/>
      <c r="H119" s="92"/>
      <c r="I119" s="92"/>
      <c r="J119" s="92"/>
      <c r="K119" s="92"/>
      <c r="L119" s="41"/>
      <c r="M119" s="34"/>
      <c r="N119" s="68" t="s">
        <v>166</v>
      </c>
      <c r="O119" s="68" t="s">
        <v>166</v>
      </c>
      <c r="P119" s="68" t="s">
        <v>166</v>
      </c>
      <c r="Q119" s="68" t="s">
        <v>166</v>
      </c>
      <c r="R119" s="65">
        <f t="shared" si="3"/>
        <v>0</v>
      </c>
    </row>
    <row r="120" spans="1:19" ht="15.75" hidden="1">
      <c r="N120" s="69">
        <f>SUBTOTAL(9,N3:N119)</f>
        <v>7.5</v>
      </c>
      <c r="O120" s="69">
        <f>SUBTOTAL(9,O3:O119)</f>
        <v>39.5</v>
      </c>
      <c r="P120" s="69">
        <f>SUBTOTAL(9,P3:P119)</f>
        <v>85</v>
      </c>
      <c r="Q120" s="69">
        <f>SUBTOTAL(9,Q3:Q119)</f>
        <v>26.200000000000003</v>
      </c>
      <c r="R120" s="70">
        <f>SUBTOTAL(9,R3:R119)</f>
        <v>158.20000000000002</v>
      </c>
      <c r="S120" s="87"/>
    </row>
    <row r="121" spans="1:19" ht="15" hidden="1">
      <c r="L121" s="44" t="s">
        <v>231</v>
      </c>
      <c r="M121" s="44" t="s">
        <v>231</v>
      </c>
      <c r="N121" s="71">
        <f>N120*20%</f>
        <v>1.5</v>
      </c>
      <c r="O121" s="71">
        <f>O120*20%</f>
        <v>7.9</v>
      </c>
      <c r="P121" s="71">
        <f>P120*20%</f>
        <v>17</v>
      </c>
      <c r="Q121" s="71">
        <f>Q120*20%</f>
        <v>5.2400000000000011</v>
      </c>
      <c r="R121" s="72">
        <f>R120*20%</f>
        <v>31.640000000000004</v>
      </c>
    </row>
    <row r="122" spans="1:19" ht="15.75" hidden="1">
      <c r="N122" s="69">
        <f>SUM(N120:N121)</f>
        <v>9</v>
      </c>
      <c r="O122" s="69">
        <f>SUM(O120:O121)</f>
        <v>47.4</v>
      </c>
      <c r="P122" s="69">
        <f>SUM(P120:P121)</f>
        <v>102</v>
      </c>
      <c r="Q122" s="69">
        <f>SUM(Q120:Q121)</f>
        <v>31.440000000000005</v>
      </c>
      <c r="R122" s="70">
        <f>SUM(R120:R121)</f>
        <v>189.84000000000003</v>
      </c>
      <c r="S122" s="87"/>
    </row>
    <row r="123" spans="1:19">
      <c r="L123" s="66"/>
      <c r="M123" s="83"/>
    </row>
  </sheetData>
  <autoFilter ref="A2:S122">
    <filterColumn colId="5"/>
    <filterColumn colId="9"/>
    <filterColumn colId="14">
      <filters>
        <filter val="0"/>
        <filter val="0.5"/>
        <filter val="1"/>
        <filter val="2"/>
        <filter val="3"/>
        <filter val="4"/>
        <filter val="5"/>
        <filter val="6"/>
      </filters>
    </filterColumn>
  </autoFilter>
  <mergeCells count="1">
    <mergeCell ref="N1:R1"/>
  </mergeCells>
  <pageMargins left="0.7" right="0.7" top="0.75" bottom="0.75" header="0.3" footer="0.3"/>
  <pageSetup orientation="portrait" horizontalDpi="3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Estimation</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dc:creator>
  <cp:lastModifiedBy>Kunj.Sharma</cp:lastModifiedBy>
  <dcterms:created xsi:type="dcterms:W3CDTF">2014-01-09T06:03:43Z</dcterms:created>
  <dcterms:modified xsi:type="dcterms:W3CDTF">2014-01-21T13:18:43Z</dcterms:modified>
</cp:coreProperties>
</file>