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oxfordnexus-my.sharepoint.com/personal/jesu3529_ox_ac_uk1/Documents/PhD Research/Paper 1_revised/Data/"/>
    </mc:Choice>
  </mc:AlternateContent>
  <xr:revisionPtr revIDLastSave="1862" documentId="8_{538C1C8D-ED0E-4185-A1DA-619202F018D0}" xr6:coauthVersionLast="47" xr6:coauthVersionMax="47" xr10:uidLastSave="{3313FBE1-1122-401C-9895-0A4E243353F1}"/>
  <bookViews>
    <workbookView minimized="1" xWindow="2304" yWindow="2304" windowWidth="17280" windowHeight="8880" activeTab="1" xr2:uid="{5658425F-2066-4EFA-A769-8254E973365A}"/>
  </bookViews>
  <sheets>
    <sheet name="Sheet1" sheetId="1" r:id="rId1"/>
    <sheet name="Sheet2" sheetId="2" r:id="rId2"/>
  </sheets>
  <definedNames>
    <definedName name="_xlnm._FilterDatabase" localSheetId="0" hidden="1">Sheet1!$A$1:$M$1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66" i="2" l="1"/>
  <c r="M65" i="2"/>
  <c r="M63" i="2"/>
  <c r="M62" i="2"/>
  <c r="M64" i="2" s="1"/>
  <c r="M60" i="2"/>
  <c r="M59" i="2"/>
  <c r="M61" i="2" s="1"/>
  <c r="M57" i="2"/>
  <c r="M56" i="2"/>
  <c r="M58" i="2" s="1"/>
  <c r="M54" i="2"/>
  <c r="M53" i="2"/>
  <c r="M55" i="2" s="1"/>
  <c r="M51" i="2"/>
  <c r="M50" i="2"/>
  <c r="M52" i="2" s="1"/>
  <c r="M48" i="2"/>
  <c r="M47" i="2"/>
  <c r="M49" i="2" s="1"/>
  <c r="M45" i="2"/>
  <c r="M44" i="2"/>
  <c r="M46" i="2" s="1"/>
  <c r="M42" i="2"/>
  <c r="M41" i="2"/>
  <c r="M43" i="2" s="1"/>
  <c r="M39" i="2"/>
  <c r="M38" i="2"/>
  <c r="M40" i="2" s="1"/>
  <c r="M36" i="2"/>
  <c r="M35" i="2"/>
  <c r="M37" i="2" s="1"/>
  <c r="M33" i="2"/>
  <c r="M32" i="2"/>
  <c r="M34" i="2" s="1"/>
  <c r="M30" i="2"/>
  <c r="M29" i="2"/>
  <c r="M31" i="2" s="1"/>
  <c r="M27" i="2"/>
  <c r="M26" i="2"/>
  <c r="M24" i="2"/>
  <c r="M23" i="2"/>
  <c r="M25" i="2" s="1"/>
  <c r="M21" i="2"/>
  <c r="M20" i="2"/>
  <c r="M22" i="2" s="1"/>
  <c r="M18" i="2"/>
  <c r="M17" i="2"/>
  <c r="M19" i="2" s="1"/>
  <c r="M15" i="2"/>
  <c r="M14" i="2"/>
  <c r="M16" i="2" s="1"/>
  <c r="M12" i="2"/>
  <c r="M11" i="2"/>
  <c r="M13" i="2" s="1"/>
  <c r="M9" i="2"/>
  <c r="M8" i="2"/>
  <c r="M10" i="2" s="1"/>
  <c r="M6" i="2"/>
  <c r="M5" i="2"/>
  <c r="M7" i="2" s="1"/>
  <c r="L67" i="2"/>
  <c r="K67" i="2"/>
  <c r="J67" i="2"/>
  <c r="I67" i="2"/>
  <c r="H67" i="2"/>
  <c r="G67" i="2"/>
  <c r="F67" i="2"/>
  <c r="E67" i="2"/>
  <c r="L64" i="2"/>
  <c r="K64" i="2"/>
  <c r="J64" i="2"/>
  <c r="I64" i="2"/>
  <c r="H64" i="2"/>
  <c r="G64" i="2"/>
  <c r="F64" i="2"/>
  <c r="E64" i="2"/>
  <c r="L61" i="2"/>
  <c r="K61" i="2"/>
  <c r="J61" i="2"/>
  <c r="I61" i="2"/>
  <c r="H61" i="2"/>
  <c r="G61" i="2"/>
  <c r="F61" i="2"/>
  <c r="E61" i="2"/>
  <c r="L58" i="2"/>
  <c r="K58" i="2"/>
  <c r="J58" i="2"/>
  <c r="I58" i="2"/>
  <c r="H58" i="2"/>
  <c r="G58" i="2"/>
  <c r="F58" i="2"/>
  <c r="E58" i="2"/>
  <c r="L55" i="2"/>
  <c r="K55" i="2"/>
  <c r="J55" i="2"/>
  <c r="I55" i="2"/>
  <c r="H55" i="2"/>
  <c r="G55" i="2"/>
  <c r="F55" i="2"/>
  <c r="E55" i="2"/>
  <c r="L52" i="2"/>
  <c r="K52" i="2"/>
  <c r="J52" i="2"/>
  <c r="I52" i="2"/>
  <c r="H52" i="2"/>
  <c r="G52" i="2"/>
  <c r="F52" i="2"/>
  <c r="E52" i="2"/>
  <c r="L49" i="2"/>
  <c r="K49" i="2"/>
  <c r="J49" i="2"/>
  <c r="I49" i="2"/>
  <c r="H49" i="2"/>
  <c r="G49" i="2"/>
  <c r="F49" i="2"/>
  <c r="E49" i="2"/>
  <c r="L46" i="2"/>
  <c r="K46" i="2"/>
  <c r="J46" i="2"/>
  <c r="I46" i="2"/>
  <c r="H46" i="2"/>
  <c r="G46" i="2"/>
  <c r="F46" i="2"/>
  <c r="E46" i="2"/>
  <c r="L43" i="2"/>
  <c r="K43" i="2"/>
  <c r="J43" i="2"/>
  <c r="I43" i="2"/>
  <c r="H43" i="2"/>
  <c r="G43" i="2"/>
  <c r="F43" i="2"/>
  <c r="E43" i="2"/>
  <c r="L40" i="2"/>
  <c r="K40" i="2"/>
  <c r="J40" i="2"/>
  <c r="I40" i="2"/>
  <c r="H40" i="2"/>
  <c r="G40" i="2"/>
  <c r="F40" i="2"/>
  <c r="E40" i="2"/>
  <c r="L37" i="2"/>
  <c r="K37" i="2"/>
  <c r="J37" i="2"/>
  <c r="I37" i="2"/>
  <c r="H37" i="2"/>
  <c r="G37" i="2"/>
  <c r="F37" i="2"/>
  <c r="E37" i="2"/>
  <c r="L34" i="2"/>
  <c r="K34" i="2"/>
  <c r="J34" i="2"/>
  <c r="I34" i="2"/>
  <c r="H34" i="2"/>
  <c r="G34" i="2"/>
  <c r="F34" i="2"/>
  <c r="E34" i="2"/>
  <c r="L31" i="2"/>
  <c r="K31" i="2"/>
  <c r="J31" i="2"/>
  <c r="I31" i="2"/>
  <c r="H31" i="2"/>
  <c r="G31" i="2"/>
  <c r="F31" i="2"/>
  <c r="E31" i="2"/>
  <c r="L28" i="2"/>
  <c r="K28" i="2"/>
  <c r="J28" i="2"/>
  <c r="I28" i="2"/>
  <c r="H28" i="2"/>
  <c r="G28" i="2"/>
  <c r="F28" i="2"/>
  <c r="E28" i="2"/>
  <c r="L25" i="2"/>
  <c r="K25" i="2"/>
  <c r="J25" i="2"/>
  <c r="I25" i="2"/>
  <c r="H25" i="2"/>
  <c r="G25" i="2"/>
  <c r="F25" i="2"/>
  <c r="E25" i="2"/>
  <c r="L22" i="2"/>
  <c r="K22" i="2"/>
  <c r="J22" i="2"/>
  <c r="I22" i="2"/>
  <c r="H22" i="2"/>
  <c r="G22" i="2"/>
  <c r="F22" i="2"/>
  <c r="E22" i="2"/>
  <c r="L19" i="2"/>
  <c r="K19" i="2"/>
  <c r="J19" i="2"/>
  <c r="I19" i="2"/>
  <c r="H19" i="2"/>
  <c r="G19" i="2"/>
  <c r="F19" i="2"/>
  <c r="E19" i="2"/>
  <c r="L16" i="2"/>
  <c r="K16" i="2"/>
  <c r="J16" i="2"/>
  <c r="I16" i="2"/>
  <c r="H16" i="2"/>
  <c r="G16" i="2"/>
  <c r="F16" i="2"/>
  <c r="E16" i="2"/>
  <c r="L13" i="2"/>
  <c r="K13" i="2"/>
  <c r="J13" i="2"/>
  <c r="I13" i="2"/>
  <c r="H13" i="2"/>
  <c r="G13" i="2"/>
  <c r="F13" i="2"/>
  <c r="E13" i="2"/>
  <c r="L10" i="2"/>
  <c r="K10" i="2"/>
  <c r="J10" i="2"/>
  <c r="I10" i="2"/>
  <c r="H10" i="2"/>
  <c r="G10" i="2"/>
  <c r="F10" i="2"/>
  <c r="E10" i="2"/>
  <c r="F7" i="2"/>
  <c r="G7" i="2"/>
  <c r="H7" i="2"/>
  <c r="I7" i="2"/>
  <c r="J7" i="2"/>
  <c r="K7" i="2"/>
  <c r="L7" i="2"/>
  <c r="E7" i="2"/>
  <c r="K233" i="1"/>
  <c r="K232" i="1"/>
  <c r="K231" i="1"/>
  <c r="K224" i="1"/>
  <c r="K223" i="1"/>
  <c r="K222" i="1"/>
  <c r="K215" i="1"/>
  <c r="K214" i="1"/>
  <c r="K213" i="1"/>
  <c r="K206" i="1"/>
  <c r="K205" i="1"/>
  <c r="K204" i="1"/>
  <c r="K197" i="1"/>
  <c r="K196" i="1"/>
  <c r="K195" i="1"/>
  <c r="K188" i="1"/>
  <c r="K187" i="1"/>
  <c r="K186" i="1"/>
  <c r="K179" i="1"/>
  <c r="K178" i="1"/>
  <c r="K177" i="1"/>
  <c r="K170" i="1"/>
  <c r="K169" i="1"/>
  <c r="K168" i="1"/>
  <c r="K161" i="1"/>
  <c r="K160" i="1"/>
  <c r="K159" i="1"/>
  <c r="K152" i="1"/>
  <c r="K151" i="1"/>
  <c r="K150" i="1"/>
  <c r="K143" i="1"/>
  <c r="K142" i="1"/>
  <c r="K141" i="1"/>
  <c r="K134" i="1"/>
  <c r="K133" i="1"/>
  <c r="K132" i="1"/>
  <c r="K125" i="1"/>
  <c r="K124" i="1"/>
  <c r="K123" i="1"/>
  <c r="K116" i="1"/>
  <c r="K115" i="1"/>
  <c r="K114" i="1"/>
  <c r="K107" i="1"/>
  <c r="K106" i="1"/>
  <c r="K105" i="1"/>
  <c r="K98" i="1"/>
  <c r="K97" i="1"/>
  <c r="K96" i="1"/>
  <c r="K89" i="1"/>
  <c r="K88" i="1"/>
  <c r="K87" i="1"/>
  <c r="K80" i="1"/>
  <c r="K79" i="1"/>
  <c r="K78" i="1"/>
  <c r="K71" i="1"/>
  <c r="K70" i="1"/>
  <c r="K69" i="1"/>
  <c r="K62" i="1"/>
  <c r="K61" i="1"/>
  <c r="K60" i="1"/>
  <c r="K53" i="1"/>
  <c r="K52" i="1"/>
  <c r="K51" i="1"/>
  <c r="K44" i="1"/>
  <c r="K43" i="1"/>
  <c r="K42" i="1"/>
  <c r="K8" i="1"/>
  <c r="K7" i="1"/>
  <c r="K6" i="1"/>
  <c r="K35" i="1"/>
  <c r="K34" i="1"/>
  <c r="K33" i="1"/>
  <c r="K25" i="1"/>
  <c r="K24" i="1"/>
  <c r="K26" i="1"/>
  <c r="K17" i="1"/>
  <c r="K16" i="1"/>
  <c r="K15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" i="1"/>
  <c r="E174" i="1"/>
  <c r="E165" i="1"/>
  <c r="I217" i="1"/>
  <c r="I216" i="1"/>
  <c r="I215" i="1"/>
  <c r="I214" i="1"/>
  <c r="I213" i="1"/>
  <c r="I212" i="1"/>
  <c r="I211" i="1"/>
  <c r="E211" i="1"/>
  <c r="E202" i="1"/>
  <c r="E12" i="1"/>
  <c r="E13" i="1"/>
  <c r="I204" i="1"/>
  <c r="I150" i="1"/>
  <c r="I141" i="1"/>
  <c r="I159" i="1"/>
  <c r="I160" i="1"/>
  <c r="I206" i="1"/>
  <c r="E206" i="1"/>
  <c r="I197" i="1"/>
  <c r="E197" i="1"/>
  <c r="E36" i="1"/>
  <c r="I9" i="1"/>
  <c r="I8" i="1"/>
  <c r="I7" i="1"/>
  <c r="I6" i="1"/>
  <c r="I5" i="1"/>
  <c r="I4" i="1"/>
  <c r="I3" i="1"/>
  <c r="I2" i="1"/>
  <c r="I19" i="1"/>
  <c r="I18" i="1"/>
  <c r="I17" i="1"/>
  <c r="I16" i="1"/>
  <c r="I15" i="1"/>
  <c r="I14" i="1"/>
  <c r="I13" i="1"/>
  <c r="I12" i="1"/>
  <c r="I11" i="1"/>
  <c r="I28" i="1"/>
  <c r="I27" i="1"/>
  <c r="I26" i="1"/>
  <c r="I25" i="1"/>
  <c r="I24" i="1"/>
  <c r="I23" i="1"/>
  <c r="I22" i="1"/>
  <c r="I21" i="1"/>
  <c r="I20" i="1"/>
  <c r="I37" i="1"/>
  <c r="I36" i="1"/>
  <c r="I35" i="1"/>
  <c r="I34" i="1"/>
  <c r="I33" i="1"/>
  <c r="I32" i="1"/>
  <c r="I31" i="1"/>
  <c r="I30" i="1"/>
  <c r="I29" i="1"/>
  <c r="I46" i="1"/>
  <c r="I45" i="1"/>
  <c r="I44" i="1"/>
  <c r="I43" i="1"/>
  <c r="I42" i="1"/>
  <c r="I41" i="1"/>
  <c r="I40" i="1"/>
  <c r="I39" i="1"/>
  <c r="I38" i="1"/>
  <c r="I55" i="1"/>
  <c r="I54" i="1"/>
  <c r="I53" i="1"/>
  <c r="I52" i="1"/>
  <c r="I51" i="1"/>
  <c r="I50" i="1"/>
  <c r="I49" i="1"/>
  <c r="I48" i="1"/>
  <c r="I47" i="1"/>
  <c r="I64" i="1"/>
  <c r="I63" i="1"/>
  <c r="I62" i="1"/>
  <c r="I61" i="1"/>
  <c r="I60" i="1"/>
  <c r="I59" i="1"/>
  <c r="I58" i="1"/>
  <c r="I57" i="1"/>
  <c r="I56" i="1"/>
  <c r="I73" i="1"/>
  <c r="I72" i="1"/>
  <c r="I71" i="1"/>
  <c r="I70" i="1"/>
  <c r="I69" i="1"/>
  <c r="I68" i="1"/>
  <c r="I67" i="1"/>
  <c r="I66" i="1"/>
  <c r="I65" i="1"/>
  <c r="I82" i="1"/>
  <c r="I81" i="1"/>
  <c r="I80" i="1"/>
  <c r="I79" i="1"/>
  <c r="I78" i="1"/>
  <c r="I77" i="1"/>
  <c r="I76" i="1"/>
  <c r="I75" i="1"/>
  <c r="I74" i="1"/>
  <c r="I91" i="1"/>
  <c r="I90" i="1"/>
  <c r="I89" i="1"/>
  <c r="I88" i="1"/>
  <c r="I87" i="1"/>
  <c r="I86" i="1"/>
  <c r="I85" i="1"/>
  <c r="I84" i="1"/>
  <c r="I83" i="1"/>
  <c r="I100" i="1"/>
  <c r="I99" i="1"/>
  <c r="I98" i="1"/>
  <c r="I97" i="1"/>
  <c r="I96" i="1"/>
  <c r="I95" i="1"/>
  <c r="I94" i="1"/>
  <c r="I93" i="1"/>
  <c r="I92" i="1"/>
  <c r="I109" i="1"/>
  <c r="I108" i="1"/>
  <c r="I107" i="1"/>
  <c r="I106" i="1"/>
  <c r="I105" i="1"/>
  <c r="I104" i="1"/>
  <c r="I103" i="1"/>
  <c r="I102" i="1"/>
  <c r="I101" i="1"/>
  <c r="I118" i="1"/>
  <c r="I117" i="1"/>
  <c r="I116" i="1"/>
  <c r="I115" i="1"/>
  <c r="I114" i="1"/>
  <c r="I113" i="1"/>
  <c r="I112" i="1"/>
  <c r="I111" i="1"/>
  <c r="I110" i="1"/>
  <c r="I127" i="1"/>
  <c r="I126" i="1"/>
  <c r="I125" i="1"/>
  <c r="I124" i="1"/>
  <c r="I123" i="1"/>
  <c r="I122" i="1"/>
  <c r="I121" i="1"/>
  <c r="I120" i="1"/>
  <c r="I119" i="1"/>
  <c r="I136" i="1"/>
  <c r="I135" i="1"/>
  <c r="I134" i="1"/>
  <c r="I133" i="1"/>
  <c r="I132" i="1"/>
  <c r="I131" i="1"/>
  <c r="I130" i="1"/>
  <c r="I129" i="1"/>
  <c r="I128" i="1"/>
  <c r="I145" i="1"/>
  <c r="I144" i="1"/>
  <c r="I143" i="1"/>
  <c r="I142" i="1"/>
  <c r="I140" i="1"/>
  <c r="I139" i="1"/>
  <c r="I138" i="1"/>
  <c r="I137" i="1"/>
  <c r="I154" i="1"/>
  <c r="I153" i="1"/>
  <c r="I152" i="1"/>
  <c r="I151" i="1"/>
  <c r="I149" i="1"/>
  <c r="I148" i="1"/>
  <c r="I147" i="1"/>
  <c r="I146" i="1"/>
  <c r="I163" i="1"/>
  <c r="I162" i="1"/>
  <c r="I161" i="1"/>
  <c r="I158" i="1"/>
  <c r="I157" i="1"/>
  <c r="I156" i="1"/>
  <c r="I155" i="1"/>
  <c r="I172" i="1"/>
  <c r="I171" i="1"/>
  <c r="I170" i="1"/>
  <c r="I169" i="1"/>
  <c r="I168" i="1"/>
  <c r="I167" i="1"/>
  <c r="I166" i="1"/>
  <c r="I165" i="1"/>
  <c r="I164" i="1"/>
  <c r="I181" i="1"/>
  <c r="I180" i="1"/>
  <c r="I179" i="1"/>
  <c r="I178" i="1"/>
  <c r="I177" i="1"/>
  <c r="I176" i="1"/>
  <c r="I175" i="1"/>
  <c r="I174" i="1"/>
  <c r="I173" i="1"/>
  <c r="I190" i="1"/>
  <c r="I189" i="1"/>
  <c r="I188" i="1"/>
  <c r="I187" i="1"/>
  <c r="I186" i="1"/>
  <c r="I185" i="1"/>
  <c r="I184" i="1"/>
  <c r="I183" i="1"/>
  <c r="I182" i="1"/>
  <c r="I199" i="1"/>
  <c r="I198" i="1"/>
  <c r="I196" i="1"/>
  <c r="I195" i="1"/>
  <c r="I194" i="1"/>
  <c r="I193" i="1"/>
  <c r="I192" i="1"/>
  <c r="I191" i="1"/>
  <c r="I208" i="1"/>
  <c r="I207" i="1"/>
  <c r="I205" i="1"/>
  <c r="I203" i="1"/>
  <c r="I202" i="1"/>
  <c r="I201" i="1"/>
  <c r="I200" i="1"/>
  <c r="I210" i="1"/>
  <c r="I209" i="1"/>
  <c r="I226" i="1"/>
  <c r="I225" i="1"/>
  <c r="I224" i="1"/>
  <c r="I223" i="1"/>
  <c r="I222" i="1"/>
  <c r="I221" i="1"/>
  <c r="I220" i="1"/>
  <c r="I219" i="1"/>
  <c r="I218" i="1"/>
  <c r="I235" i="1"/>
  <c r="I234" i="1"/>
  <c r="I233" i="1"/>
  <c r="I232" i="1"/>
  <c r="I231" i="1"/>
  <c r="I230" i="1"/>
  <c r="I229" i="1"/>
  <c r="I228" i="1"/>
  <c r="I227" i="1"/>
  <c r="I10" i="1"/>
  <c r="E9" i="1"/>
  <c r="E8" i="1"/>
  <c r="E7" i="1"/>
  <c r="E6" i="1"/>
  <c r="E5" i="1"/>
  <c r="E4" i="1"/>
  <c r="E3" i="1"/>
  <c r="E2" i="1"/>
  <c r="F2" i="1" s="1"/>
  <c r="E19" i="1"/>
  <c r="E18" i="1"/>
  <c r="E17" i="1"/>
  <c r="E16" i="1"/>
  <c r="E15" i="1"/>
  <c r="E14" i="1"/>
  <c r="E11" i="1"/>
  <c r="E28" i="1"/>
  <c r="E27" i="1"/>
  <c r="E26" i="1"/>
  <c r="E25" i="1"/>
  <c r="E24" i="1"/>
  <c r="E23" i="1"/>
  <c r="E22" i="1"/>
  <c r="E21" i="1"/>
  <c r="E20" i="1"/>
  <c r="E37" i="1"/>
  <c r="E35" i="1"/>
  <c r="E34" i="1"/>
  <c r="E33" i="1"/>
  <c r="E32" i="1"/>
  <c r="E31" i="1"/>
  <c r="E30" i="1"/>
  <c r="E29" i="1"/>
  <c r="E46" i="1"/>
  <c r="E45" i="1"/>
  <c r="E44" i="1"/>
  <c r="E43" i="1"/>
  <c r="E42" i="1"/>
  <c r="E41" i="1"/>
  <c r="E40" i="1"/>
  <c r="E39" i="1"/>
  <c r="E38" i="1"/>
  <c r="E55" i="1"/>
  <c r="E54" i="1"/>
  <c r="E53" i="1"/>
  <c r="E52" i="1"/>
  <c r="E51" i="1"/>
  <c r="E50" i="1"/>
  <c r="E49" i="1"/>
  <c r="E48" i="1"/>
  <c r="E47" i="1"/>
  <c r="E64" i="1"/>
  <c r="E63" i="1"/>
  <c r="E62" i="1"/>
  <c r="E61" i="1"/>
  <c r="E60" i="1"/>
  <c r="E59" i="1"/>
  <c r="E58" i="1"/>
  <c r="E57" i="1"/>
  <c r="E56" i="1"/>
  <c r="E73" i="1"/>
  <c r="E72" i="1"/>
  <c r="E71" i="1"/>
  <c r="E70" i="1"/>
  <c r="E69" i="1"/>
  <c r="E68" i="1"/>
  <c r="E67" i="1"/>
  <c r="E66" i="1"/>
  <c r="E65" i="1"/>
  <c r="E82" i="1"/>
  <c r="E81" i="1"/>
  <c r="E80" i="1"/>
  <c r="E79" i="1"/>
  <c r="E78" i="1"/>
  <c r="E77" i="1"/>
  <c r="E76" i="1"/>
  <c r="E75" i="1"/>
  <c r="E74" i="1"/>
  <c r="E91" i="1"/>
  <c r="E90" i="1"/>
  <c r="E89" i="1"/>
  <c r="E88" i="1"/>
  <c r="E87" i="1"/>
  <c r="E86" i="1"/>
  <c r="E85" i="1"/>
  <c r="E84" i="1"/>
  <c r="E83" i="1"/>
  <c r="E100" i="1"/>
  <c r="E99" i="1"/>
  <c r="E98" i="1"/>
  <c r="E97" i="1"/>
  <c r="E96" i="1"/>
  <c r="E95" i="1"/>
  <c r="E94" i="1"/>
  <c r="E93" i="1"/>
  <c r="E92" i="1"/>
  <c r="E109" i="1"/>
  <c r="E108" i="1"/>
  <c r="E107" i="1"/>
  <c r="E106" i="1"/>
  <c r="E105" i="1"/>
  <c r="E104" i="1"/>
  <c r="E103" i="1"/>
  <c r="E102" i="1"/>
  <c r="E101" i="1"/>
  <c r="E118" i="1"/>
  <c r="E117" i="1"/>
  <c r="E116" i="1"/>
  <c r="E115" i="1"/>
  <c r="E114" i="1"/>
  <c r="E113" i="1"/>
  <c r="E112" i="1"/>
  <c r="E111" i="1"/>
  <c r="E110" i="1"/>
  <c r="E127" i="1"/>
  <c r="E126" i="1"/>
  <c r="E125" i="1"/>
  <c r="E124" i="1"/>
  <c r="E123" i="1"/>
  <c r="E122" i="1"/>
  <c r="E121" i="1"/>
  <c r="E120" i="1"/>
  <c r="E119" i="1"/>
  <c r="E136" i="1"/>
  <c r="E135" i="1"/>
  <c r="E134" i="1"/>
  <c r="E133" i="1"/>
  <c r="E132" i="1"/>
  <c r="E131" i="1"/>
  <c r="E130" i="1"/>
  <c r="E129" i="1"/>
  <c r="E128" i="1"/>
  <c r="E145" i="1"/>
  <c r="E144" i="1"/>
  <c r="E143" i="1"/>
  <c r="E142" i="1"/>
  <c r="E141" i="1"/>
  <c r="E140" i="1"/>
  <c r="E139" i="1"/>
  <c r="E138" i="1"/>
  <c r="E137" i="1"/>
  <c r="E154" i="1"/>
  <c r="E153" i="1"/>
  <c r="E152" i="1"/>
  <c r="E151" i="1"/>
  <c r="E150" i="1"/>
  <c r="E149" i="1"/>
  <c r="E148" i="1"/>
  <c r="E147" i="1"/>
  <c r="E146" i="1"/>
  <c r="E163" i="1"/>
  <c r="E162" i="1"/>
  <c r="E161" i="1"/>
  <c r="E160" i="1"/>
  <c r="E159" i="1"/>
  <c r="E158" i="1"/>
  <c r="E157" i="1"/>
  <c r="E156" i="1"/>
  <c r="E155" i="1"/>
  <c r="E172" i="1"/>
  <c r="E171" i="1"/>
  <c r="E170" i="1"/>
  <c r="E169" i="1"/>
  <c r="E168" i="1"/>
  <c r="E167" i="1"/>
  <c r="E166" i="1"/>
  <c r="E164" i="1"/>
  <c r="E181" i="1"/>
  <c r="E180" i="1"/>
  <c r="E179" i="1"/>
  <c r="E178" i="1"/>
  <c r="E177" i="1"/>
  <c r="E176" i="1"/>
  <c r="E175" i="1"/>
  <c r="E173" i="1"/>
  <c r="E190" i="1"/>
  <c r="E189" i="1"/>
  <c r="E188" i="1"/>
  <c r="E187" i="1"/>
  <c r="E186" i="1"/>
  <c r="E185" i="1"/>
  <c r="E184" i="1"/>
  <c r="E183" i="1"/>
  <c r="E182" i="1"/>
  <c r="F3" i="1" s="1"/>
  <c r="E199" i="1"/>
  <c r="E198" i="1"/>
  <c r="E196" i="1"/>
  <c r="E195" i="1"/>
  <c r="E194" i="1"/>
  <c r="E193" i="1"/>
  <c r="E192" i="1"/>
  <c r="E191" i="1"/>
  <c r="E208" i="1"/>
  <c r="E207" i="1"/>
  <c r="E205" i="1"/>
  <c r="E204" i="1"/>
  <c r="E203" i="1"/>
  <c r="E201" i="1"/>
  <c r="E200" i="1"/>
  <c r="E217" i="1"/>
  <c r="E216" i="1"/>
  <c r="E215" i="1"/>
  <c r="E214" i="1"/>
  <c r="E213" i="1"/>
  <c r="E212" i="1"/>
  <c r="E210" i="1"/>
  <c r="E209" i="1"/>
  <c r="E226" i="1"/>
  <c r="E225" i="1"/>
  <c r="E224" i="1"/>
  <c r="E223" i="1"/>
  <c r="E222" i="1"/>
  <c r="E221" i="1"/>
  <c r="E220" i="1"/>
  <c r="E219" i="1"/>
  <c r="E218" i="1"/>
  <c r="E235" i="1"/>
  <c r="E234" i="1"/>
  <c r="E233" i="1"/>
  <c r="E232" i="1"/>
  <c r="E231" i="1"/>
  <c r="E230" i="1"/>
  <c r="E229" i="1"/>
  <c r="E228" i="1"/>
  <c r="E227" i="1"/>
  <c r="E10" i="1"/>
  <c r="M28" i="2" l="1"/>
  <c r="M67" i="2"/>
  <c r="F39" i="1"/>
  <c r="K3" i="1"/>
  <c r="K156" i="1"/>
  <c r="F219" i="1"/>
  <c r="K21" i="1"/>
  <c r="K4" i="1"/>
  <c r="F31" i="1"/>
  <c r="K40" i="1"/>
  <c r="K22" i="1"/>
  <c r="F48" i="1"/>
  <c r="K211" i="1"/>
  <c r="F40" i="1"/>
  <c r="F12" i="1"/>
  <c r="K48" i="1"/>
  <c r="F30" i="1"/>
  <c r="F21" i="1"/>
  <c r="F4" i="1"/>
  <c r="K193" i="1"/>
  <c r="F227" i="1"/>
  <c r="F218" i="1"/>
  <c r="F146" i="1"/>
  <c r="F67" i="1"/>
  <c r="F49" i="1"/>
  <c r="K157" i="1"/>
  <c r="K155" i="1"/>
  <c r="K85" i="1"/>
  <c r="K83" i="1"/>
  <c r="F228" i="1"/>
  <c r="F22" i="1"/>
  <c r="F13" i="1"/>
  <c r="F229" i="1"/>
  <c r="F220" i="1"/>
  <c r="F211" i="1"/>
  <c r="F210" i="1"/>
  <c r="F209" i="1"/>
  <c r="F139" i="1"/>
  <c r="F138" i="1"/>
  <c r="F137" i="1"/>
  <c r="K31" i="1"/>
  <c r="K30" i="1"/>
  <c r="K148" i="1"/>
  <c r="K147" i="1"/>
  <c r="K146" i="1"/>
  <c r="K76" i="1"/>
  <c r="K75" i="1"/>
  <c r="K74" i="1"/>
  <c r="F202" i="1"/>
  <c r="F201" i="1"/>
  <c r="F200" i="1"/>
  <c r="F130" i="1"/>
  <c r="F129" i="1"/>
  <c r="F128" i="1"/>
  <c r="K12" i="1"/>
  <c r="K139" i="1"/>
  <c r="K138" i="1"/>
  <c r="K67" i="1"/>
  <c r="K66" i="1"/>
  <c r="K38" i="1"/>
  <c r="F193" i="1"/>
  <c r="F183" i="1"/>
  <c r="F191" i="1"/>
  <c r="F121" i="1"/>
  <c r="F75" i="1"/>
  <c r="F119" i="1"/>
  <c r="K192" i="1"/>
  <c r="K130" i="1"/>
  <c r="K84" i="1"/>
  <c r="K101" i="1"/>
  <c r="K58" i="1"/>
  <c r="K57" i="1"/>
  <c r="F184" i="1"/>
  <c r="F182" i="1"/>
  <c r="F112" i="1"/>
  <c r="F110" i="1"/>
  <c r="K13" i="1"/>
  <c r="K229" i="1"/>
  <c r="K227" i="1"/>
  <c r="K209" i="1"/>
  <c r="K200" i="1"/>
  <c r="K191" i="1"/>
  <c r="K111" i="1"/>
  <c r="K119" i="1"/>
  <c r="K49" i="1"/>
  <c r="F58" i="1"/>
  <c r="F175" i="1"/>
  <c r="F174" i="1"/>
  <c r="F173" i="1"/>
  <c r="F103" i="1"/>
  <c r="F102" i="1"/>
  <c r="F101" i="1"/>
  <c r="K220" i="1"/>
  <c r="K219" i="1"/>
  <c r="K218" i="1"/>
  <c r="K201" i="1"/>
  <c r="K183" i="1"/>
  <c r="K182" i="1"/>
  <c r="K112" i="1"/>
  <c r="K110" i="1"/>
  <c r="F166" i="1"/>
  <c r="F165" i="1"/>
  <c r="F164" i="1"/>
  <c r="F94" i="1"/>
  <c r="F93" i="1"/>
  <c r="F92" i="1"/>
  <c r="F83" i="1"/>
  <c r="F38" i="1"/>
  <c r="K210" i="1"/>
  <c r="K184" i="1"/>
  <c r="K175" i="1"/>
  <c r="K174" i="1"/>
  <c r="K173" i="1"/>
  <c r="K103" i="1"/>
  <c r="K102" i="1"/>
  <c r="F157" i="1"/>
  <c r="F156" i="1"/>
  <c r="F155" i="1"/>
  <c r="F85" i="1"/>
  <c r="F84" i="1"/>
  <c r="F66" i="1"/>
  <c r="F74" i="1"/>
  <c r="F57" i="1"/>
  <c r="K202" i="1"/>
  <c r="K166" i="1"/>
  <c r="K165" i="1"/>
  <c r="K164" i="1"/>
  <c r="K94" i="1"/>
  <c r="K93" i="1"/>
  <c r="K92" i="1"/>
  <c r="K120" i="1"/>
  <c r="F111" i="1"/>
  <c r="F148" i="1"/>
  <c r="K11" i="1"/>
  <c r="K129" i="1"/>
  <c r="F120" i="1"/>
  <c r="F192" i="1"/>
  <c r="K39" i="1"/>
  <c r="K47" i="1"/>
  <c r="K128" i="1"/>
  <c r="F11" i="1"/>
  <c r="F47" i="1"/>
  <c r="K228" i="1"/>
  <c r="F76" i="1"/>
  <c r="K20" i="1"/>
  <c r="K65" i="1"/>
  <c r="K137" i="1"/>
  <c r="F20" i="1"/>
  <c r="F56" i="1"/>
  <c r="F147" i="1"/>
  <c r="K121" i="1"/>
  <c r="K29" i="1"/>
  <c r="F29" i="1"/>
  <c r="F65" i="1"/>
  <c r="K56" i="1"/>
  <c r="K2" i="1"/>
</calcChain>
</file>

<file path=xl/sharedStrings.xml><?xml version="1.0" encoding="utf-8"?>
<sst xmlns="http://schemas.openxmlformats.org/spreadsheetml/2006/main" count="360" uniqueCount="45">
  <si>
    <t>Australia</t>
  </si>
  <si>
    <t>Austria</t>
  </si>
  <si>
    <t>Country</t>
  </si>
  <si>
    <t>Year</t>
  </si>
  <si>
    <t>Canada</t>
  </si>
  <si>
    <t>Czech Republic</t>
  </si>
  <si>
    <t>Belgium</t>
  </si>
  <si>
    <t>Denmark</t>
  </si>
  <si>
    <t>Finland</t>
  </si>
  <si>
    <t>France</t>
  </si>
  <si>
    <t>Germany</t>
  </si>
  <si>
    <t>Greece</t>
  </si>
  <si>
    <t>Hungary</t>
  </si>
  <si>
    <t>Ireland</t>
  </si>
  <si>
    <t>Italy</t>
  </si>
  <si>
    <t>Japan</t>
  </si>
  <si>
    <t>Korea</t>
  </si>
  <si>
    <t>Netherlands</t>
  </si>
  <si>
    <t>New Zealand</t>
  </si>
  <si>
    <t>Norway</t>
  </si>
  <si>
    <t>Poland</t>
  </si>
  <si>
    <t>Portugal</t>
  </si>
  <si>
    <t>Slovakia</t>
  </si>
  <si>
    <t>Spain</t>
  </si>
  <si>
    <t>Sweden</t>
  </si>
  <si>
    <t>Switzerland</t>
  </si>
  <si>
    <t>United Kingdom</t>
  </si>
  <si>
    <t>United States</t>
  </si>
  <si>
    <t>gross0.5</t>
  </si>
  <si>
    <t>gratio</t>
  </si>
  <si>
    <t>net0.5</t>
  </si>
  <si>
    <t>netratio</t>
  </si>
  <si>
    <t>gross1.5</t>
  </si>
  <si>
    <t>net1.5</t>
  </si>
  <si>
    <t>rrgap</t>
  </si>
  <si>
    <t>Czechia</t>
  </si>
  <si>
    <t>0.5*AE</t>
  </si>
  <si>
    <t>1.5*AE</t>
  </si>
  <si>
    <t>Ratio</t>
  </si>
  <si>
    <t>Mean</t>
  </si>
  <si>
    <t>United Kindom</t>
  </si>
  <si>
    <t>Bismarckian</t>
  </si>
  <si>
    <t>Mixed</t>
  </si>
  <si>
    <t>Beveridgean</t>
  </si>
  <si>
    <t>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</si>
</sst>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>
    <font>
      <sz val="11"/>
      <color theme="1"/>
      <name val="Calibri"/>
      <family val="2"/>
      <charset val="129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2" fontId="0" fillId="3" borderId="0" xfId="0" applyNumberFormat="1" applyFill="1"/>
    <xf numFmtId="2" fontId="0" fillId="0" borderId="0" xfId="0" applyNumberFormat="1"/>
    <xf numFmtId="0" fontId="0" fillId="0" borderId="1" xfId="0" applyBorder="1" applyAlignment="1">
      <alignment horizontal="right"/>
    </xf>
    <xf numFmtId="0" fontId="0" fillId="3" borderId="2" xfId="0" applyFill="1" applyBorder="1"/>
    <xf numFmtId="2" fontId="0" fillId="3" borderId="2" xfId="0" applyNumberFormat="1" applyFill="1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2" xfId="0" applyBorder="1" applyAlignment="1">
      <alignment vertical="center"/>
    </xf>
    <xf numFmtId="2" fontId="0" fillId="0" borderId="0" xfId="0" applyNumberFormat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left" wrapText="1"/>
    </xf>
    <xf numFmtId="164" fontId="0" fillId="0" borderId="0" xfId="0" applyNumberForma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E7258-F925-439D-A611-7FD167CCD353}">
  <dimension ref="A1:M235"/>
  <sheetViews>
    <sheetView workbookViewId="0">
      <pane ySplit="1" topLeftCell="A8" activePane="bottomLeft" state="frozen"/>
      <selection pane="bottomLeft" activeCell="D23" sqref="D23"/>
    </sheetView>
  </sheetViews>
  <sheetFormatPr defaultRowHeight="14.4"/>
  <cols>
    <col min="1" max="2" width="15.6640625" customWidth="1"/>
    <col min="3" max="3" width="11.109375" customWidth="1"/>
    <col min="4" max="4" width="11.6640625" customWidth="1"/>
    <col min="5" max="5" width="9.109375" customWidth="1"/>
  </cols>
  <sheetData>
    <row r="1" spans="1:11" s="1" customFormat="1">
      <c r="A1" s="1" t="s">
        <v>2</v>
      </c>
      <c r="B1" s="1" t="s">
        <v>3</v>
      </c>
      <c r="C1" s="1" t="s">
        <v>28</v>
      </c>
      <c r="D1" s="1" t="s">
        <v>32</v>
      </c>
      <c r="E1" s="1" t="s">
        <v>29</v>
      </c>
      <c r="G1" s="1" t="s">
        <v>30</v>
      </c>
      <c r="H1" s="1" t="s">
        <v>33</v>
      </c>
      <c r="I1" s="1" t="s">
        <v>31</v>
      </c>
      <c r="J1" s="1" t="s">
        <v>34</v>
      </c>
    </row>
    <row r="2" spans="1:11" s="2" customFormat="1">
      <c r="A2" s="2" t="s">
        <v>0</v>
      </c>
      <c r="B2" s="2">
        <v>2004</v>
      </c>
      <c r="C2" s="2">
        <v>65.099999999999994</v>
      </c>
      <c r="D2" s="2">
        <v>31.7</v>
      </c>
      <c r="E2" s="2">
        <f t="shared" ref="E2:E25" si="0">C2/D2</f>
        <v>2.0536277602523656</v>
      </c>
      <c r="F2" s="2">
        <f>MAX(E1:E2)-MIN(E1:E2)</f>
        <v>0</v>
      </c>
      <c r="G2" s="2">
        <v>77</v>
      </c>
      <c r="H2" s="2">
        <v>43.1</v>
      </c>
      <c r="I2" s="2">
        <f t="shared" ref="I2:I65" si="1">G2/H2</f>
        <v>1.7865429234338746</v>
      </c>
      <c r="J2" s="2">
        <f>G2-H2</f>
        <v>33.9</v>
      </c>
      <c r="K2" s="2">
        <f>MAX(I1:I2)-MIN(I1:I2)</f>
        <v>0</v>
      </c>
    </row>
    <row r="3" spans="1:11" s="2" customFormat="1">
      <c r="A3" s="2" t="s">
        <v>0</v>
      </c>
      <c r="B3" s="2">
        <v>2006</v>
      </c>
      <c r="C3" s="2">
        <v>70.7</v>
      </c>
      <c r="D3" s="2">
        <v>33.799999999999997</v>
      </c>
      <c r="E3" s="2">
        <f t="shared" si="0"/>
        <v>2.0917159763313613</v>
      </c>
      <c r="F3" s="2">
        <f>AVERAGE(E1:E4)</f>
        <v>2.056504306957919</v>
      </c>
      <c r="G3" s="2">
        <v>83.5</v>
      </c>
      <c r="H3" s="2">
        <v>46.1</v>
      </c>
      <c r="I3" s="2">
        <f t="shared" si="1"/>
        <v>1.8112798264642083</v>
      </c>
      <c r="J3" s="2">
        <f t="shared" ref="J3:J66" si="2">G3-H3</f>
        <v>37.4</v>
      </c>
      <c r="K3" s="2">
        <f>AVERAGE(I1:I4)</f>
        <v>1.838827678993141</v>
      </c>
    </row>
    <row r="4" spans="1:11" s="2" customFormat="1">
      <c r="A4" s="2" t="s">
        <v>0</v>
      </c>
      <c r="B4" s="2">
        <v>2008</v>
      </c>
      <c r="C4" s="2">
        <v>67</v>
      </c>
      <c r="D4" s="2">
        <v>33.1</v>
      </c>
      <c r="E4" s="2">
        <f t="shared" si="0"/>
        <v>2.02416918429003</v>
      </c>
      <c r="F4" s="2">
        <f>STDEV(E1:E6)</f>
        <v>0.1504642676983117</v>
      </c>
      <c r="G4" s="2">
        <v>80.2</v>
      </c>
      <c r="H4" s="2">
        <v>41.8</v>
      </c>
      <c r="I4" s="2">
        <f t="shared" si="1"/>
        <v>1.9186602870813398</v>
      </c>
      <c r="J4" s="2">
        <f t="shared" si="2"/>
        <v>38.400000000000006</v>
      </c>
      <c r="K4" s="2">
        <f>STDEV(I1:I6)</f>
        <v>6.4202438983203228E-2</v>
      </c>
    </row>
    <row r="5" spans="1:11" s="2" customFormat="1">
      <c r="A5" s="2" t="s">
        <v>0</v>
      </c>
      <c r="B5" s="2">
        <v>2010</v>
      </c>
      <c r="C5" s="2">
        <v>73.3</v>
      </c>
      <c r="D5" s="2">
        <v>38.6</v>
      </c>
      <c r="E5" s="2">
        <f t="shared" si="0"/>
        <v>1.898963730569948</v>
      </c>
      <c r="G5" s="2">
        <v>82.5</v>
      </c>
      <c r="H5" s="2">
        <v>47.1</v>
      </c>
      <c r="I5" s="2">
        <f t="shared" si="1"/>
        <v>1.7515923566878981</v>
      </c>
      <c r="J5" s="2">
        <f t="shared" si="2"/>
        <v>35.4</v>
      </c>
    </row>
    <row r="6" spans="1:11" s="2" customFormat="1">
      <c r="A6" s="2" t="s">
        <v>0</v>
      </c>
      <c r="B6" s="2">
        <v>2012</v>
      </c>
      <c r="C6" s="2">
        <v>91.1</v>
      </c>
      <c r="D6" s="2">
        <v>39.4</v>
      </c>
      <c r="E6" s="2">
        <f t="shared" si="0"/>
        <v>2.312182741116751</v>
      </c>
      <c r="G6" s="2">
        <v>100.5</v>
      </c>
      <c r="H6" s="2">
        <v>54.3</v>
      </c>
      <c r="I6" s="2">
        <f t="shared" si="1"/>
        <v>1.850828729281768</v>
      </c>
      <c r="J6" s="2">
        <f t="shared" si="2"/>
        <v>46.2</v>
      </c>
      <c r="K6">
        <f>MIN(J2:J9)</f>
        <v>31.700000000000003</v>
      </c>
    </row>
    <row r="7" spans="1:11" s="2" customFormat="1">
      <c r="A7" s="2" t="s">
        <v>0</v>
      </c>
      <c r="B7" s="2">
        <v>2014</v>
      </c>
      <c r="C7" s="2">
        <v>79.3</v>
      </c>
      <c r="D7" s="2">
        <v>32.9</v>
      </c>
      <c r="E7" s="2">
        <f t="shared" si="0"/>
        <v>2.4103343465045595</v>
      </c>
      <c r="G7" s="2">
        <v>88.6</v>
      </c>
      <c r="H7" s="2">
        <v>45.9</v>
      </c>
      <c r="I7" s="2">
        <f t="shared" si="1"/>
        <v>1.9302832244008714</v>
      </c>
      <c r="J7" s="2">
        <f t="shared" si="2"/>
        <v>42.699999999999996</v>
      </c>
      <c r="K7">
        <f>MAX(J2:J9)</f>
        <v>49.6</v>
      </c>
    </row>
    <row r="8" spans="1:11" s="2" customFormat="1">
      <c r="A8" s="2" t="s">
        <v>0</v>
      </c>
      <c r="B8" s="2">
        <v>2016</v>
      </c>
      <c r="C8" s="2">
        <v>82.8</v>
      </c>
      <c r="D8" s="2">
        <v>32.1</v>
      </c>
      <c r="E8" s="2">
        <f t="shared" si="0"/>
        <v>2.5794392523364484</v>
      </c>
      <c r="G8" s="2">
        <v>95</v>
      </c>
      <c r="H8" s="2">
        <v>45.4</v>
      </c>
      <c r="I8" s="2">
        <f t="shared" si="1"/>
        <v>2.0925110132158591</v>
      </c>
      <c r="J8" s="2">
        <f t="shared" si="2"/>
        <v>49.6</v>
      </c>
      <c r="K8">
        <f>AVERAGE(J2:J9)</f>
        <v>39.412500000000001</v>
      </c>
    </row>
    <row r="9" spans="1:11" s="2" customFormat="1">
      <c r="A9" s="2" t="s">
        <v>0</v>
      </c>
      <c r="B9" s="2">
        <v>2018</v>
      </c>
      <c r="C9" s="2">
        <v>64.900000000000006</v>
      </c>
      <c r="D9" s="2">
        <v>30.9</v>
      </c>
      <c r="E9" s="2">
        <f t="shared" si="0"/>
        <v>2.1003236245954695</v>
      </c>
      <c r="G9" s="2">
        <v>75.5</v>
      </c>
      <c r="H9" s="2">
        <v>43.8</v>
      </c>
      <c r="I9" s="2">
        <f t="shared" si="1"/>
        <v>1.7237442922374431</v>
      </c>
      <c r="J9" s="2">
        <f t="shared" si="2"/>
        <v>31.700000000000003</v>
      </c>
    </row>
    <row r="10" spans="1:11" s="2" customFormat="1">
      <c r="A10" s="2" t="s">
        <v>0</v>
      </c>
      <c r="B10" s="2">
        <v>2020</v>
      </c>
      <c r="C10" s="2">
        <v>62.7</v>
      </c>
      <c r="D10" s="2">
        <v>31.3</v>
      </c>
      <c r="E10" s="2">
        <f t="shared" si="0"/>
        <v>2.0031948881789137</v>
      </c>
      <c r="G10" s="2">
        <v>70.3</v>
      </c>
      <c r="H10" s="2">
        <v>39.1</v>
      </c>
      <c r="I10" s="2">
        <f t="shared" si="1"/>
        <v>1.7979539641943734</v>
      </c>
      <c r="J10" s="2">
        <f t="shared" si="2"/>
        <v>31.199999999999996</v>
      </c>
    </row>
    <row r="11" spans="1:11">
      <c r="A11" t="s">
        <v>1</v>
      </c>
      <c r="B11">
        <v>2004</v>
      </c>
      <c r="C11">
        <v>78.3</v>
      </c>
      <c r="D11">
        <v>78.3</v>
      </c>
      <c r="E11">
        <f t="shared" si="0"/>
        <v>1</v>
      </c>
      <c r="F11">
        <f>MAX(E9:E11)-MIN(E9:E11)</f>
        <v>1.1003236245954695</v>
      </c>
      <c r="G11">
        <v>91.2</v>
      </c>
      <c r="H11">
        <v>93.5</v>
      </c>
      <c r="I11">
        <f t="shared" si="1"/>
        <v>0.97540106951871663</v>
      </c>
      <c r="J11" s="2">
        <f t="shared" si="2"/>
        <v>-2.2999999999999972</v>
      </c>
      <c r="K11">
        <f>MAX(I9:I11)-MIN(I9:I11)</f>
        <v>0.82255289467565673</v>
      </c>
    </row>
    <row r="12" spans="1:11">
      <c r="A12" t="s">
        <v>1</v>
      </c>
      <c r="B12">
        <v>2006</v>
      </c>
      <c r="C12">
        <v>80.099999999999994</v>
      </c>
      <c r="D12">
        <v>78.5</v>
      </c>
      <c r="E12">
        <f t="shared" si="0"/>
        <v>1.0203821656050955</v>
      </c>
      <c r="F12">
        <f>AVERAGE(E6:E13)</f>
        <v>1.8092857922136207</v>
      </c>
      <c r="G12">
        <v>90.4</v>
      </c>
      <c r="H12">
        <v>89.2</v>
      </c>
      <c r="I12">
        <f t="shared" si="1"/>
        <v>1.0134529147982063</v>
      </c>
      <c r="J12" s="2">
        <f t="shared" si="2"/>
        <v>1.2000000000000028</v>
      </c>
      <c r="K12">
        <f>AVERAGE(I6:I13)</f>
        <v>1.5541053308516173</v>
      </c>
    </row>
    <row r="13" spans="1:11">
      <c r="A13" t="s">
        <v>1</v>
      </c>
      <c r="B13">
        <v>2008</v>
      </c>
      <c r="C13">
        <v>80.099999999999994</v>
      </c>
      <c r="D13">
        <v>76.400000000000006</v>
      </c>
      <c r="E13">
        <f t="shared" si="0"/>
        <v>1.0484293193717276</v>
      </c>
      <c r="F13">
        <f>STDEV(E8:E15)</f>
        <v>0.64030619882493423</v>
      </c>
      <c r="G13">
        <v>90.5</v>
      </c>
      <c r="H13">
        <v>86.3</v>
      </c>
      <c r="I13">
        <f t="shared" si="1"/>
        <v>1.0486674391657012</v>
      </c>
      <c r="J13" s="2">
        <f t="shared" si="2"/>
        <v>4.2000000000000028</v>
      </c>
      <c r="K13">
        <f>STDEV(I8:I15)</f>
        <v>0.44635674891322447</v>
      </c>
    </row>
    <row r="14" spans="1:11">
      <c r="A14" t="s">
        <v>1</v>
      </c>
      <c r="B14">
        <v>2010</v>
      </c>
      <c r="C14">
        <v>76.599999999999994</v>
      </c>
      <c r="D14">
        <v>72.3</v>
      </c>
      <c r="E14">
        <f t="shared" si="0"/>
        <v>1.0594744121715076</v>
      </c>
      <c r="G14">
        <v>91.3</v>
      </c>
      <c r="H14">
        <v>84.6</v>
      </c>
      <c r="I14">
        <f t="shared" si="1"/>
        <v>1.0791962174940899</v>
      </c>
      <c r="J14" s="2">
        <f t="shared" si="2"/>
        <v>6.7000000000000028</v>
      </c>
    </row>
    <row r="15" spans="1:11">
      <c r="A15" t="s">
        <v>1</v>
      </c>
      <c r="B15">
        <v>2012</v>
      </c>
      <c r="C15">
        <v>76.599999999999994</v>
      </c>
      <c r="D15">
        <v>74</v>
      </c>
      <c r="E15">
        <f t="shared" si="0"/>
        <v>1.035135135135135</v>
      </c>
      <c r="G15">
        <v>91.2</v>
      </c>
      <c r="H15">
        <v>86.2</v>
      </c>
      <c r="I15">
        <f t="shared" si="1"/>
        <v>1.0580046403712298</v>
      </c>
      <c r="J15" s="2">
        <f t="shared" si="2"/>
        <v>5</v>
      </c>
      <c r="K15">
        <f>MIN(J11:J18)</f>
        <v>-2.2999999999999972</v>
      </c>
    </row>
    <row r="16" spans="1:11">
      <c r="A16" t="s">
        <v>1</v>
      </c>
      <c r="B16">
        <v>2014</v>
      </c>
      <c r="C16">
        <v>78.099999999999994</v>
      </c>
      <c r="D16">
        <v>77.599999999999994</v>
      </c>
      <c r="E16">
        <f t="shared" si="0"/>
        <v>1.0064432989690721</v>
      </c>
      <c r="G16">
        <v>92.1</v>
      </c>
      <c r="H16">
        <v>88.9</v>
      </c>
      <c r="I16">
        <f t="shared" si="1"/>
        <v>1.0359955005624295</v>
      </c>
      <c r="J16" s="2">
        <f t="shared" si="2"/>
        <v>3.1999999999999886</v>
      </c>
      <c r="K16">
        <f>MAX(J11:J18)</f>
        <v>6.7000000000000028</v>
      </c>
    </row>
    <row r="17" spans="1:13">
      <c r="A17" t="s">
        <v>1</v>
      </c>
      <c r="B17">
        <v>2016</v>
      </c>
      <c r="C17">
        <v>78.400000000000006</v>
      </c>
      <c r="D17">
        <v>78.400000000000006</v>
      </c>
      <c r="E17">
        <f t="shared" si="0"/>
        <v>1</v>
      </c>
      <c r="G17">
        <v>92.2</v>
      </c>
      <c r="H17">
        <v>90.9</v>
      </c>
      <c r="I17">
        <f t="shared" si="1"/>
        <v>1.0143014301430142</v>
      </c>
      <c r="J17" s="2">
        <f t="shared" si="2"/>
        <v>1.2999999999999972</v>
      </c>
      <c r="K17">
        <f>AVERAGE(J11:J18)</f>
        <v>2.4250000000000007</v>
      </c>
    </row>
    <row r="18" spans="1:13">
      <c r="A18" t="s">
        <v>1</v>
      </c>
      <c r="B18">
        <v>2018</v>
      </c>
      <c r="C18">
        <v>76.5</v>
      </c>
      <c r="D18">
        <v>76.5</v>
      </c>
      <c r="E18">
        <f t="shared" si="0"/>
        <v>1</v>
      </c>
      <c r="G18">
        <v>89.7</v>
      </c>
      <c r="H18">
        <v>89.6</v>
      </c>
      <c r="I18">
        <f t="shared" si="1"/>
        <v>1.0011160714285716</v>
      </c>
      <c r="J18" s="2">
        <f t="shared" si="2"/>
        <v>0.10000000000000853</v>
      </c>
    </row>
    <row r="19" spans="1:13">
      <c r="A19" t="s">
        <v>1</v>
      </c>
      <c r="B19">
        <v>2020</v>
      </c>
      <c r="C19">
        <v>74.099999999999994</v>
      </c>
      <c r="D19">
        <v>57.3</v>
      </c>
      <c r="E19">
        <f t="shared" si="0"/>
        <v>1.2931937172774868</v>
      </c>
      <c r="G19">
        <v>84.4</v>
      </c>
      <c r="H19">
        <v>67.599999999999994</v>
      </c>
      <c r="I19">
        <f t="shared" si="1"/>
        <v>1.2485207100591718</v>
      </c>
      <c r="J19" s="2">
        <f t="shared" si="2"/>
        <v>16.800000000000011</v>
      </c>
    </row>
    <row r="20" spans="1:13" s="2" customFormat="1">
      <c r="A20" s="2" t="s">
        <v>6</v>
      </c>
      <c r="B20" s="2">
        <v>2004</v>
      </c>
      <c r="C20" s="2">
        <v>61.6</v>
      </c>
      <c r="D20" s="2">
        <v>34.9</v>
      </c>
      <c r="E20" s="2">
        <f t="shared" si="0"/>
        <v>1.7650429799426934</v>
      </c>
      <c r="F20" s="2">
        <f>MAX(E17:E20)-MIN(E17:E20)</f>
        <v>0.76504297994269344</v>
      </c>
      <c r="G20" s="2">
        <v>82.7</v>
      </c>
      <c r="H20" s="2">
        <v>53.3</v>
      </c>
      <c r="I20" s="2">
        <f t="shared" si="1"/>
        <v>1.5515947467166982</v>
      </c>
      <c r="J20" s="2">
        <f t="shared" si="2"/>
        <v>29.400000000000006</v>
      </c>
      <c r="K20" s="2">
        <f>MAX(I17:I20)-MIN(I17:I20)</f>
        <v>0.55047867528812655</v>
      </c>
    </row>
    <row r="21" spans="1:13" s="2" customFormat="1">
      <c r="A21" s="2" t="s">
        <v>6</v>
      </c>
      <c r="B21" s="2">
        <v>2006</v>
      </c>
      <c r="C21" s="2">
        <v>57.3</v>
      </c>
      <c r="D21" s="2">
        <v>31.3</v>
      </c>
      <c r="E21" s="2">
        <f t="shared" si="0"/>
        <v>1.8306709265175718</v>
      </c>
      <c r="F21" s="2">
        <f>AVERAGE(E15:E22)</f>
        <v>1.3397722956917832</v>
      </c>
      <c r="G21" s="2">
        <v>77.3</v>
      </c>
      <c r="H21" s="2">
        <v>51.1</v>
      </c>
      <c r="I21" s="2">
        <f t="shared" si="1"/>
        <v>1.5127201565557729</v>
      </c>
      <c r="J21" s="2">
        <f t="shared" si="2"/>
        <v>26.199999999999996</v>
      </c>
      <c r="K21" s="2">
        <f>AVERAGE(I15:I22)</f>
        <v>1.2430621211962454</v>
      </c>
    </row>
    <row r="22" spans="1:13" s="2" customFormat="1">
      <c r="A22" s="2" t="s">
        <v>6</v>
      </c>
      <c r="B22" s="2">
        <v>2008</v>
      </c>
      <c r="C22" s="2">
        <v>58.1</v>
      </c>
      <c r="D22" s="2">
        <v>32.5</v>
      </c>
      <c r="E22" s="2">
        <f t="shared" si="0"/>
        <v>1.7876923076923077</v>
      </c>
      <c r="F22" s="2">
        <f>STDEV(E17:E24)</f>
        <v>0.39231761077938304</v>
      </c>
      <c r="G22" s="2">
        <v>78.7</v>
      </c>
      <c r="H22" s="2">
        <v>51.7</v>
      </c>
      <c r="I22" s="2">
        <f t="shared" si="1"/>
        <v>1.5222437137330753</v>
      </c>
      <c r="J22" s="2">
        <f t="shared" si="2"/>
        <v>27</v>
      </c>
      <c r="K22" s="2">
        <f>STDEV(I17:I24)</f>
        <v>0.31349173556148208</v>
      </c>
      <c r="M22" s="2">
        <v>1.5515947467166982</v>
      </c>
    </row>
    <row r="23" spans="1:13" s="2" customFormat="1">
      <c r="A23" s="2" t="s">
        <v>6</v>
      </c>
      <c r="B23" s="2">
        <v>2010</v>
      </c>
      <c r="C23" s="2">
        <v>60.1</v>
      </c>
      <c r="D23" s="2">
        <v>32.700000000000003</v>
      </c>
      <c r="E23" s="2">
        <f t="shared" si="0"/>
        <v>1.8379204892966359</v>
      </c>
      <c r="G23" s="2">
        <v>74.900000000000006</v>
      </c>
      <c r="H23" s="2">
        <v>42.5</v>
      </c>
      <c r="I23" s="2">
        <f t="shared" si="1"/>
        <v>1.7623529411764707</v>
      </c>
      <c r="J23" s="2">
        <f t="shared" si="2"/>
        <v>32.400000000000006</v>
      </c>
      <c r="M23" s="2">
        <v>1.5127201565557729</v>
      </c>
    </row>
    <row r="24" spans="1:13" s="2" customFormat="1">
      <c r="A24" s="2" t="s">
        <v>6</v>
      </c>
      <c r="B24" s="2">
        <v>2012</v>
      </c>
      <c r="C24" s="2">
        <v>58.2</v>
      </c>
      <c r="D24" s="2">
        <v>30.2</v>
      </c>
      <c r="E24" s="2">
        <f t="shared" si="0"/>
        <v>1.9271523178807948</v>
      </c>
      <c r="G24" s="2">
        <v>72.900000000000006</v>
      </c>
      <c r="H24" s="2">
        <v>39.9</v>
      </c>
      <c r="I24" s="2">
        <f t="shared" si="1"/>
        <v>1.8270676691729326</v>
      </c>
      <c r="J24" s="2">
        <f t="shared" si="2"/>
        <v>33.000000000000007</v>
      </c>
      <c r="K24">
        <f>MIN(J20:J27)</f>
        <v>12.5</v>
      </c>
      <c r="M24" s="2">
        <v>1.5222437137330753</v>
      </c>
    </row>
    <row r="25" spans="1:13" s="2" customFormat="1">
      <c r="A25" s="2" t="s">
        <v>6</v>
      </c>
      <c r="B25" s="2">
        <v>2014</v>
      </c>
      <c r="C25" s="2">
        <v>47.6</v>
      </c>
      <c r="D25" s="2">
        <v>35.299999999999997</v>
      </c>
      <c r="E25" s="2">
        <f t="shared" si="0"/>
        <v>1.3484419263456091</v>
      </c>
      <c r="G25" s="2">
        <v>64.2</v>
      </c>
      <c r="H25" s="2">
        <v>49.1</v>
      </c>
      <c r="I25" s="2">
        <f t="shared" si="1"/>
        <v>1.3075356415478616</v>
      </c>
      <c r="J25" s="2">
        <f t="shared" si="2"/>
        <v>15.100000000000001</v>
      </c>
      <c r="K25">
        <f>MAX(J20:J27)</f>
        <v>33.000000000000007</v>
      </c>
      <c r="M25" s="2">
        <v>1.7623529411764707</v>
      </c>
    </row>
    <row r="26" spans="1:13" s="2" customFormat="1">
      <c r="A26" s="2" t="s">
        <v>6</v>
      </c>
      <c r="B26" s="2">
        <v>2016</v>
      </c>
      <c r="C26" s="2">
        <v>47.7</v>
      </c>
      <c r="D26" s="2">
        <v>36.4</v>
      </c>
      <c r="E26" s="2">
        <f>C34/D26</f>
        <v>1.3763736263736264</v>
      </c>
      <c r="G26" s="2">
        <v>62.6</v>
      </c>
      <c r="H26" s="2">
        <v>50.1</v>
      </c>
      <c r="I26" s="2">
        <f t="shared" si="1"/>
        <v>1.2495009980039919</v>
      </c>
      <c r="J26" s="2">
        <f t="shared" si="2"/>
        <v>12.5</v>
      </c>
      <c r="K26">
        <f>AVERAGE(J20:J27)</f>
        <v>24.75</v>
      </c>
      <c r="M26" s="2">
        <v>1.8270676691729326</v>
      </c>
    </row>
    <row r="27" spans="1:13" s="2" customFormat="1">
      <c r="A27" s="2" t="s">
        <v>6</v>
      </c>
      <c r="B27" s="2">
        <v>2018</v>
      </c>
      <c r="C27" s="2">
        <v>57.3</v>
      </c>
      <c r="D27" s="2">
        <v>33.700000000000003</v>
      </c>
      <c r="E27" s="2">
        <f t="shared" ref="E27:E90" si="3">C27/D27</f>
        <v>1.7002967359050443</v>
      </c>
      <c r="G27" s="2">
        <v>70.7</v>
      </c>
      <c r="H27" s="2">
        <v>48.3</v>
      </c>
      <c r="I27" s="2">
        <f t="shared" si="1"/>
        <v>1.463768115942029</v>
      </c>
      <c r="J27" s="2">
        <f t="shared" si="2"/>
        <v>22.400000000000006</v>
      </c>
      <c r="M27" s="2">
        <v>1.3075356415478616</v>
      </c>
    </row>
    <row r="28" spans="1:13" s="2" customFormat="1">
      <c r="A28" s="2" t="s">
        <v>6</v>
      </c>
      <c r="B28" s="2">
        <v>2020</v>
      </c>
      <c r="C28" s="2">
        <v>67.5</v>
      </c>
      <c r="D28" s="2">
        <v>29.2</v>
      </c>
      <c r="E28" s="2">
        <f t="shared" si="3"/>
        <v>2.3116438356164384</v>
      </c>
      <c r="G28" s="2">
        <v>83</v>
      </c>
      <c r="H28" s="2">
        <v>43.9</v>
      </c>
      <c r="I28" s="2">
        <f t="shared" si="1"/>
        <v>1.8906605922551254</v>
      </c>
      <c r="J28" s="2">
        <f t="shared" si="2"/>
        <v>39.1</v>
      </c>
      <c r="M28" s="2">
        <v>1.2495009980039919</v>
      </c>
    </row>
    <row r="29" spans="1:13">
      <c r="A29" t="s">
        <v>4</v>
      </c>
      <c r="B29">
        <v>2004</v>
      </c>
      <c r="C29">
        <v>72.400000000000006</v>
      </c>
      <c r="D29">
        <v>28.4</v>
      </c>
      <c r="E29">
        <f t="shared" si="3"/>
        <v>2.5492957746478875</v>
      </c>
      <c r="F29">
        <f>MAX(E25:E29)-MIN(E25:E29)</f>
        <v>1.2008538483022784</v>
      </c>
      <c r="G29">
        <v>89.4</v>
      </c>
      <c r="H29">
        <v>39.5</v>
      </c>
      <c r="I29">
        <f t="shared" si="1"/>
        <v>2.2632911392405064</v>
      </c>
      <c r="J29" s="2">
        <f t="shared" si="2"/>
        <v>49.900000000000006</v>
      </c>
      <c r="K29">
        <f>MAX(I25:I29)-MIN(I25:I29)</f>
        <v>1.0137901412365145</v>
      </c>
      <c r="M29">
        <v>1.463768115942029</v>
      </c>
    </row>
    <row r="30" spans="1:13">
      <c r="A30" t="s">
        <v>4</v>
      </c>
      <c r="B30">
        <v>2006</v>
      </c>
      <c r="C30">
        <v>75.400000000000006</v>
      </c>
      <c r="D30">
        <v>29.6</v>
      </c>
      <c r="E30">
        <f t="shared" si="3"/>
        <v>2.5472972972972974</v>
      </c>
      <c r="F30">
        <f>AVERAGE(E24:E31)</f>
        <v>2.0420323862280343</v>
      </c>
      <c r="G30">
        <v>89.2</v>
      </c>
      <c r="H30">
        <v>40</v>
      </c>
      <c r="I30">
        <f t="shared" si="1"/>
        <v>2.23</v>
      </c>
      <c r="J30" s="2">
        <f t="shared" si="2"/>
        <v>49.2</v>
      </c>
      <c r="K30">
        <f>AVERAGE(I24:I31)</f>
        <v>1.8074155195203061</v>
      </c>
    </row>
    <row r="31" spans="1:13">
      <c r="A31" t="s">
        <v>4</v>
      </c>
      <c r="B31">
        <v>2008</v>
      </c>
      <c r="C31">
        <v>76.5</v>
      </c>
      <c r="D31">
        <v>29.7</v>
      </c>
      <c r="E31">
        <f t="shared" si="3"/>
        <v>2.5757575757575757</v>
      </c>
      <c r="F31">
        <f>STDEV(E26:E33)</f>
        <v>0.44577047841409856</v>
      </c>
      <c r="G31">
        <v>89.1</v>
      </c>
      <c r="H31">
        <v>40</v>
      </c>
      <c r="I31">
        <f t="shared" si="1"/>
        <v>2.2275</v>
      </c>
      <c r="J31" s="2">
        <f t="shared" si="2"/>
        <v>49.099999999999994</v>
      </c>
      <c r="K31">
        <f>STDEV(I26:I33)</f>
        <v>0.37617921126705234</v>
      </c>
    </row>
    <row r="32" spans="1:13">
      <c r="A32" t="s">
        <v>4</v>
      </c>
      <c r="B32">
        <v>2010</v>
      </c>
      <c r="C32">
        <v>61.2</v>
      </c>
      <c r="D32">
        <v>25.9</v>
      </c>
      <c r="E32">
        <f t="shared" si="3"/>
        <v>2.3629343629343631</v>
      </c>
      <c r="G32">
        <v>70.900000000000006</v>
      </c>
      <c r="H32">
        <v>35</v>
      </c>
      <c r="I32">
        <f t="shared" si="1"/>
        <v>2.0257142857142858</v>
      </c>
      <c r="J32" s="2">
        <f t="shared" si="2"/>
        <v>35.900000000000006</v>
      </c>
    </row>
    <row r="33" spans="1:11">
      <c r="A33" t="s">
        <v>4</v>
      </c>
      <c r="B33">
        <v>2012</v>
      </c>
      <c r="C33">
        <v>63.1</v>
      </c>
      <c r="D33">
        <v>26.1</v>
      </c>
      <c r="E33">
        <f t="shared" si="3"/>
        <v>2.4176245210727969</v>
      </c>
      <c r="G33">
        <v>71.5</v>
      </c>
      <c r="H33">
        <v>35.200000000000003</v>
      </c>
      <c r="I33">
        <f t="shared" si="1"/>
        <v>2.03125</v>
      </c>
      <c r="J33" s="2">
        <f t="shared" si="2"/>
        <v>36.299999999999997</v>
      </c>
      <c r="K33">
        <f>MIN(J29:J36)</f>
        <v>18.599999999999994</v>
      </c>
    </row>
    <row r="34" spans="1:11">
      <c r="A34" t="s">
        <v>4</v>
      </c>
      <c r="B34">
        <v>2014</v>
      </c>
      <c r="C34">
        <v>50.1</v>
      </c>
      <c r="D34">
        <v>25.1</v>
      </c>
      <c r="E34">
        <f t="shared" si="3"/>
        <v>1.9960159362549801</v>
      </c>
      <c r="G34">
        <v>58.5</v>
      </c>
      <c r="H34">
        <v>34.1</v>
      </c>
      <c r="I34">
        <f t="shared" si="1"/>
        <v>1.7155425219941349</v>
      </c>
      <c r="J34" s="2">
        <f t="shared" si="2"/>
        <v>24.4</v>
      </c>
      <c r="K34">
        <f>MAX(J29:J36)</f>
        <v>49.900000000000006</v>
      </c>
    </row>
    <row r="35" spans="1:11">
      <c r="A35" t="s">
        <v>4</v>
      </c>
      <c r="B35">
        <v>2016</v>
      </c>
      <c r="C35">
        <v>54.1</v>
      </c>
      <c r="D35">
        <v>28.5</v>
      </c>
      <c r="E35">
        <f t="shared" si="3"/>
        <v>1.8982456140350878</v>
      </c>
      <c r="G35">
        <v>62.2</v>
      </c>
      <c r="H35">
        <v>38.5</v>
      </c>
      <c r="I35">
        <f t="shared" si="1"/>
        <v>1.6155844155844157</v>
      </c>
      <c r="J35" s="2">
        <f t="shared" si="2"/>
        <v>23.700000000000003</v>
      </c>
      <c r="K35">
        <f>AVERAGE(J29:J36)</f>
        <v>35.887500000000003</v>
      </c>
    </row>
    <row r="36" spans="1:11">
      <c r="A36" t="s">
        <v>4</v>
      </c>
      <c r="B36">
        <v>2018</v>
      </c>
      <c r="C36">
        <v>50.9</v>
      </c>
      <c r="D36">
        <v>29.8</v>
      </c>
      <c r="E36">
        <f t="shared" si="3"/>
        <v>1.7080536912751676</v>
      </c>
      <c r="G36">
        <v>58.3</v>
      </c>
      <c r="H36">
        <v>39.700000000000003</v>
      </c>
      <c r="I36">
        <f t="shared" si="1"/>
        <v>1.4685138539042819</v>
      </c>
      <c r="J36" s="2">
        <f t="shared" si="2"/>
        <v>18.599999999999994</v>
      </c>
    </row>
    <row r="37" spans="1:11">
      <c r="A37" t="s">
        <v>4</v>
      </c>
      <c r="B37">
        <v>2020</v>
      </c>
      <c r="C37">
        <v>53.2</v>
      </c>
      <c r="D37">
        <v>22.3</v>
      </c>
      <c r="E37">
        <f t="shared" si="3"/>
        <v>2.3856502242152469</v>
      </c>
      <c r="G37">
        <v>62</v>
      </c>
      <c r="H37">
        <v>28.4</v>
      </c>
      <c r="I37">
        <f t="shared" si="1"/>
        <v>2.183098591549296</v>
      </c>
      <c r="J37" s="2">
        <f t="shared" si="2"/>
        <v>33.6</v>
      </c>
    </row>
    <row r="38" spans="1:11" s="2" customFormat="1">
      <c r="A38" s="2" t="s">
        <v>5</v>
      </c>
      <c r="B38" s="2">
        <v>2004</v>
      </c>
      <c r="C38" s="2">
        <v>70.5</v>
      </c>
      <c r="D38" s="2">
        <v>31.7</v>
      </c>
      <c r="E38" s="2">
        <f t="shared" si="3"/>
        <v>2.22397476340694</v>
      </c>
      <c r="F38" s="2">
        <f>MAX(E33:E38)-MIN(E33:E38)</f>
        <v>0.70957082979762931</v>
      </c>
      <c r="G38" s="2">
        <v>88.3</v>
      </c>
      <c r="H38" s="2">
        <v>42.9</v>
      </c>
      <c r="I38" s="2">
        <f t="shared" si="1"/>
        <v>2.0582750582750582</v>
      </c>
      <c r="J38" s="2">
        <f t="shared" si="2"/>
        <v>45.4</v>
      </c>
      <c r="K38" s="2">
        <f>MAX(I33:I38)-MIN(I33:I38)</f>
        <v>0.71458473764501407</v>
      </c>
    </row>
    <row r="39" spans="1:11" s="2" customFormat="1">
      <c r="A39" s="2" t="s">
        <v>5</v>
      </c>
      <c r="B39" s="2">
        <v>2006</v>
      </c>
      <c r="C39" s="2">
        <v>78.8</v>
      </c>
      <c r="D39" s="2">
        <v>36.4</v>
      </c>
      <c r="E39" s="2">
        <f t="shared" si="3"/>
        <v>2.1648351648351647</v>
      </c>
      <c r="F39" s="2">
        <f>AVERAGE(E33:E40)</f>
        <v>2.1212780113649448</v>
      </c>
      <c r="G39" s="2">
        <v>98.8</v>
      </c>
      <c r="H39" s="2">
        <v>49.3</v>
      </c>
      <c r="I39" s="2">
        <f t="shared" si="1"/>
        <v>2.004056795131846</v>
      </c>
      <c r="J39" s="2">
        <f t="shared" si="2"/>
        <v>49.5</v>
      </c>
      <c r="K39" s="2">
        <f>AVERAGE(I33:I40)</f>
        <v>1.8756838792512354</v>
      </c>
    </row>
    <row r="40" spans="1:11" s="2" customFormat="1">
      <c r="A40" s="2" t="s">
        <v>5</v>
      </c>
      <c r="B40" s="2">
        <v>2008</v>
      </c>
      <c r="C40" s="2">
        <v>79.2</v>
      </c>
      <c r="D40" s="2">
        <v>36.4</v>
      </c>
      <c r="E40" s="2">
        <f t="shared" si="3"/>
        <v>2.1758241758241761</v>
      </c>
      <c r="F40" s="2">
        <f>STDEV(E35:E42)</f>
        <v>0.2081349722712835</v>
      </c>
      <c r="G40" s="2">
        <v>95.3</v>
      </c>
      <c r="H40" s="2">
        <v>49.4</v>
      </c>
      <c r="I40" s="2">
        <f t="shared" si="1"/>
        <v>1.9291497975708503</v>
      </c>
      <c r="J40" s="2">
        <f t="shared" si="2"/>
        <v>45.9</v>
      </c>
      <c r="K40" s="2">
        <f>STDEV(I35:I42)</f>
        <v>0.23887680844889811</v>
      </c>
    </row>
    <row r="41" spans="1:11" s="2" customFormat="1">
      <c r="A41" s="2" t="s">
        <v>5</v>
      </c>
      <c r="B41" s="2">
        <v>2010</v>
      </c>
      <c r="C41" s="2">
        <v>80.2</v>
      </c>
      <c r="D41" s="2">
        <v>37.4</v>
      </c>
      <c r="E41" s="2">
        <f t="shared" si="3"/>
        <v>2.144385026737968</v>
      </c>
      <c r="G41" s="2">
        <v>93.5</v>
      </c>
      <c r="H41" s="2">
        <v>47</v>
      </c>
      <c r="I41" s="2">
        <f t="shared" si="1"/>
        <v>1.9893617021276595</v>
      </c>
      <c r="J41" s="2">
        <f t="shared" si="2"/>
        <v>46.5</v>
      </c>
    </row>
    <row r="42" spans="1:11" s="2" customFormat="1">
      <c r="A42" s="2" t="s">
        <v>5</v>
      </c>
      <c r="B42" s="2">
        <v>2012</v>
      </c>
      <c r="C42" s="2">
        <v>71.8</v>
      </c>
      <c r="D42" s="2">
        <v>34.1</v>
      </c>
      <c r="E42" s="2">
        <f t="shared" si="3"/>
        <v>2.1055718475073313</v>
      </c>
      <c r="G42" s="2">
        <v>79.7</v>
      </c>
      <c r="H42" s="2">
        <v>40.1</v>
      </c>
      <c r="I42" s="2">
        <f t="shared" si="1"/>
        <v>1.9875311720698254</v>
      </c>
      <c r="J42" s="2">
        <f t="shared" si="2"/>
        <v>39.6</v>
      </c>
      <c r="K42">
        <f>MIN(J38:J45)</f>
        <v>39.599999999999994</v>
      </c>
    </row>
    <row r="43" spans="1:11" s="2" customFormat="1">
      <c r="A43" s="2" t="s">
        <v>5</v>
      </c>
      <c r="B43" s="2">
        <v>2014</v>
      </c>
      <c r="C43" s="2">
        <v>78.900000000000006</v>
      </c>
      <c r="D43" s="2">
        <v>39.1</v>
      </c>
      <c r="E43" s="2">
        <f t="shared" si="3"/>
        <v>2.0179028132992327</v>
      </c>
      <c r="G43" s="2">
        <v>93.1</v>
      </c>
      <c r="H43" s="2">
        <v>51.9</v>
      </c>
      <c r="I43" s="2">
        <f t="shared" si="1"/>
        <v>1.79383429672447</v>
      </c>
      <c r="J43" s="2">
        <f t="shared" si="2"/>
        <v>41.199999999999996</v>
      </c>
      <c r="K43">
        <f>MAX(J38:J45)</f>
        <v>49.5</v>
      </c>
    </row>
    <row r="44" spans="1:11" s="2" customFormat="1">
      <c r="A44" s="2" t="s">
        <v>5</v>
      </c>
      <c r="B44" s="2">
        <v>2016</v>
      </c>
      <c r="C44" s="2">
        <v>74.099999999999994</v>
      </c>
      <c r="D44" s="2">
        <v>36.4</v>
      </c>
      <c r="E44" s="2">
        <f t="shared" si="3"/>
        <v>2.0357142857142856</v>
      </c>
      <c r="G44" s="2">
        <v>88.3</v>
      </c>
      <c r="H44" s="2">
        <v>48.7</v>
      </c>
      <c r="I44" s="2">
        <f t="shared" si="1"/>
        <v>1.8131416837782339</v>
      </c>
      <c r="J44" s="2">
        <f t="shared" si="2"/>
        <v>39.599999999999994</v>
      </c>
      <c r="K44">
        <f>AVERAGE(J38:J45)</f>
        <v>43.925000000000004</v>
      </c>
    </row>
    <row r="45" spans="1:11" s="2" customFormat="1">
      <c r="A45" s="2" t="s">
        <v>5</v>
      </c>
      <c r="B45" s="2">
        <v>2018</v>
      </c>
      <c r="C45" s="2">
        <v>75</v>
      </c>
      <c r="D45" s="2">
        <v>36.200000000000003</v>
      </c>
      <c r="E45" s="2">
        <f t="shared" si="3"/>
        <v>2.0718232044198892</v>
      </c>
      <c r="G45" s="2">
        <v>91.6</v>
      </c>
      <c r="H45" s="2">
        <v>47.9</v>
      </c>
      <c r="I45" s="2">
        <f t="shared" si="1"/>
        <v>1.9123173277661796</v>
      </c>
      <c r="J45" s="2">
        <f t="shared" si="2"/>
        <v>43.699999999999996</v>
      </c>
    </row>
    <row r="46" spans="1:11" s="2" customFormat="1">
      <c r="A46" s="2" t="s">
        <v>5</v>
      </c>
      <c r="B46" s="2">
        <v>2020</v>
      </c>
      <c r="C46" s="2">
        <v>81.2</v>
      </c>
      <c r="D46" s="2">
        <v>49</v>
      </c>
      <c r="E46" s="2">
        <f t="shared" si="3"/>
        <v>1.6571428571428573</v>
      </c>
      <c r="G46" s="2">
        <v>100</v>
      </c>
      <c r="H46" s="2">
        <v>45.7</v>
      </c>
      <c r="I46" s="2">
        <f t="shared" si="1"/>
        <v>2.1881838074398248</v>
      </c>
      <c r="J46" s="2">
        <f t="shared" si="2"/>
        <v>54.3</v>
      </c>
    </row>
    <row r="47" spans="1:11">
      <c r="A47" t="s">
        <v>7</v>
      </c>
      <c r="B47">
        <v>2004</v>
      </c>
      <c r="C47">
        <v>82.4</v>
      </c>
      <c r="D47">
        <v>30.3</v>
      </c>
      <c r="E47">
        <f t="shared" si="3"/>
        <v>2.7194719471947195</v>
      </c>
      <c r="F47">
        <f>MAX(E41:E47)-MIN(E41:E47)</f>
        <v>1.0623290900518623</v>
      </c>
      <c r="G47">
        <v>95.6</v>
      </c>
      <c r="H47">
        <v>42.5</v>
      </c>
      <c r="I47">
        <f t="shared" si="1"/>
        <v>2.249411764705882</v>
      </c>
      <c r="J47" s="2">
        <f t="shared" si="2"/>
        <v>53.099999999999994</v>
      </c>
      <c r="K47">
        <f>MAX(I41:I47)-MIN(I41:I47)</f>
        <v>0.45557746798141197</v>
      </c>
    </row>
    <row r="48" spans="1:11">
      <c r="A48" t="s">
        <v>7</v>
      </c>
      <c r="B48">
        <v>2006</v>
      </c>
      <c r="C48">
        <v>119.6</v>
      </c>
      <c r="D48">
        <v>61.3</v>
      </c>
      <c r="E48">
        <f t="shared" si="3"/>
        <v>1.9510603588907014</v>
      </c>
      <c r="F48">
        <f>AVERAGE(E42:E49)</f>
        <v>2.049465543900757</v>
      </c>
      <c r="G48">
        <v>132.69999999999999</v>
      </c>
      <c r="H48">
        <v>77</v>
      </c>
      <c r="I48">
        <f t="shared" si="1"/>
        <v>1.7233766233766232</v>
      </c>
      <c r="J48" s="2">
        <f t="shared" si="2"/>
        <v>55.699999999999989</v>
      </c>
      <c r="K48">
        <f>AVERAGE(I42:I49)</f>
        <v>1.9155483450630408</v>
      </c>
    </row>
    <row r="49" spans="1:11">
      <c r="A49" t="s">
        <v>7</v>
      </c>
      <c r="B49">
        <v>2008</v>
      </c>
      <c r="C49">
        <v>124</v>
      </c>
      <c r="D49">
        <v>67.5</v>
      </c>
      <c r="E49">
        <f t="shared" si="3"/>
        <v>1.837037037037037</v>
      </c>
      <c r="F49">
        <f>STDEV(E44:E51)</f>
        <v>0.32006445225875296</v>
      </c>
      <c r="G49">
        <v>137</v>
      </c>
      <c r="H49">
        <v>82.7</v>
      </c>
      <c r="I49">
        <f t="shared" si="1"/>
        <v>1.6565900846432888</v>
      </c>
      <c r="J49" s="2">
        <f t="shared" si="2"/>
        <v>54.3</v>
      </c>
      <c r="K49">
        <f>STDEV(I44:I51)</f>
        <v>0.23589829749088725</v>
      </c>
    </row>
    <row r="50" spans="1:11">
      <c r="A50" t="s">
        <v>7</v>
      </c>
      <c r="B50">
        <v>2010</v>
      </c>
      <c r="C50">
        <v>120.6</v>
      </c>
      <c r="D50">
        <v>66.099999999999994</v>
      </c>
      <c r="E50">
        <f t="shared" si="3"/>
        <v>1.8245083207261725</v>
      </c>
      <c r="G50">
        <v>131.9</v>
      </c>
      <c r="H50">
        <v>80.8</v>
      </c>
      <c r="I50">
        <f t="shared" si="1"/>
        <v>1.6324257425742577</v>
      </c>
      <c r="J50" s="2">
        <f t="shared" si="2"/>
        <v>51.100000000000009</v>
      </c>
    </row>
    <row r="51" spans="1:11">
      <c r="A51" t="s">
        <v>7</v>
      </c>
      <c r="B51">
        <v>2012</v>
      </c>
      <c r="C51">
        <v>120.7</v>
      </c>
      <c r="D51">
        <v>64.400000000000006</v>
      </c>
      <c r="E51">
        <f t="shared" si="3"/>
        <v>1.8742236024844718</v>
      </c>
      <c r="G51">
        <v>117.5</v>
      </c>
      <c r="H51">
        <v>67.400000000000006</v>
      </c>
      <c r="I51">
        <f t="shared" si="1"/>
        <v>1.7433234421364985</v>
      </c>
      <c r="J51" s="2">
        <f t="shared" si="2"/>
        <v>50.099999999999994</v>
      </c>
      <c r="K51">
        <f>MIN(J47:J54)</f>
        <v>34.099999999999994</v>
      </c>
    </row>
    <row r="52" spans="1:11">
      <c r="A52" t="s">
        <v>7</v>
      </c>
      <c r="B52">
        <v>2014</v>
      </c>
      <c r="C52">
        <v>107.4</v>
      </c>
      <c r="D52">
        <v>55.1</v>
      </c>
      <c r="E52">
        <f t="shared" si="3"/>
        <v>1.9491833030852994</v>
      </c>
      <c r="G52">
        <v>103.2</v>
      </c>
      <c r="H52">
        <v>57.2</v>
      </c>
      <c r="I52">
        <f t="shared" si="1"/>
        <v>1.8041958041958042</v>
      </c>
      <c r="J52" s="2">
        <f t="shared" si="2"/>
        <v>46</v>
      </c>
      <c r="K52">
        <f>MAX(J47:J54)</f>
        <v>55.699999999999989</v>
      </c>
    </row>
    <row r="53" spans="1:11">
      <c r="A53" t="s">
        <v>7</v>
      </c>
      <c r="B53">
        <v>2016</v>
      </c>
      <c r="C53">
        <v>123.4</v>
      </c>
      <c r="D53">
        <v>79.5</v>
      </c>
      <c r="E53">
        <f t="shared" si="3"/>
        <v>1.5522012578616353</v>
      </c>
      <c r="G53">
        <v>110.3</v>
      </c>
      <c r="H53">
        <v>76.2</v>
      </c>
      <c r="I53">
        <f t="shared" si="1"/>
        <v>1.44750656167979</v>
      </c>
      <c r="J53" s="2">
        <f t="shared" si="2"/>
        <v>34.099999999999994</v>
      </c>
      <c r="K53">
        <f>AVERAGE(J47:J54)</f>
        <v>48.199999999999996</v>
      </c>
    </row>
    <row r="54" spans="1:11">
      <c r="A54" t="s">
        <v>7</v>
      </c>
      <c r="B54">
        <v>2018</v>
      </c>
      <c r="C54">
        <v>113.8</v>
      </c>
      <c r="D54">
        <v>64</v>
      </c>
      <c r="E54">
        <f t="shared" si="3"/>
        <v>1.778125</v>
      </c>
      <c r="G54">
        <v>104.5</v>
      </c>
      <c r="H54">
        <v>63.3</v>
      </c>
      <c r="I54">
        <f t="shared" si="1"/>
        <v>1.65086887835703</v>
      </c>
      <c r="J54" s="2">
        <f t="shared" si="2"/>
        <v>41.2</v>
      </c>
    </row>
    <row r="55" spans="1:11">
      <c r="A55" t="s">
        <v>7</v>
      </c>
      <c r="B55">
        <v>2020</v>
      </c>
      <c r="C55">
        <v>125.1</v>
      </c>
      <c r="D55">
        <v>61.3</v>
      </c>
      <c r="E55">
        <f t="shared" si="3"/>
        <v>2.0407830342577489</v>
      </c>
      <c r="G55">
        <v>124.7</v>
      </c>
      <c r="H55">
        <v>71.400000000000006</v>
      </c>
      <c r="I55">
        <f t="shared" si="1"/>
        <v>1.7464985994397757</v>
      </c>
      <c r="J55" s="2">
        <f t="shared" si="2"/>
        <v>53.3</v>
      </c>
    </row>
    <row r="56" spans="1:11" s="2" customFormat="1">
      <c r="A56" s="2" t="s">
        <v>8</v>
      </c>
      <c r="B56" s="2">
        <v>2004</v>
      </c>
      <c r="C56" s="2">
        <v>80</v>
      </c>
      <c r="D56" s="2">
        <v>71.5</v>
      </c>
      <c r="E56" s="2">
        <f t="shared" si="3"/>
        <v>1.118881118881119</v>
      </c>
      <c r="F56" s="2">
        <f>MAX(E49:E56)-MIN(E49:E56)</f>
        <v>0.92190191537662991</v>
      </c>
      <c r="G56" s="2">
        <v>90.7</v>
      </c>
      <c r="H56" s="2">
        <v>79.2</v>
      </c>
      <c r="I56" s="2">
        <f t="shared" si="1"/>
        <v>1.1452020202020201</v>
      </c>
      <c r="J56" s="2">
        <f t="shared" si="2"/>
        <v>11.5</v>
      </c>
      <c r="K56" s="2">
        <f>MAX(I49:I56)-MIN(I49:I56)</f>
        <v>0.65899378399378405</v>
      </c>
    </row>
    <row r="57" spans="1:11" s="2" customFormat="1">
      <c r="A57" s="2" t="s">
        <v>8</v>
      </c>
      <c r="B57" s="2">
        <v>2006</v>
      </c>
      <c r="C57" s="2">
        <v>71.3</v>
      </c>
      <c r="D57" s="2">
        <v>63.4</v>
      </c>
      <c r="E57" s="2">
        <f t="shared" si="3"/>
        <v>1.1246056782334384</v>
      </c>
      <c r="F57" s="2">
        <f>AVERAGE(E51:E58)</f>
        <v>1.5776596270195031</v>
      </c>
      <c r="G57" s="2">
        <v>77.400000000000006</v>
      </c>
      <c r="H57" s="2">
        <v>70.3</v>
      </c>
      <c r="I57" s="2">
        <f t="shared" si="1"/>
        <v>1.10099573257468</v>
      </c>
      <c r="J57" s="2">
        <f t="shared" si="2"/>
        <v>7.1000000000000085</v>
      </c>
      <c r="K57" s="2">
        <f>AVERAGE(I51:I58)</f>
        <v>1.4732408077228865</v>
      </c>
    </row>
    <row r="58" spans="1:11" s="2" customFormat="1">
      <c r="A58" s="2" t="s">
        <v>8</v>
      </c>
      <c r="B58" s="2">
        <v>2008</v>
      </c>
      <c r="C58" s="2">
        <v>66.5</v>
      </c>
      <c r="D58" s="2">
        <v>56.2</v>
      </c>
      <c r="E58" s="2">
        <f t="shared" si="3"/>
        <v>1.1832740213523132</v>
      </c>
      <c r="F58" s="2">
        <f>STDEV(E53:E60)</f>
        <v>0.3573421188897894</v>
      </c>
      <c r="G58" s="2">
        <v>73.2</v>
      </c>
      <c r="H58" s="2">
        <v>63.8</v>
      </c>
      <c r="I58" s="2">
        <f t="shared" si="1"/>
        <v>1.1473354231974922</v>
      </c>
      <c r="J58" s="2">
        <f t="shared" si="2"/>
        <v>9.4000000000000057</v>
      </c>
      <c r="K58" s="2">
        <f>STDEV(I53:I60)</f>
        <v>0.26534406989569348</v>
      </c>
    </row>
    <row r="59" spans="1:11" s="2" customFormat="1">
      <c r="A59" s="2" t="s">
        <v>8</v>
      </c>
      <c r="B59" s="2">
        <v>2010</v>
      </c>
      <c r="C59" s="2">
        <v>66.400000000000006</v>
      </c>
      <c r="D59" s="2">
        <v>57.8</v>
      </c>
      <c r="E59" s="2">
        <f t="shared" si="3"/>
        <v>1.1487889273356402</v>
      </c>
      <c r="G59" s="2">
        <v>72</v>
      </c>
      <c r="H59" s="2">
        <v>64.400000000000006</v>
      </c>
      <c r="I59" s="2">
        <f t="shared" si="1"/>
        <v>1.1180124223602483</v>
      </c>
      <c r="J59" s="2">
        <f t="shared" si="2"/>
        <v>7.5999999999999943</v>
      </c>
    </row>
    <row r="60" spans="1:11" s="2" customFormat="1">
      <c r="A60" s="2" t="s">
        <v>8</v>
      </c>
      <c r="B60" s="2">
        <v>2012</v>
      </c>
      <c r="C60" s="2">
        <v>64.099999999999994</v>
      </c>
      <c r="D60" s="2">
        <v>54.8</v>
      </c>
      <c r="E60" s="2">
        <f t="shared" si="3"/>
        <v>1.1697080291970803</v>
      </c>
      <c r="G60" s="2">
        <v>71.3</v>
      </c>
      <c r="H60" s="2">
        <v>63.2</v>
      </c>
      <c r="I60" s="2">
        <f t="shared" si="1"/>
        <v>1.1281645569620251</v>
      </c>
      <c r="J60" s="2">
        <f t="shared" si="2"/>
        <v>8.0999999999999943</v>
      </c>
      <c r="K60">
        <f>MIN(J56:J63)</f>
        <v>0.19999999999998863</v>
      </c>
    </row>
    <row r="61" spans="1:11" s="2" customFormat="1">
      <c r="A61" s="2" t="s">
        <v>8</v>
      </c>
      <c r="B61" s="2">
        <v>2014</v>
      </c>
      <c r="C61" s="2">
        <v>55.8</v>
      </c>
      <c r="D61" s="2">
        <v>55.8</v>
      </c>
      <c r="E61" s="2">
        <f t="shared" si="3"/>
        <v>1</v>
      </c>
      <c r="G61" s="2">
        <v>66.599999999999994</v>
      </c>
      <c r="H61" s="2">
        <v>65</v>
      </c>
      <c r="I61" s="2">
        <f t="shared" si="1"/>
        <v>1.0246153846153845</v>
      </c>
      <c r="J61" s="2">
        <f t="shared" si="2"/>
        <v>1.5999999999999943</v>
      </c>
      <c r="K61">
        <f>MAX(J56:J63)</f>
        <v>11.5</v>
      </c>
    </row>
    <row r="62" spans="1:11" s="2" customFormat="1">
      <c r="A62" s="2" t="s">
        <v>8</v>
      </c>
      <c r="B62" s="2">
        <v>2016</v>
      </c>
      <c r="C62" s="2">
        <v>56.6</v>
      </c>
      <c r="D62" s="2">
        <v>56.6</v>
      </c>
      <c r="E62" s="2">
        <f t="shared" si="3"/>
        <v>1</v>
      </c>
      <c r="G62" s="2">
        <v>66.900000000000006</v>
      </c>
      <c r="H62" s="2">
        <v>65.099999999999994</v>
      </c>
      <c r="I62" s="2">
        <f t="shared" si="1"/>
        <v>1.0276497695852536</v>
      </c>
      <c r="J62" s="2">
        <f t="shared" si="2"/>
        <v>1.8000000000000114</v>
      </c>
      <c r="K62">
        <f>AVERAGE(J56:J63)</f>
        <v>5.9124999999999996</v>
      </c>
    </row>
    <row r="63" spans="1:11" s="2" customFormat="1">
      <c r="A63" s="2" t="s">
        <v>8</v>
      </c>
      <c r="B63" s="2">
        <v>2018</v>
      </c>
      <c r="C63" s="2">
        <v>56.5</v>
      </c>
      <c r="D63" s="2">
        <v>56.5</v>
      </c>
      <c r="E63" s="2">
        <f t="shared" si="3"/>
        <v>1</v>
      </c>
      <c r="G63" s="2">
        <v>65.099999999999994</v>
      </c>
      <c r="H63" s="2">
        <v>64.900000000000006</v>
      </c>
      <c r="I63" s="2">
        <f t="shared" si="1"/>
        <v>1.0030816640986131</v>
      </c>
      <c r="J63" s="2">
        <f t="shared" si="2"/>
        <v>0.19999999999998863</v>
      </c>
    </row>
    <row r="64" spans="1:11" s="2" customFormat="1">
      <c r="A64" s="2" t="s">
        <v>8</v>
      </c>
      <c r="B64" s="2">
        <v>2020</v>
      </c>
      <c r="C64" s="2">
        <v>56.6</v>
      </c>
      <c r="D64" s="2">
        <v>56.6</v>
      </c>
      <c r="E64" s="2">
        <f t="shared" si="3"/>
        <v>1</v>
      </c>
      <c r="G64" s="2">
        <v>63.8</v>
      </c>
      <c r="H64" s="2">
        <v>64.3</v>
      </c>
      <c r="I64" s="2">
        <f t="shared" si="1"/>
        <v>0.99222395023328147</v>
      </c>
      <c r="J64" s="2">
        <f t="shared" si="2"/>
        <v>-0.5</v>
      </c>
    </row>
    <row r="65" spans="1:11">
      <c r="A65" t="s">
        <v>9</v>
      </c>
      <c r="B65">
        <v>2004</v>
      </c>
      <c r="C65">
        <v>84.2</v>
      </c>
      <c r="D65">
        <v>50.7</v>
      </c>
      <c r="E65">
        <f t="shared" si="3"/>
        <v>1.6607495069033531</v>
      </c>
      <c r="F65">
        <f>MAX(E58:E65)-MIN(E58:E65)</f>
        <v>0.6607495069033531</v>
      </c>
      <c r="G65">
        <v>98</v>
      </c>
      <c r="H65">
        <v>62.6</v>
      </c>
      <c r="I65">
        <f t="shared" si="1"/>
        <v>1.5654952076677315</v>
      </c>
      <c r="J65" s="2">
        <f t="shared" si="2"/>
        <v>35.4</v>
      </c>
      <c r="K65">
        <f>MAX(I58:I65)-MIN(I58:I65)</f>
        <v>0.57327125743445007</v>
      </c>
    </row>
    <row r="66" spans="1:11">
      <c r="A66" t="s">
        <v>9</v>
      </c>
      <c r="B66">
        <v>2006</v>
      </c>
      <c r="C66">
        <v>63.8</v>
      </c>
      <c r="D66">
        <v>46.9</v>
      </c>
      <c r="E66">
        <f t="shared" si="3"/>
        <v>1.3603411513859276</v>
      </c>
      <c r="F66">
        <f>AVERAGE(E60:E67)</f>
        <v>1.1828704544924962</v>
      </c>
      <c r="G66">
        <v>78.400000000000006</v>
      </c>
      <c r="H66">
        <v>58</v>
      </c>
      <c r="I66">
        <f t="shared" ref="I66:I129" si="4">G66/H66</f>
        <v>1.3517241379310345</v>
      </c>
      <c r="J66" s="2">
        <f t="shared" si="2"/>
        <v>20.400000000000006</v>
      </c>
      <c r="K66">
        <f>AVERAGE(I60:I67)</f>
        <v>1.1698419252487917</v>
      </c>
    </row>
    <row r="67" spans="1:11">
      <c r="A67" t="s">
        <v>9</v>
      </c>
      <c r="B67">
        <v>2008</v>
      </c>
      <c r="C67">
        <v>61.7</v>
      </c>
      <c r="D67">
        <v>48.5</v>
      </c>
      <c r="E67">
        <f t="shared" si="3"/>
        <v>1.2721649484536084</v>
      </c>
      <c r="F67">
        <f>STDEV(E62:E69)</f>
        <v>0.23683179686463232</v>
      </c>
      <c r="G67">
        <v>76.2</v>
      </c>
      <c r="H67">
        <v>60.2</v>
      </c>
      <c r="I67">
        <f t="shared" si="4"/>
        <v>1.2657807308970099</v>
      </c>
      <c r="J67" s="2">
        <f t="shared" ref="J67:J130" si="5">G67-H67</f>
        <v>16</v>
      </c>
      <c r="K67">
        <f>STDEV(I62:I69)</f>
        <v>0.2010698165601876</v>
      </c>
    </row>
    <row r="68" spans="1:11">
      <c r="A68" t="s">
        <v>9</v>
      </c>
      <c r="B68">
        <v>2010</v>
      </c>
      <c r="C68">
        <v>55.9</v>
      </c>
      <c r="D68">
        <v>41.3</v>
      </c>
      <c r="E68">
        <f t="shared" si="3"/>
        <v>1.3535108958837774</v>
      </c>
      <c r="G68">
        <v>69.400000000000006</v>
      </c>
      <c r="H68">
        <v>53.1</v>
      </c>
      <c r="I68">
        <f t="shared" si="4"/>
        <v>1.3069679849340867</v>
      </c>
      <c r="J68" s="2">
        <f t="shared" si="5"/>
        <v>16.300000000000004</v>
      </c>
    </row>
    <row r="69" spans="1:11">
      <c r="A69" t="s">
        <v>9</v>
      </c>
      <c r="B69">
        <v>2012</v>
      </c>
      <c r="C69">
        <v>64.8</v>
      </c>
      <c r="D69">
        <v>47.5</v>
      </c>
      <c r="E69">
        <f t="shared" si="3"/>
        <v>1.3642105263157893</v>
      </c>
      <c r="G69">
        <v>75.900000000000006</v>
      </c>
      <c r="H69">
        <v>60.9</v>
      </c>
      <c r="I69">
        <f t="shared" si="4"/>
        <v>1.246305418719212</v>
      </c>
      <c r="J69" s="2">
        <f t="shared" si="5"/>
        <v>15.000000000000007</v>
      </c>
      <c r="K69">
        <f>MIN(J65:J72)</f>
        <v>0.10000000000000853</v>
      </c>
    </row>
    <row r="70" spans="1:11">
      <c r="A70" t="s">
        <v>9</v>
      </c>
      <c r="B70">
        <v>2014</v>
      </c>
      <c r="C70">
        <v>56.8</v>
      </c>
      <c r="D70">
        <v>48.2</v>
      </c>
      <c r="E70">
        <f t="shared" si="3"/>
        <v>1.1784232365145226</v>
      </c>
      <c r="G70">
        <v>66.900000000000006</v>
      </c>
      <c r="H70">
        <v>62</v>
      </c>
      <c r="I70">
        <f t="shared" si="4"/>
        <v>1.0790322580645162</v>
      </c>
      <c r="J70" s="2">
        <f t="shared" si="5"/>
        <v>4.9000000000000057</v>
      </c>
      <c r="K70">
        <f>MAX(J65:J72)</f>
        <v>35.4</v>
      </c>
    </row>
    <row r="71" spans="1:11">
      <c r="A71" t="s">
        <v>9</v>
      </c>
      <c r="B71">
        <v>2016</v>
      </c>
      <c r="C71">
        <v>60.5</v>
      </c>
      <c r="D71">
        <v>54.8</v>
      </c>
      <c r="E71">
        <f t="shared" si="3"/>
        <v>1.1040145985401459</v>
      </c>
      <c r="G71">
        <v>70.400000000000006</v>
      </c>
      <c r="H71">
        <v>70.3</v>
      </c>
      <c r="I71">
        <f t="shared" si="4"/>
        <v>1.0014224751066858</v>
      </c>
      <c r="J71" s="2">
        <f t="shared" si="5"/>
        <v>0.10000000000000853</v>
      </c>
      <c r="K71">
        <f>AVERAGE(J65:J72)</f>
        <v>13.812500000000005</v>
      </c>
    </row>
    <row r="72" spans="1:11">
      <c r="A72" t="s">
        <v>9</v>
      </c>
      <c r="B72">
        <v>2018</v>
      </c>
      <c r="C72">
        <v>60.2</v>
      </c>
      <c r="D72">
        <v>54</v>
      </c>
      <c r="E72">
        <f t="shared" si="3"/>
        <v>1.1148148148148149</v>
      </c>
      <c r="G72">
        <v>71.400000000000006</v>
      </c>
      <c r="H72">
        <v>69</v>
      </c>
      <c r="I72">
        <f t="shared" si="4"/>
        <v>1.0347826086956522</v>
      </c>
      <c r="J72" s="2">
        <f t="shared" si="5"/>
        <v>2.4000000000000057</v>
      </c>
    </row>
    <row r="73" spans="1:11">
      <c r="A73" t="s">
        <v>9</v>
      </c>
      <c r="B73">
        <v>2020</v>
      </c>
      <c r="C73">
        <v>60.2</v>
      </c>
      <c r="D73">
        <v>51.9</v>
      </c>
      <c r="E73">
        <f t="shared" si="3"/>
        <v>1.159922928709056</v>
      </c>
      <c r="G73">
        <v>71.3</v>
      </c>
      <c r="H73">
        <v>64.5</v>
      </c>
      <c r="I73">
        <f t="shared" si="4"/>
        <v>1.1054263565891473</v>
      </c>
      <c r="J73" s="2">
        <f t="shared" si="5"/>
        <v>6.7999999999999972</v>
      </c>
    </row>
    <row r="74" spans="1:11" s="2" customFormat="1">
      <c r="A74" s="2" t="s">
        <v>10</v>
      </c>
      <c r="B74" s="2">
        <v>2004</v>
      </c>
      <c r="C74" s="2">
        <v>47.3</v>
      </c>
      <c r="D74" s="2">
        <v>45.8</v>
      </c>
      <c r="E74" s="2">
        <f t="shared" si="3"/>
        <v>1.0327510917030567</v>
      </c>
      <c r="F74" s="2">
        <f>MAX(E67:E74)-MIN(E67:E74)</f>
        <v>0.33145943461273264</v>
      </c>
      <c r="G74" s="2">
        <v>61.7</v>
      </c>
      <c r="H74" s="2">
        <v>79.2</v>
      </c>
      <c r="I74" s="2">
        <f t="shared" si="4"/>
        <v>0.77904040404040409</v>
      </c>
      <c r="J74" s="2">
        <f t="shared" si="5"/>
        <v>-17.5</v>
      </c>
      <c r="K74" s="2">
        <f>MAX(I67:I74)-MIN(I67:I74)</f>
        <v>0.52792758089368264</v>
      </c>
    </row>
    <row r="75" spans="1:11" s="2" customFormat="1">
      <c r="A75" s="2" t="s">
        <v>10</v>
      </c>
      <c r="B75" s="2">
        <v>2006</v>
      </c>
      <c r="C75" s="2">
        <v>39.9</v>
      </c>
      <c r="D75" s="2">
        <v>39.9</v>
      </c>
      <c r="E75" s="2">
        <f t="shared" si="3"/>
        <v>1</v>
      </c>
      <c r="F75" s="2">
        <f>AVERAGE(E69:E76)</f>
        <v>1.1204408584948611</v>
      </c>
      <c r="G75" s="2">
        <v>53.4</v>
      </c>
      <c r="H75" s="2">
        <v>59.2</v>
      </c>
      <c r="I75" s="2">
        <f t="shared" si="4"/>
        <v>0.90202702702702697</v>
      </c>
      <c r="J75" s="2">
        <f t="shared" si="5"/>
        <v>-5.8000000000000043</v>
      </c>
      <c r="K75" s="2">
        <f>AVERAGE(I69:I76)</f>
        <v>1.0162243031903637</v>
      </c>
    </row>
    <row r="76" spans="1:11" s="2" customFormat="1">
      <c r="A76" s="2" t="s">
        <v>10</v>
      </c>
      <c r="B76" s="2">
        <v>2008</v>
      </c>
      <c r="C76" s="2">
        <v>43</v>
      </c>
      <c r="D76" s="2">
        <v>42.6</v>
      </c>
      <c r="E76" s="2">
        <f t="shared" si="3"/>
        <v>1.0093896713615023</v>
      </c>
      <c r="F76" s="2">
        <f>STDEV(E71:E78)</f>
        <v>6.3912602971593763E-2</v>
      </c>
      <c r="G76" s="2">
        <v>59.2</v>
      </c>
      <c r="H76" s="2">
        <v>60.3</v>
      </c>
      <c r="I76" s="2">
        <f t="shared" si="4"/>
        <v>0.98175787728026542</v>
      </c>
      <c r="J76" s="2">
        <f t="shared" si="5"/>
        <v>-1.0999999999999943</v>
      </c>
      <c r="K76" s="2">
        <f>STDEV(I71:I78)</f>
        <v>9.8482561901868215E-2</v>
      </c>
    </row>
    <row r="77" spans="1:11" s="2" customFormat="1">
      <c r="A77" s="2" t="s">
        <v>10</v>
      </c>
      <c r="B77" s="2">
        <v>2010</v>
      </c>
      <c r="C77" s="2">
        <v>42</v>
      </c>
      <c r="D77" s="2">
        <v>42</v>
      </c>
      <c r="E77" s="2">
        <f t="shared" si="3"/>
        <v>1</v>
      </c>
      <c r="G77" s="2">
        <v>54.8</v>
      </c>
      <c r="H77" s="2">
        <v>55.6</v>
      </c>
      <c r="I77" s="2">
        <f t="shared" si="4"/>
        <v>0.98561151079136688</v>
      </c>
      <c r="J77" s="2">
        <f t="shared" si="5"/>
        <v>-0.80000000000000426</v>
      </c>
    </row>
    <row r="78" spans="1:11" s="2" customFormat="1">
      <c r="A78" s="2" t="s">
        <v>10</v>
      </c>
      <c r="B78" s="2">
        <v>2012</v>
      </c>
      <c r="C78" s="2">
        <v>42</v>
      </c>
      <c r="D78" s="2">
        <v>42</v>
      </c>
      <c r="E78" s="2">
        <f t="shared" si="3"/>
        <v>1</v>
      </c>
      <c r="G78" s="2">
        <v>55.9</v>
      </c>
      <c r="H78" s="2">
        <v>54.4</v>
      </c>
      <c r="I78" s="2">
        <f t="shared" si="4"/>
        <v>1.0275735294117647</v>
      </c>
      <c r="J78" s="2">
        <f t="shared" si="5"/>
        <v>1.5</v>
      </c>
      <c r="K78">
        <f>MIN(J74:J81)</f>
        <v>-17.5</v>
      </c>
    </row>
    <row r="79" spans="1:11" s="2" customFormat="1">
      <c r="A79" s="2" t="s">
        <v>10</v>
      </c>
      <c r="B79" s="2">
        <v>2014</v>
      </c>
      <c r="C79" s="2">
        <v>37.5</v>
      </c>
      <c r="D79" s="2">
        <v>37.5</v>
      </c>
      <c r="E79" s="2">
        <f t="shared" si="3"/>
        <v>1</v>
      </c>
      <c r="G79" s="2">
        <v>53.4</v>
      </c>
      <c r="H79" s="2">
        <v>49</v>
      </c>
      <c r="I79" s="2">
        <f t="shared" si="4"/>
        <v>1.0897959183673469</v>
      </c>
      <c r="J79" s="2">
        <f t="shared" si="5"/>
        <v>4.3999999999999986</v>
      </c>
      <c r="K79">
        <f>MAX(J74:J81)</f>
        <v>4.9000000000000057</v>
      </c>
    </row>
    <row r="80" spans="1:11" s="2" customFormat="1">
      <c r="A80" s="2" t="s">
        <v>10</v>
      </c>
      <c r="B80" s="2">
        <v>2016</v>
      </c>
      <c r="C80" s="2">
        <v>38.200000000000003</v>
      </c>
      <c r="D80" s="2">
        <v>38.200000000000003</v>
      </c>
      <c r="E80" s="2">
        <f t="shared" si="3"/>
        <v>1</v>
      </c>
      <c r="G80" s="2">
        <v>54.7</v>
      </c>
      <c r="H80" s="2">
        <v>49.8</v>
      </c>
      <c r="I80" s="2">
        <f t="shared" si="4"/>
        <v>1.0983935742971889</v>
      </c>
      <c r="J80" s="2">
        <f t="shared" si="5"/>
        <v>4.9000000000000057</v>
      </c>
      <c r="K80">
        <f>AVERAGE(J74:J81)</f>
        <v>-1.2124999999999995</v>
      </c>
    </row>
    <row r="81" spans="1:11" s="2" customFormat="1">
      <c r="A81" s="2" t="s">
        <v>10</v>
      </c>
      <c r="B81" s="2">
        <v>2018</v>
      </c>
      <c r="C81" s="2">
        <v>38.700000000000003</v>
      </c>
      <c r="D81" s="2">
        <v>38.700000000000003</v>
      </c>
      <c r="E81" s="2">
        <f t="shared" si="3"/>
        <v>1</v>
      </c>
      <c r="G81" s="2">
        <v>56.1</v>
      </c>
      <c r="H81" s="2">
        <v>51.4</v>
      </c>
      <c r="I81" s="2">
        <f t="shared" si="4"/>
        <v>1.0914396887159534</v>
      </c>
      <c r="J81" s="2">
        <f t="shared" si="5"/>
        <v>4.7000000000000028</v>
      </c>
    </row>
    <row r="82" spans="1:11" s="2" customFormat="1">
      <c r="A82" s="2" t="s">
        <v>10</v>
      </c>
      <c r="B82" s="2">
        <v>2020</v>
      </c>
      <c r="C82" s="2">
        <v>46.5</v>
      </c>
      <c r="D82" s="2">
        <v>33</v>
      </c>
      <c r="E82" s="2">
        <f t="shared" si="3"/>
        <v>1.4090909090909092</v>
      </c>
      <c r="G82" s="2">
        <v>57.9</v>
      </c>
      <c r="H82" s="2">
        <v>41.9</v>
      </c>
      <c r="I82" s="2">
        <f t="shared" si="4"/>
        <v>1.3818615751789975</v>
      </c>
      <c r="J82" s="2">
        <f t="shared" si="5"/>
        <v>16</v>
      </c>
    </row>
    <row r="83" spans="1:11">
      <c r="A83" t="s">
        <v>11</v>
      </c>
      <c r="B83">
        <v>2004</v>
      </c>
      <c r="C83">
        <v>84</v>
      </c>
      <c r="D83">
        <v>84</v>
      </c>
      <c r="E83">
        <f t="shared" si="3"/>
        <v>1</v>
      </c>
      <c r="F83">
        <f>MAX(E76:E83)-MIN(E76:E83)</f>
        <v>0.40909090909090917</v>
      </c>
      <c r="G83">
        <v>99.9</v>
      </c>
      <c r="H83">
        <v>99.9</v>
      </c>
      <c r="I83">
        <f t="shared" si="4"/>
        <v>1</v>
      </c>
      <c r="J83" s="2">
        <f t="shared" si="5"/>
        <v>0</v>
      </c>
      <c r="K83">
        <f>MAX(I76:I83)-MIN(I76:I83)</f>
        <v>0.40010369789873212</v>
      </c>
    </row>
    <row r="84" spans="1:11">
      <c r="A84" t="s">
        <v>11</v>
      </c>
      <c r="B84">
        <v>2006</v>
      </c>
      <c r="C84">
        <v>95.7</v>
      </c>
      <c r="D84">
        <v>95.7</v>
      </c>
      <c r="E84">
        <f t="shared" si="3"/>
        <v>1</v>
      </c>
      <c r="F84">
        <f>AVERAGE(E78:E85)</f>
        <v>1.0511363636363638</v>
      </c>
      <c r="G84">
        <v>113.6</v>
      </c>
      <c r="H84">
        <v>110.3</v>
      </c>
      <c r="I84">
        <f t="shared" si="4"/>
        <v>1.029918404351768</v>
      </c>
      <c r="J84" s="2">
        <f t="shared" si="5"/>
        <v>3.2999999999999972</v>
      </c>
      <c r="K84">
        <f>AVERAGE(I78:I85)</f>
        <v>1.0979562477243041</v>
      </c>
    </row>
    <row r="85" spans="1:11">
      <c r="A85" t="s">
        <v>11</v>
      </c>
      <c r="B85">
        <v>2008</v>
      </c>
      <c r="C85">
        <v>95.7</v>
      </c>
      <c r="D85">
        <v>95.7</v>
      </c>
      <c r="E85">
        <f t="shared" si="3"/>
        <v>1</v>
      </c>
      <c r="F85">
        <f>STDEV(E80:E87)</f>
        <v>0.2432099968105505</v>
      </c>
      <c r="G85">
        <v>113.6</v>
      </c>
      <c r="H85">
        <v>106.7</v>
      </c>
      <c r="I85">
        <f t="shared" si="4"/>
        <v>1.064667291471415</v>
      </c>
      <c r="J85" s="2">
        <f t="shared" si="5"/>
        <v>6.8999999999999915</v>
      </c>
      <c r="K85">
        <f>STDEV(I80:I87)</f>
        <v>0.1629204845854087</v>
      </c>
    </row>
    <row r="86" spans="1:11">
      <c r="A86" t="s">
        <v>11</v>
      </c>
      <c r="B86">
        <v>2010</v>
      </c>
      <c r="C86">
        <v>95.7</v>
      </c>
      <c r="D86">
        <v>95.7</v>
      </c>
      <c r="E86">
        <f t="shared" si="3"/>
        <v>1</v>
      </c>
      <c r="G86">
        <v>113.6</v>
      </c>
      <c r="H86">
        <v>106.8</v>
      </c>
      <c r="I86">
        <f t="shared" si="4"/>
        <v>1.0636704119850187</v>
      </c>
      <c r="J86" s="2">
        <f t="shared" si="5"/>
        <v>6.7999999999999972</v>
      </c>
    </row>
    <row r="87" spans="1:11">
      <c r="A87" t="s">
        <v>11</v>
      </c>
      <c r="B87">
        <v>2012</v>
      </c>
      <c r="C87">
        <v>75.400000000000006</v>
      </c>
      <c r="D87">
        <v>46.7</v>
      </c>
      <c r="E87">
        <f t="shared" si="3"/>
        <v>1.6145610278372591</v>
      </c>
      <c r="G87">
        <v>92.5</v>
      </c>
      <c r="H87">
        <v>65</v>
      </c>
      <c r="I87">
        <f t="shared" si="4"/>
        <v>1.4230769230769231</v>
      </c>
      <c r="J87" s="2">
        <f t="shared" si="5"/>
        <v>27.5</v>
      </c>
      <c r="K87">
        <f>MIN(J83:J90)</f>
        <v>0</v>
      </c>
    </row>
    <row r="88" spans="1:11">
      <c r="A88" t="s">
        <v>11</v>
      </c>
      <c r="B88">
        <v>2014</v>
      </c>
      <c r="C88">
        <v>79.400000000000006</v>
      </c>
      <c r="D88">
        <v>62.3</v>
      </c>
      <c r="E88">
        <f t="shared" si="3"/>
        <v>1.274478330658106</v>
      </c>
      <c r="G88">
        <v>82.9</v>
      </c>
      <c r="H88">
        <v>73.3</v>
      </c>
      <c r="I88">
        <f t="shared" si="4"/>
        <v>1.1309686221009552</v>
      </c>
      <c r="J88" s="2">
        <f t="shared" si="5"/>
        <v>9.6000000000000085</v>
      </c>
      <c r="K88">
        <f>MAX(J83:J90)</f>
        <v>27.5</v>
      </c>
    </row>
    <row r="89" spans="1:11">
      <c r="A89" t="s">
        <v>11</v>
      </c>
      <c r="B89">
        <v>2016</v>
      </c>
      <c r="C89">
        <v>67.400000000000006</v>
      </c>
      <c r="D89">
        <v>49.2</v>
      </c>
      <c r="E89">
        <f t="shared" si="3"/>
        <v>1.3699186991869918</v>
      </c>
      <c r="G89">
        <v>60.7</v>
      </c>
      <c r="H89">
        <v>54.1</v>
      </c>
      <c r="I89">
        <f t="shared" si="4"/>
        <v>1.121996303142329</v>
      </c>
      <c r="J89" s="2">
        <f t="shared" si="5"/>
        <v>6.6000000000000014</v>
      </c>
      <c r="K89">
        <f>AVERAGE(J83:J90)</f>
        <v>8.5</v>
      </c>
    </row>
    <row r="90" spans="1:11">
      <c r="A90" t="s">
        <v>11</v>
      </c>
      <c r="B90">
        <v>2018</v>
      </c>
      <c r="C90">
        <v>63.1</v>
      </c>
      <c r="D90">
        <v>45.5</v>
      </c>
      <c r="E90">
        <f t="shared" si="3"/>
        <v>1.3868131868131868</v>
      </c>
      <c r="G90">
        <v>57.6</v>
      </c>
      <c r="H90">
        <v>50.3</v>
      </c>
      <c r="I90">
        <f t="shared" si="4"/>
        <v>1.1451292246520877</v>
      </c>
      <c r="J90" s="2">
        <f t="shared" si="5"/>
        <v>7.3000000000000043</v>
      </c>
    </row>
    <row r="91" spans="1:11">
      <c r="A91" t="s">
        <v>11</v>
      </c>
      <c r="B91">
        <v>2020</v>
      </c>
      <c r="C91">
        <v>84.7</v>
      </c>
      <c r="D91">
        <v>66.5</v>
      </c>
      <c r="E91">
        <f t="shared" ref="E91:E154" si="6">C91/D91</f>
        <v>1.2736842105263158</v>
      </c>
      <c r="G91">
        <v>94.1</v>
      </c>
      <c r="H91">
        <v>77.5</v>
      </c>
      <c r="I91">
        <f t="shared" si="4"/>
        <v>1.2141935483870967</v>
      </c>
      <c r="J91" s="2">
        <f t="shared" si="5"/>
        <v>16.599999999999994</v>
      </c>
    </row>
    <row r="92" spans="1:11" s="2" customFormat="1">
      <c r="A92" s="2" t="s">
        <v>12</v>
      </c>
      <c r="B92" s="2">
        <v>2004</v>
      </c>
      <c r="C92" s="2">
        <v>75.400000000000006</v>
      </c>
      <c r="D92" s="2">
        <v>75.400000000000006</v>
      </c>
      <c r="E92" s="2">
        <f t="shared" si="6"/>
        <v>1</v>
      </c>
      <c r="F92" s="2">
        <f>MAX(E85:E92)-MIN(E85:E92)</f>
        <v>0.61456102783725908</v>
      </c>
      <c r="G92" s="2">
        <v>86.6</v>
      </c>
      <c r="H92" s="2">
        <v>99.1</v>
      </c>
      <c r="I92" s="2">
        <f t="shared" si="4"/>
        <v>0.87386478304742687</v>
      </c>
      <c r="J92" s="2">
        <f t="shared" si="5"/>
        <v>-12.5</v>
      </c>
      <c r="K92" s="2">
        <f>MAX(I85:I92)-MIN(I85:I92)</f>
        <v>0.54921214002949625</v>
      </c>
    </row>
    <row r="93" spans="1:11" s="2" customFormat="1">
      <c r="A93" s="2" t="s">
        <v>12</v>
      </c>
      <c r="B93" s="2">
        <v>2006</v>
      </c>
      <c r="C93" s="2">
        <v>76.900000000000006</v>
      </c>
      <c r="D93" s="2">
        <v>76.900000000000006</v>
      </c>
      <c r="E93" s="2">
        <f t="shared" si="6"/>
        <v>1</v>
      </c>
      <c r="F93" s="2">
        <f>AVERAGE(E87:E94)</f>
        <v>1.2399319318777324</v>
      </c>
      <c r="G93" s="2">
        <v>94.7</v>
      </c>
      <c r="H93" s="2">
        <v>98.5</v>
      </c>
      <c r="I93" s="2">
        <f t="shared" si="4"/>
        <v>0.96142131979695433</v>
      </c>
      <c r="J93" s="2">
        <f t="shared" si="5"/>
        <v>-3.7999999999999972</v>
      </c>
      <c r="K93" s="2">
        <f>AVERAGE(I87:I94)</f>
        <v>1.1026569453641815</v>
      </c>
    </row>
    <row r="94" spans="1:11" s="2" customFormat="1">
      <c r="A94" s="2" t="s">
        <v>12</v>
      </c>
      <c r="B94" s="2">
        <v>2008</v>
      </c>
      <c r="C94" s="2">
        <v>76.900000000000006</v>
      </c>
      <c r="D94" s="2">
        <v>76.900000000000006</v>
      </c>
      <c r="E94" s="2">
        <f t="shared" si="6"/>
        <v>1</v>
      </c>
      <c r="F94" s="2">
        <f>STDEV(E89:E96)</f>
        <v>0.18073171359566179</v>
      </c>
      <c r="G94" s="2">
        <v>94.3</v>
      </c>
      <c r="H94" s="2">
        <v>99.2</v>
      </c>
      <c r="I94" s="2">
        <f t="shared" si="4"/>
        <v>0.95060483870967738</v>
      </c>
      <c r="J94" s="2">
        <f t="shared" si="5"/>
        <v>-4.9000000000000057</v>
      </c>
      <c r="K94" s="2">
        <f>STDEV(I89:I96)</f>
        <v>0.1208750486866963</v>
      </c>
    </row>
    <row r="95" spans="1:11" s="2" customFormat="1">
      <c r="A95" s="2" t="s">
        <v>12</v>
      </c>
      <c r="B95" s="2">
        <v>2010</v>
      </c>
      <c r="C95" s="2">
        <v>75.8</v>
      </c>
      <c r="D95" s="2">
        <v>75.8</v>
      </c>
      <c r="E95" s="2">
        <f t="shared" si="6"/>
        <v>1</v>
      </c>
      <c r="G95" s="2">
        <v>96.3</v>
      </c>
      <c r="H95" s="2">
        <v>103.2</v>
      </c>
      <c r="I95" s="2">
        <f t="shared" si="4"/>
        <v>0.93313953488372092</v>
      </c>
      <c r="J95" s="2">
        <f t="shared" si="5"/>
        <v>-6.9000000000000057</v>
      </c>
    </row>
    <row r="96" spans="1:11" s="2" customFormat="1">
      <c r="A96" s="2" t="s">
        <v>12</v>
      </c>
      <c r="B96" s="2">
        <v>2012</v>
      </c>
      <c r="C96" s="2">
        <v>73.599999999999994</v>
      </c>
      <c r="D96" s="2">
        <v>73.599999999999994</v>
      </c>
      <c r="E96" s="2">
        <f t="shared" si="6"/>
        <v>1</v>
      </c>
      <c r="G96" s="2">
        <v>94.4</v>
      </c>
      <c r="H96" s="2">
        <v>96.1</v>
      </c>
      <c r="I96" s="2">
        <f t="shared" si="4"/>
        <v>0.98231009365244548</v>
      </c>
      <c r="J96" s="2">
        <f t="shared" si="5"/>
        <v>-1.6999999999999886</v>
      </c>
      <c r="K96">
        <f>MIN(J92:J99)</f>
        <v>-12.5</v>
      </c>
    </row>
    <row r="97" spans="1:11" s="2" customFormat="1">
      <c r="A97" s="2" t="s">
        <v>12</v>
      </c>
      <c r="B97" s="2">
        <v>2014</v>
      </c>
      <c r="C97" s="2">
        <v>58.7</v>
      </c>
      <c r="D97" s="2">
        <v>58.7</v>
      </c>
      <c r="E97" s="2">
        <f t="shared" si="6"/>
        <v>1</v>
      </c>
      <c r="G97" s="2">
        <v>89.6</v>
      </c>
      <c r="H97" s="2">
        <v>89.6</v>
      </c>
      <c r="I97" s="2">
        <f t="shared" si="4"/>
        <v>1</v>
      </c>
      <c r="J97" s="2">
        <f t="shared" si="5"/>
        <v>0</v>
      </c>
      <c r="K97">
        <f>MAX(J92:J99)</f>
        <v>0</v>
      </c>
    </row>
    <row r="98" spans="1:11" s="2" customFormat="1">
      <c r="A98" s="2" t="s">
        <v>12</v>
      </c>
      <c r="B98" s="2">
        <v>2016</v>
      </c>
      <c r="C98" s="2">
        <v>58.7</v>
      </c>
      <c r="D98" s="2">
        <v>58.7</v>
      </c>
      <c r="E98" s="2">
        <f t="shared" si="6"/>
        <v>1</v>
      </c>
      <c r="G98" s="2">
        <v>89.6</v>
      </c>
      <c r="H98" s="2">
        <v>89.6</v>
      </c>
      <c r="I98" s="2">
        <f t="shared" si="4"/>
        <v>1</v>
      </c>
      <c r="J98" s="2">
        <f t="shared" si="5"/>
        <v>0</v>
      </c>
      <c r="K98">
        <f>AVERAGE(J92:J99)</f>
        <v>-3.7249999999999996</v>
      </c>
    </row>
    <row r="99" spans="1:11" s="2" customFormat="1">
      <c r="A99" s="2" t="s">
        <v>12</v>
      </c>
      <c r="B99" s="2">
        <v>2018</v>
      </c>
      <c r="C99" s="2">
        <v>56.1</v>
      </c>
      <c r="D99" s="2">
        <v>56.1</v>
      </c>
      <c r="E99" s="2">
        <f t="shared" si="6"/>
        <v>1</v>
      </c>
      <c r="G99" s="2">
        <v>84.3</v>
      </c>
      <c r="H99" s="2">
        <v>84.3</v>
      </c>
      <c r="I99" s="2">
        <f t="shared" si="4"/>
        <v>1</v>
      </c>
      <c r="J99" s="2">
        <f t="shared" si="5"/>
        <v>0</v>
      </c>
    </row>
    <row r="100" spans="1:11" s="2" customFormat="1">
      <c r="A100" s="2" t="s">
        <v>12</v>
      </c>
      <c r="B100" s="2">
        <v>2020</v>
      </c>
      <c r="C100" s="2">
        <v>62.5</v>
      </c>
      <c r="D100" s="2">
        <v>62.5</v>
      </c>
      <c r="E100" s="2">
        <f t="shared" si="6"/>
        <v>1</v>
      </c>
      <c r="G100" s="2">
        <v>94</v>
      </c>
      <c r="H100" s="2">
        <v>94</v>
      </c>
      <c r="I100" s="2">
        <f t="shared" si="4"/>
        <v>1</v>
      </c>
      <c r="J100" s="2">
        <f t="shared" si="5"/>
        <v>0</v>
      </c>
    </row>
    <row r="101" spans="1:11">
      <c r="A101" t="s">
        <v>13</v>
      </c>
      <c r="B101">
        <v>2004</v>
      </c>
      <c r="C101">
        <v>61.3</v>
      </c>
      <c r="D101">
        <v>20.399999999999999</v>
      </c>
      <c r="E101">
        <f t="shared" si="6"/>
        <v>3.0049019607843137</v>
      </c>
      <c r="F101">
        <f>MAX(E94:E101)-MIN(E94:E101)</f>
        <v>2.0049019607843137</v>
      </c>
      <c r="G101">
        <v>63</v>
      </c>
      <c r="H101">
        <v>27.4</v>
      </c>
      <c r="I101">
        <f t="shared" si="4"/>
        <v>2.2992700729927007</v>
      </c>
      <c r="J101" s="2">
        <f t="shared" si="5"/>
        <v>35.6</v>
      </c>
      <c r="K101">
        <f>MAX(I94:I101)-MIN(I94:I101)</f>
        <v>1.3661305381089797</v>
      </c>
    </row>
    <row r="102" spans="1:11">
      <c r="A102" t="s">
        <v>13</v>
      </c>
      <c r="B102">
        <v>2006</v>
      </c>
      <c r="C102">
        <v>65</v>
      </c>
      <c r="D102">
        <v>21.7</v>
      </c>
      <c r="E102">
        <f t="shared" si="6"/>
        <v>2.9953917050691246</v>
      </c>
      <c r="F102">
        <f>AVERAGE(E96:E103)</f>
        <v>1.7500367082316797</v>
      </c>
      <c r="G102">
        <v>65.8</v>
      </c>
      <c r="H102">
        <v>29.3</v>
      </c>
      <c r="I102">
        <f t="shared" si="4"/>
        <v>2.2457337883959041</v>
      </c>
      <c r="J102" s="2">
        <f t="shared" si="5"/>
        <v>36.5</v>
      </c>
      <c r="K102">
        <f>AVERAGE(I96:I103)</f>
        <v>1.4730924622019135</v>
      </c>
    </row>
    <row r="103" spans="1:11">
      <c r="A103" t="s">
        <v>13</v>
      </c>
      <c r="B103">
        <v>2008</v>
      </c>
      <c r="C103">
        <v>68.400000000000006</v>
      </c>
      <c r="D103">
        <v>22.8</v>
      </c>
      <c r="E103">
        <f t="shared" si="6"/>
        <v>3</v>
      </c>
      <c r="F103">
        <f>STDEV(E98:E105)</f>
        <v>1.0347103239582724</v>
      </c>
      <c r="G103">
        <v>68.400000000000006</v>
      </c>
      <c r="H103">
        <v>30.3</v>
      </c>
      <c r="I103">
        <f t="shared" si="4"/>
        <v>2.2574257425742577</v>
      </c>
      <c r="J103" s="2">
        <f t="shared" si="5"/>
        <v>38.100000000000009</v>
      </c>
      <c r="K103">
        <f>STDEV(I98:I105)</f>
        <v>0.74760649163631265</v>
      </c>
    </row>
    <row r="104" spans="1:11">
      <c r="A104" t="s">
        <v>13</v>
      </c>
      <c r="B104">
        <v>2010</v>
      </c>
      <c r="C104">
        <v>57.9</v>
      </c>
      <c r="D104">
        <v>19.3</v>
      </c>
      <c r="E104">
        <f t="shared" si="6"/>
        <v>3</v>
      </c>
      <c r="G104">
        <v>60.8</v>
      </c>
      <c r="H104">
        <v>22.5</v>
      </c>
      <c r="I104">
        <f t="shared" si="4"/>
        <v>2.7022222222222223</v>
      </c>
      <c r="J104" s="2">
        <f t="shared" si="5"/>
        <v>38.299999999999997</v>
      </c>
    </row>
    <row r="105" spans="1:11">
      <c r="A105" t="s">
        <v>13</v>
      </c>
      <c r="B105">
        <v>2012</v>
      </c>
      <c r="C105">
        <v>73.400000000000006</v>
      </c>
      <c r="D105">
        <v>24.5</v>
      </c>
      <c r="E105">
        <f t="shared" si="6"/>
        <v>2.9959183673469392</v>
      </c>
      <c r="G105">
        <v>71.400000000000006</v>
      </c>
      <c r="H105">
        <v>27.9</v>
      </c>
      <c r="I105">
        <f t="shared" si="4"/>
        <v>2.559139784946237</v>
      </c>
      <c r="J105" s="2">
        <f t="shared" si="5"/>
        <v>43.500000000000007</v>
      </c>
      <c r="K105">
        <f>MIN(J101:J108)</f>
        <v>33.799999999999997</v>
      </c>
    </row>
    <row r="106" spans="1:11">
      <c r="A106" t="s">
        <v>13</v>
      </c>
      <c r="B106">
        <v>2014</v>
      </c>
      <c r="C106">
        <v>69.5</v>
      </c>
      <c r="D106">
        <v>23.2</v>
      </c>
      <c r="E106">
        <f t="shared" si="6"/>
        <v>2.9956896551724137</v>
      </c>
      <c r="G106">
        <v>70.099999999999994</v>
      </c>
      <c r="H106">
        <v>32.5</v>
      </c>
      <c r="I106">
        <f t="shared" si="4"/>
        <v>2.1569230769230767</v>
      </c>
      <c r="J106" s="2">
        <f t="shared" si="5"/>
        <v>37.599999999999994</v>
      </c>
      <c r="K106">
        <f>MAX(J101:J108)</f>
        <v>43.500000000000007</v>
      </c>
    </row>
    <row r="107" spans="1:11">
      <c r="A107" t="s">
        <v>13</v>
      </c>
      <c r="B107">
        <v>2016</v>
      </c>
      <c r="C107">
        <v>68.2</v>
      </c>
      <c r="D107">
        <v>22.7</v>
      </c>
      <c r="E107">
        <f t="shared" si="6"/>
        <v>3.0044052863436126</v>
      </c>
      <c r="G107">
        <v>70</v>
      </c>
      <c r="H107">
        <v>32.4</v>
      </c>
      <c r="I107">
        <f t="shared" si="4"/>
        <v>2.1604938271604941</v>
      </c>
      <c r="J107" s="2">
        <f t="shared" si="5"/>
        <v>37.6</v>
      </c>
      <c r="K107">
        <f>AVERAGE(J101:J108)</f>
        <v>37.625</v>
      </c>
    </row>
    <row r="108" spans="1:11">
      <c r="A108" t="s">
        <v>13</v>
      </c>
      <c r="B108">
        <v>2018</v>
      </c>
      <c r="C108">
        <v>54.1</v>
      </c>
      <c r="D108">
        <v>18</v>
      </c>
      <c r="E108">
        <f t="shared" si="6"/>
        <v>3.0055555555555555</v>
      </c>
      <c r="G108">
        <v>60.5</v>
      </c>
      <c r="H108">
        <v>26.7</v>
      </c>
      <c r="I108">
        <f t="shared" si="4"/>
        <v>2.2659176029962547</v>
      </c>
      <c r="J108" s="2">
        <f t="shared" si="5"/>
        <v>33.799999999999997</v>
      </c>
    </row>
    <row r="109" spans="1:11">
      <c r="A109" t="s">
        <v>13</v>
      </c>
      <c r="B109">
        <v>2020</v>
      </c>
      <c r="C109">
        <v>59.4</v>
      </c>
      <c r="D109">
        <v>14.9</v>
      </c>
      <c r="E109">
        <f t="shared" si="6"/>
        <v>3.9865771812080535</v>
      </c>
      <c r="G109">
        <v>67.5</v>
      </c>
      <c r="H109">
        <v>24</v>
      </c>
      <c r="I109">
        <f t="shared" si="4"/>
        <v>2.8125</v>
      </c>
      <c r="J109" s="2">
        <f t="shared" si="5"/>
        <v>43.5</v>
      </c>
    </row>
    <row r="110" spans="1:11" s="2" customFormat="1">
      <c r="A110" s="2" t="s">
        <v>14</v>
      </c>
      <c r="B110" s="2">
        <v>2004</v>
      </c>
      <c r="C110" s="2">
        <v>78.8</v>
      </c>
      <c r="D110" s="2">
        <v>78.8</v>
      </c>
      <c r="E110" s="2">
        <f t="shared" si="6"/>
        <v>1</v>
      </c>
      <c r="F110" s="2">
        <f>MAX(E103:E110)-MIN(E103:E110)</f>
        <v>2.9865771812080535</v>
      </c>
      <c r="G110" s="2">
        <v>89.3</v>
      </c>
      <c r="H110" s="2">
        <v>88.4</v>
      </c>
      <c r="I110" s="2">
        <f t="shared" si="4"/>
        <v>1.0101809954751131</v>
      </c>
      <c r="J110" s="2">
        <f t="shared" si="5"/>
        <v>0.89999999999999147</v>
      </c>
      <c r="K110" s="2">
        <f>MAX(I103:I110)-MIN(I103:I110)</f>
        <v>1.8023190045248869</v>
      </c>
    </row>
    <row r="111" spans="1:11" s="2" customFormat="1">
      <c r="A111" s="2" t="s">
        <v>14</v>
      </c>
      <c r="B111" s="2">
        <v>2006</v>
      </c>
      <c r="C111" s="2">
        <v>67.900000000000006</v>
      </c>
      <c r="D111" s="2">
        <v>67.900000000000006</v>
      </c>
      <c r="E111" s="2">
        <f t="shared" si="6"/>
        <v>1</v>
      </c>
      <c r="F111" s="2">
        <f>AVERAGE(E105:E112)</f>
        <v>2.3735182557033214</v>
      </c>
      <c r="G111" s="2">
        <v>81.8</v>
      </c>
      <c r="H111" s="2">
        <v>78.099999999999994</v>
      </c>
      <c r="I111" s="2">
        <f t="shared" si="4"/>
        <v>1.0473751600512164</v>
      </c>
      <c r="J111" s="2">
        <f t="shared" si="5"/>
        <v>3.7000000000000028</v>
      </c>
      <c r="K111" s="2">
        <f>AVERAGE(I105:I112)</f>
        <v>1.872837382468044</v>
      </c>
    </row>
    <row r="112" spans="1:11" s="2" customFormat="1">
      <c r="A112" s="2" t="s">
        <v>14</v>
      </c>
      <c r="B112" s="2">
        <v>2008</v>
      </c>
      <c r="C112" s="2">
        <v>67.900000000000006</v>
      </c>
      <c r="D112" s="2">
        <v>67.900000000000006</v>
      </c>
      <c r="E112" s="2">
        <f t="shared" si="6"/>
        <v>1</v>
      </c>
      <c r="F112" s="2">
        <f>STDEV(E107:E114)</f>
        <v>1.2444501860578816</v>
      </c>
      <c r="G112" s="2">
        <v>74.8</v>
      </c>
      <c r="H112" s="2">
        <v>77.099999999999994</v>
      </c>
      <c r="I112" s="2">
        <f t="shared" si="4"/>
        <v>0.97016861219195849</v>
      </c>
      <c r="J112" s="2">
        <f t="shared" si="5"/>
        <v>-2.2999999999999972</v>
      </c>
      <c r="K112" s="2">
        <f>STDEV(I107:I114)</f>
        <v>0.75193382497110095</v>
      </c>
    </row>
    <row r="113" spans="1:11" s="2" customFormat="1">
      <c r="A113" s="2" t="s">
        <v>14</v>
      </c>
      <c r="B113" s="2">
        <v>2010</v>
      </c>
      <c r="C113" s="2">
        <v>64.5</v>
      </c>
      <c r="D113" s="2">
        <v>64.5</v>
      </c>
      <c r="E113" s="2">
        <f t="shared" si="6"/>
        <v>1</v>
      </c>
      <c r="G113" s="2">
        <v>72</v>
      </c>
      <c r="H113" s="2">
        <v>71.8</v>
      </c>
      <c r="I113" s="2">
        <f t="shared" si="4"/>
        <v>1.0027855153203342</v>
      </c>
      <c r="J113" s="2">
        <f t="shared" si="5"/>
        <v>0.20000000000000284</v>
      </c>
    </row>
    <row r="114" spans="1:11" s="2" customFormat="1">
      <c r="A114" s="2" t="s">
        <v>14</v>
      </c>
      <c r="B114" s="2">
        <v>2012</v>
      </c>
      <c r="C114" s="2">
        <v>71.2</v>
      </c>
      <c r="D114" s="2">
        <v>71.2</v>
      </c>
      <c r="E114" s="2">
        <f t="shared" si="6"/>
        <v>1</v>
      </c>
      <c r="G114" s="2">
        <v>78</v>
      </c>
      <c r="H114" s="2">
        <v>77.900000000000006</v>
      </c>
      <c r="I114" s="2">
        <f t="shared" si="4"/>
        <v>1.0012836970474968</v>
      </c>
      <c r="J114" s="2">
        <f t="shared" si="5"/>
        <v>9.9999999999994316E-2</v>
      </c>
      <c r="K114">
        <f>MIN(J110:J117)</f>
        <v>-2.4000000000000057</v>
      </c>
    </row>
    <row r="115" spans="1:11" s="2" customFormat="1">
      <c r="A115" s="2" t="s">
        <v>14</v>
      </c>
      <c r="B115" s="2">
        <v>2014</v>
      </c>
      <c r="C115" s="2">
        <v>69.5</v>
      </c>
      <c r="D115" s="2">
        <v>69.5</v>
      </c>
      <c r="E115" s="2">
        <f t="shared" si="6"/>
        <v>1</v>
      </c>
      <c r="G115" s="2">
        <v>82.2</v>
      </c>
      <c r="H115" s="2">
        <v>81.599999999999994</v>
      </c>
      <c r="I115" s="2">
        <f t="shared" si="4"/>
        <v>1.0073529411764708</v>
      </c>
      <c r="J115" s="2">
        <f t="shared" si="5"/>
        <v>0.60000000000000853</v>
      </c>
      <c r="K115">
        <f>MAX(J110:J117)</f>
        <v>3.7000000000000028</v>
      </c>
    </row>
    <row r="116" spans="1:11" s="2" customFormat="1">
      <c r="A116" s="2" t="s">
        <v>14</v>
      </c>
      <c r="B116" s="2">
        <v>2016</v>
      </c>
      <c r="C116" s="2">
        <v>83.1</v>
      </c>
      <c r="D116" s="2">
        <v>83.1</v>
      </c>
      <c r="E116" s="2">
        <f t="shared" si="6"/>
        <v>1</v>
      </c>
      <c r="G116" s="2">
        <v>93</v>
      </c>
      <c r="H116" s="2">
        <v>93.8</v>
      </c>
      <c r="I116" s="2">
        <f t="shared" si="4"/>
        <v>0.99147121535181237</v>
      </c>
      <c r="J116" s="2">
        <f t="shared" si="5"/>
        <v>-0.79999999999999716</v>
      </c>
      <c r="K116">
        <f>AVERAGE(J110:J117)</f>
        <v>0</v>
      </c>
    </row>
    <row r="117" spans="1:11" s="2" customFormat="1">
      <c r="A117" s="2" t="s">
        <v>14</v>
      </c>
      <c r="B117" s="2">
        <v>2018</v>
      </c>
      <c r="C117" s="2">
        <v>79.5</v>
      </c>
      <c r="D117" s="2">
        <v>79.5</v>
      </c>
      <c r="E117" s="2">
        <f t="shared" si="6"/>
        <v>1</v>
      </c>
      <c r="G117" s="2">
        <v>92</v>
      </c>
      <c r="H117" s="2">
        <v>94.4</v>
      </c>
      <c r="I117" s="2">
        <f t="shared" si="4"/>
        <v>0.97457627118644063</v>
      </c>
      <c r="J117" s="2">
        <f t="shared" si="5"/>
        <v>-2.4000000000000057</v>
      </c>
    </row>
    <row r="118" spans="1:11" s="2" customFormat="1">
      <c r="A118" s="2" t="s">
        <v>14</v>
      </c>
      <c r="B118" s="2">
        <v>2020</v>
      </c>
      <c r="C118" s="2">
        <v>74.599999999999994</v>
      </c>
      <c r="D118" s="2">
        <v>74.599999999999994</v>
      </c>
      <c r="E118" s="2">
        <f t="shared" si="6"/>
        <v>1</v>
      </c>
      <c r="G118" s="2">
        <v>78.400000000000006</v>
      </c>
      <c r="H118" s="2">
        <v>84.6</v>
      </c>
      <c r="I118" s="2">
        <f t="shared" si="4"/>
        <v>0.92671394799054385</v>
      </c>
      <c r="J118" s="2">
        <f t="shared" si="5"/>
        <v>-6.1999999999999886</v>
      </c>
    </row>
    <row r="119" spans="1:11">
      <c r="A119" t="s">
        <v>15</v>
      </c>
      <c r="B119">
        <v>2004</v>
      </c>
      <c r="C119">
        <v>69.2</v>
      </c>
      <c r="D119">
        <v>44</v>
      </c>
      <c r="E119">
        <f t="shared" si="6"/>
        <v>1.5727272727272728</v>
      </c>
      <c r="F119">
        <f>MAX(E112:E119)-MIN(E112:E119)</f>
        <v>0.57272727272727275</v>
      </c>
      <c r="G119">
        <v>80.099999999999994</v>
      </c>
      <c r="H119">
        <v>51.9</v>
      </c>
      <c r="I119">
        <f t="shared" si="4"/>
        <v>1.5433526011560692</v>
      </c>
      <c r="J119" s="2">
        <f t="shared" si="5"/>
        <v>28.199999999999996</v>
      </c>
      <c r="K119">
        <f>MAX(I112:I119)-MIN(I112:I119)</f>
        <v>0.61663865316552535</v>
      </c>
    </row>
    <row r="120" spans="1:11">
      <c r="A120" t="s">
        <v>15</v>
      </c>
      <c r="B120">
        <v>2006</v>
      </c>
      <c r="C120">
        <v>47.8</v>
      </c>
      <c r="D120">
        <v>29.9</v>
      </c>
      <c r="E120">
        <f t="shared" si="6"/>
        <v>1.5986622073578596</v>
      </c>
      <c r="F120">
        <f>AVERAGE(E114:E121)</f>
        <v>1.2216787870514578</v>
      </c>
      <c r="G120">
        <v>52.5</v>
      </c>
      <c r="H120">
        <v>34.299999999999997</v>
      </c>
      <c r="I120">
        <f t="shared" si="4"/>
        <v>1.5306122448979593</v>
      </c>
      <c r="J120" s="2">
        <f t="shared" si="5"/>
        <v>18.200000000000003</v>
      </c>
      <c r="K120">
        <f>AVERAGE(I114:I121)</f>
        <v>1.1864483884496693</v>
      </c>
    </row>
    <row r="121" spans="1:11">
      <c r="A121" t="s">
        <v>15</v>
      </c>
      <c r="B121">
        <v>2008</v>
      </c>
      <c r="C121">
        <v>47.1</v>
      </c>
      <c r="D121">
        <v>29.4</v>
      </c>
      <c r="E121">
        <f t="shared" si="6"/>
        <v>1.6020408163265307</v>
      </c>
      <c r="F121">
        <f>STDEV(E116:E123)</f>
        <v>0.30941552117617166</v>
      </c>
      <c r="G121">
        <v>51.4</v>
      </c>
      <c r="H121">
        <v>33.9</v>
      </c>
      <c r="I121">
        <f t="shared" si="4"/>
        <v>1.5162241887905605</v>
      </c>
      <c r="J121" s="2">
        <f t="shared" si="5"/>
        <v>17.5</v>
      </c>
      <c r="K121">
        <f>STDEV(I116:I123)</f>
        <v>0.29054655189109901</v>
      </c>
    </row>
    <row r="122" spans="1:11">
      <c r="A122" t="s">
        <v>15</v>
      </c>
      <c r="B122">
        <v>2010</v>
      </c>
      <c r="C122">
        <v>47.9</v>
      </c>
      <c r="D122">
        <v>30</v>
      </c>
      <c r="E122">
        <f t="shared" si="6"/>
        <v>1.5966666666666667</v>
      </c>
      <c r="G122">
        <v>52.7</v>
      </c>
      <c r="H122">
        <v>34.9</v>
      </c>
      <c r="I122">
        <f t="shared" si="4"/>
        <v>1.510028653295129</v>
      </c>
      <c r="J122" s="2">
        <f t="shared" si="5"/>
        <v>17.800000000000004</v>
      </c>
    </row>
    <row r="123" spans="1:11">
      <c r="A123" t="s">
        <v>15</v>
      </c>
      <c r="B123">
        <v>2012</v>
      </c>
      <c r="C123">
        <v>49.8</v>
      </c>
      <c r="D123">
        <v>30.8</v>
      </c>
      <c r="E123">
        <f t="shared" si="6"/>
        <v>1.6168831168831168</v>
      </c>
      <c r="G123">
        <v>54.3</v>
      </c>
      <c r="H123">
        <v>35.700000000000003</v>
      </c>
      <c r="I123">
        <f t="shared" si="4"/>
        <v>1.5210084033613442</v>
      </c>
      <c r="J123" s="2">
        <f t="shared" si="5"/>
        <v>18.599999999999994</v>
      </c>
      <c r="K123">
        <f>MIN(J119:J126)</f>
        <v>12.600000000000001</v>
      </c>
    </row>
    <row r="124" spans="1:11">
      <c r="A124" t="s">
        <v>15</v>
      </c>
      <c r="B124">
        <v>2014</v>
      </c>
      <c r="C124">
        <v>48.8</v>
      </c>
      <c r="D124">
        <v>30.5</v>
      </c>
      <c r="E124">
        <f t="shared" si="6"/>
        <v>1.5999999999999999</v>
      </c>
      <c r="G124">
        <v>53.3</v>
      </c>
      <c r="H124">
        <v>35.5</v>
      </c>
      <c r="I124">
        <f t="shared" si="4"/>
        <v>1.5014084507042254</v>
      </c>
      <c r="J124" s="2">
        <f t="shared" si="5"/>
        <v>17.799999999999997</v>
      </c>
      <c r="K124">
        <f>MAX(J119:J126)</f>
        <v>28.199999999999996</v>
      </c>
    </row>
    <row r="125" spans="1:11">
      <c r="A125" t="s">
        <v>15</v>
      </c>
      <c r="B125">
        <v>2016</v>
      </c>
      <c r="C125">
        <v>47.8</v>
      </c>
      <c r="D125">
        <v>30.2</v>
      </c>
      <c r="E125">
        <f t="shared" si="6"/>
        <v>1.5827814569536423</v>
      </c>
      <c r="G125">
        <v>52.6</v>
      </c>
      <c r="H125">
        <v>35.299999999999997</v>
      </c>
      <c r="I125">
        <f t="shared" si="4"/>
        <v>1.4900849858356942</v>
      </c>
      <c r="J125" s="2">
        <f t="shared" si="5"/>
        <v>17.300000000000004</v>
      </c>
      <c r="K125">
        <f>AVERAGE(J119:J126)</f>
        <v>18.5</v>
      </c>
    </row>
    <row r="126" spans="1:11">
      <c r="A126" t="s">
        <v>15</v>
      </c>
      <c r="B126">
        <v>2018</v>
      </c>
      <c r="C126">
        <v>42.5</v>
      </c>
      <c r="D126">
        <v>28.5</v>
      </c>
      <c r="E126">
        <f t="shared" si="6"/>
        <v>1.4912280701754386</v>
      </c>
      <c r="G126">
        <v>45.9</v>
      </c>
      <c r="H126">
        <v>33.299999999999997</v>
      </c>
      <c r="I126">
        <f t="shared" si="4"/>
        <v>1.3783783783783785</v>
      </c>
      <c r="J126" s="2">
        <f t="shared" si="5"/>
        <v>12.600000000000001</v>
      </c>
    </row>
    <row r="127" spans="1:11">
      <c r="A127" t="s">
        <v>15</v>
      </c>
      <c r="B127">
        <v>2020</v>
      </c>
      <c r="C127">
        <v>43.2</v>
      </c>
      <c r="D127">
        <v>26.9</v>
      </c>
      <c r="E127">
        <f t="shared" si="6"/>
        <v>1.6059479553903349</v>
      </c>
      <c r="G127">
        <v>49.5</v>
      </c>
      <c r="H127">
        <v>31.6</v>
      </c>
      <c r="I127">
        <f t="shared" si="4"/>
        <v>1.5664556962025316</v>
      </c>
      <c r="J127" s="2">
        <f t="shared" si="5"/>
        <v>17.899999999999999</v>
      </c>
    </row>
    <row r="128" spans="1:11" s="2" customFormat="1">
      <c r="A128" s="2" t="s">
        <v>16</v>
      </c>
      <c r="B128" s="2">
        <v>2004</v>
      </c>
      <c r="C128" s="2">
        <v>60.9</v>
      </c>
      <c r="D128" s="2">
        <v>33.799999999999997</v>
      </c>
      <c r="E128" s="2">
        <f t="shared" si="6"/>
        <v>1.8017751479289943</v>
      </c>
      <c r="F128" s="2">
        <f>MAX(E121:E128)-MIN(E121:E128)</f>
        <v>0.31054707775355572</v>
      </c>
      <c r="G128" s="2">
        <v>65.3</v>
      </c>
      <c r="H128" s="2">
        <v>38.1</v>
      </c>
      <c r="I128" s="2">
        <f t="shared" si="4"/>
        <v>1.7139107611548554</v>
      </c>
      <c r="J128" s="2">
        <f t="shared" si="5"/>
        <v>27.199999999999996</v>
      </c>
      <c r="K128" s="2">
        <f>MAX(I121:I128)-MIN(I121:I128)</f>
        <v>0.3355323827764769</v>
      </c>
    </row>
    <row r="129" spans="1:11" s="2" customFormat="1">
      <c r="A129" s="2" t="s">
        <v>16</v>
      </c>
      <c r="B129" s="2">
        <v>2006</v>
      </c>
      <c r="C129" s="2">
        <v>99.9</v>
      </c>
      <c r="D129" s="2">
        <v>55.8</v>
      </c>
      <c r="E129" s="2">
        <f t="shared" si="6"/>
        <v>1.7903225806451615</v>
      </c>
      <c r="F129" s="2">
        <f>AVERAGE(E123:E130)</f>
        <v>1.6745845529018479</v>
      </c>
      <c r="G129" s="2">
        <v>106.1</v>
      </c>
      <c r="H129" s="2">
        <v>61.9</v>
      </c>
      <c r="I129" s="2">
        <f t="shared" si="4"/>
        <v>1.7140549273021002</v>
      </c>
      <c r="J129" s="2">
        <f t="shared" si="5"/>
        <v>44.199999999999996</v>
      </c>
      <c r="K129" s="2">
        <f>AVERAGE(I123:I130)</f>
        <v>1.5828849225896136</v>
      </c>
    </row>
    <row r="130" spans="1:11" s="2" customFormat="1">
      <c r="A130" s="2" t="s">
        <v>16</v>
      </c>
      <c r="B130" s="2">
        <v>2008</v>
      </c>
      <c r="C130" s="2">
        <v>64.099999999999994</v>
      </c>
      <c r="D130" s="2">
        <v>33.6</v>
      </c>
      <c r="E130" s="2">
        <f t="shared" si="6"/>
        <v>1.9077380952380949</v>
      </c>
      <c r="F130" s="2">
        <f>STDEV(E125:E132)</f>
        <v>0.20115364865139421</v>
      </c>
      <c r="G130" s="2">
        <v>68.8</v>
      </c>
      <c r="H130" s="2">
        <v>38.700000000000003</v>
      </c>
      <c r="I130" s="2">
        <f t="shared" ref="I130:I193" si="7">G130/H130</f>
        <v>1.7777777777777777</v>
      </c>
      <c r="J130" s="2">
        <f t="shared" si="5"/>
        <v>30.099999999999994</v>
      </c>
      <c r="K130" s="2">
        <f>STDEV(I125:I132)</f>
        <v>0.18298326460846817</v>
      </c>
    </row>
    <row r="131" spans="1:11" s="2" customFormat="1">
      <c r="A131" s="2" t="s">
        <v>16</v>
      </c>
      <c r="B131" s="2">
        <v>2010</v>
      </c>
      <c r="C131" s="2">
        <v>64.099999999999994</v>
      </c>
      <c r="D131" s="2">
        <v>31.9</v>
      </c>
      <c r="E131" s="2">
        <f t="shared" si="6"/>
        <v>2.0094043887147333</v>
      </c>
      <c r="G131" s="2">
        <v>69.8</v>
      </c>
      <c r="H131" s="2">
        <v>37.299999999999997</v>
      </c>
      <c r="I131" s="2">
        <f t="shared" si="7"/>
        <v>1.8713136729222521</v>
      </c>
      <c r="J131" s="2">
        <f t="shared" ref="J131:J194" si="8">G131-H131</f>
        <v>32.5</v>
      </c>
    </row>
    <row r="132" spans="1:11" s="2" customFormat="1">
      <c r="A132" s="2" t="s">
        <v>16</v>
      </c>
      <c r="B132" s="2">
        <v>2012</v>
      </c>
      <c r="C132" s="2">
        <v>59.2</v>
      </c>
      <c r="D132" s="2">
        <v>29.2</v>
      </c>
      <c r="E132" s="2">
        <f t="shared" si="6"/>
        <v>2.0273972602739727</v>
      </c>
      <c r="G132" s="2">
        <v>64.8</v>
      </c>
      <c r="H132" s="2">
        <v>34.200000000000003</v>
      </c>
      <c r="I132" s="2">
        <f t="shared" si="7"/>
        <v>1.8947368421052628</v>
      </c>
      <c r="J132" s="2">
        <f t="shared" si="8"/>
        <v>30.599999999999994</v>
      </c>
      <c r="K132">
        <f>MIN(J128:J135)</f>
        <v>27.199999999999996</v>
      </c>
    </row>
    <row r="133" spans="1:11" s="2" customFormat="1">
      <c r="A133" s="2" t="s">
        <v>16</v>
      </c>
      <c r="B133" s="2">
        <v>2014</v>
      </c>
      <c r="C133" s="2">
        <v>58.5</v>
      </c>
      <c r="D133" s="2">
        <v>29.3</v>
      </c>
      <c r="E133" s="2">
        <f t="shared" si="6"/>
        <v>1.9965870307167235</v>
      </c>
      <c r="G133" s="2">
        <v>64.3</v>
      </c>
      <c r="H133" s="2">
        <v>34.4</v>
      </c>
      <c r="I133" s="2">
        <f t="shared" si="7"/>
        <v>1.8691860465116279</v>
      </c>
      <c r="J133" s="2">
        <f t="shared" si="8"/>
        <v>29.9</v>
      </c>
      <c r="K133">
        <f>MAX(J128:J135)</f>
        <v>44.199999999999996</v>
      </c>
    </row>
    <row r="134" spans="1:11" s="2" customFormat="1">
      <c r="A134" s="2" t="s">
        <v>16</v>
      </c>
      <c r="B134" s="2">
        <v>2016</v>
      </c>
      <c r="C134" s="2">
        <v>58.5</v>
      </c>
      <c r="D134" s="2">
        <v>28.7</v>
      </c>
      <c r="E134" s="2">
        <f t="shared" si="6"/>
        <v>2.0383275261324041</v>
      </c>
      <c r="G134" s="2">
        <v>63.8</v>
      </c>
      <c r="H134" s="2">
        <v>33.700000000000003</v>
      </c>
      <c r="I134" s="2">
        <f t="shared" si="7"/>
        <v>1.8931750741839761</v>
      </c>
      <c r="J134" s="2">
        <f t="shared" si="8"/>
        <v>30.099999999999994</v>
      </c>
      <c r="K134">
        <f>AVERAGE(J128:J135)</f>
        <v>31.599999999999998</v>
      </c>
    </row>
    <row r="135" spans="1:11" s="2" customFormat="1">
      <c r="A135" s="2" t="s">
        <v>16</v>
      </c>
      <c r="B135" s="2">
        <v>2018</v>
      </c>
      <c r="C135" s="2">
        <v>55.6</v>
      </c>
      <c r="D135" s="2">
        <v>27</v>
      </c>
      <c r="E135" s="2">
        <f t="shared" si="6"/>
        <v>2.0592592592592593</v>
      </c>
      <c r="G135" s="2">
        <v>60.8</v>
      </c>
      <c r="H135" s="2">
        <v>32.6</v>
      </c>
      <c r="I135" s="2">
        <f t="shared" si="7"/>
        <v>1.8650306748466257</v>
      </c>
      <c r="J135" s="2">
        <f t="shared" si="8"/>
        <v>28.199999999999996</v>
      </c>
    </row>
    <row r="136" spans="1:11" s="2" customFormat="1">
      <c r="A136" s="2" t="s">
        <v>16</v>
      </c>
      <c r="B136" s="2">
        <v>2020</v>
      </c>
      <c r="C136" s="2">
        <v>43.1</v>
      </c>
      <c r="D136" s="2">
        <v>18.600000000000001</v>
      </c>
      <c r="E136" s="2">
        <f t="shared" si="6"/>
        <v>2.3172043010752685</v>
      </c>
      <c r="G136" s="2">
        <v>45.8</v>
      </c>
      <c r="H136" s="2">
        <v>22.5</v>
      </c>
      <c r="I136" s="2">
        <f t="shared" si="7"/>
        <v>2.0355555555555553</v>
      </c>
      <c r="J136" s="2">
        <f t="shared" si="8"/>
        <v>23.299999999999997</v>
      </c>
    </row>
    <row r="137" spans="1:11">
      <c r="A137" t="s">
        <v>17</v>
      </c>
      <c r="B137">
        <v>2004</v>
      </c>
      <c r="C137">
        <v>68.7</v>
      </c>
      <c r="D137">
        <v>68.3</v>
      </c>
      <c r="E137">
        <f t="shared" si="6"/>
        <v>1.005856515373353</v>
      </c>
      <c r="F137">
        <f>MAX(E130:E137)-MIN(E130:E137)</f>
        <v>1.3113477857019156</v>
      </c>
      <c r="G137">
        <v>82.5</v>
      </c>
      <c r="H137">
        <v>85.8</v>
      </c>
      <c r="I137">
        <f t="shared" si="7"/>
        <v>0.96153846153846156</v>
      </c>
      <c r="J137" s="2">
        <f t="shared" si="8"/>
        <v>-3.2999999999999972</v>
      </c>
      <c r="K137">
        <f>MAX(I130:I137)-MIN(I130:I137)</f>
        <v>1.0740170940170937</v>
      </c>
    </row>
    <row r="138" spans="1:11">
      <c r="A138" t="s">
        <v>17</v>
      </c>
      <c r="B138">
        <v>2006</v>
      </c>
      <c r="C138">
        <v>80.599999999999994</v>
      </c>
      <c r="D138">
        <v>82.4</v>
      </c>
      <c r="E138">
        <f t="shared" si="6"/>
        <v>0.97815533980582514</v>
      </c>
      <c r="F138">
        <f>AVERAGE(E132:E139)</f>
        <v>1.6876636465738271</v>
      </c>
      <c r="G138">
        <v>97</v>
      </c>
      <c r="H138">
        <v>96.3</v>
      </c>
      <c r="I138">
        <f t="shared" si="7"/>
        <v>1.0072689511941848</v>
      </c>
      <c r="J138" s="2">
        <f t="shared" si="8"/>
        <v>0.70000000000000284</v>
      </c>
      <c r="K138">
        <f>AVERAGE(I132:I139)</f>
        <v>1.5739250410056536</v>
      </c>
    </row>
    <row r="139" spans="1:11">
      <c r="A139" t="s">
        <v>17</v>
      </c>
      <c r="B139">
        <v>2008</v>
      </c>
      <c r="C139">
        <v>93.4</v>
      </c>
      <c r="D139">
        <v>86.6</v>
      </c>
      <c r="E139">
        <f t="shared" si="6"/>
        <v>1.0785219399538108</v>
      </c>
      <c r="F139">
        <f>STDEV(E134:E141)</f>
        <v>0.57607866909956218</v>
      </c>
      <c r="G139">
        <v>105</v>
      </c>
      <c r="H139">
        <v>98.6</v>
      </c>
      <c r="I139">
        <f t="shared" si="7"/>
        <v>1.0649087221095335</v>
      </c>
      <c r="J139" s="2">
        <f t="shared" si="8"/>
        <v>6.4000000000000057</v>
      </c>
      <c r="K139">
        <f>STDEV(I134:I141)</f>
        <v>0.4659938840839869</v>
      </c>
    </row>
    <row r="140" spans="1:11">
      <c r="A140" t="s">
        <v>17</v>
      </c>
      <c r="B140">
        <v>2010</v>
      </c>
      <c r="C140">
        <v>93</v>
      </c>
      <c r="D140">
        <v>86.5</v>
      </c>
      <c r="E140">
        <f t="shared" si="6"/>
        <v>1.0751445086705202</v>
      </c>
      <c r="G140">
        <v>104.5</v>
      </c>
      <c r="H140">
        <v>96.4</v>
      </c>
      <c r="I140">
        <f t="shared" si="7"/>
        <v>1.0840248962655601</v>
      </c>
      <c r="J140" s="2">
        <f t="shared" si="8"/>
        <v>8.0999999999999943</v>
      </c>
    </row>
    <row r="141" spans="1:11">
      <c r="A141" t="s">
        <v>17</v>
      </c>
      <c r="B141">
        <v>2012</v>
      </c>
      <c r="C141">
        <v>94.4</v>
      </c>
      <c r="D141">
        <v>89.4</v>
      </c>
      <c r="E141">
        <f t="shared" si="6"/>
        <v>1.0559284116331096</v>
      </c>
      <c r="G141">
        <v>104.8</v>
      </c>
      <c r="H141">
        <v>97.2</v>
      </c>
      <c r="I141">
        <f t="shared" si="7"/>
        <v>1.0781893004115226</v>
      </c>
      <c r="J141" s="2">
        <f t="shared" si="8"/>
        <v>7.5999999999999943</v>
      </c>
      <c r="K141">
        <f>MIN(J137:J144)</f>
        <v>-3.2999999999999972</v>
      </c>
    </row>
    <row r="142" spans="1:11">
      <c r="A142" t="s">
        <v>17</v>
      </c>
      <c r="B142">
        <v>2014</v>
      </c>
      <c r="C142">
        <v>94</v>
      </c>
      <c r="D142">
        <v>89.3</v>
      </c>
      <c r="E142">
        <f t="shared" si="6"/>
        <v>1.0526315789473684</v>
      </c>
      <c r="G142">
        <v>101.3</v>
      </c>
      <c r="H142">
        <v>94.1</v>
      </c>
      <c r="I142">
        <f t="shared" si="7"/>
        <v>1.0765143464399576</v>
      </c>
      <c r="J142" s="2">
        <f t="shared" si="8"/>
        <v>7.2000000000000028</v>
      </c>
      <c r="K142">
        <f>MAX(J137:J144)</f>
        <v>8.0999999999999943</v>
      </c>
    </row>
    <row r="143" spans="1:11">
      <c r="A143" t="s">
        <v>17</v>
      </c>
      <c r="B143">
        <v>2016</v>
      </c>
      <c r="C143">
        <v>98.1</v>
      </c>
      <c r="D143">
        <v>96.5</v>
      </c>
      <c r="E143">
        <f t="shared" si="6"/>
        <v>1.0165803108808289</v>
      </c>
      <c r="G143">
        <v>105.1</v>
      </c>
      <c r="H143">
        <v>100.2</v>
      </c>
      <c r="I143">
        <f t="shared" si="7"/>
        <v>1.0489021956087823</v>
      </c>
      <c r="J143" s="2">
        <f t="shared" si="8"/>
        <v>4.8999999999999915</v>
      </c>
      <c r="K143">
        <f>AVERAGE(J137:J144)</f>
        <v>3.8874999999999993</v>
      </c>
    </row>
    <row r="144" spans="1:11">
      <c r="A144" t="s">
        <v>17</v>
      </c>
      <c r="B144">
        <v>2018</v>
      </c>
      <c r="C144">
        <v>73.5</v>
      </c>
      <c r="D144">
        <v>70.099999999999994</v>
      </c>
      <c r="E144">
        <f t="shared" si="6"/>
        <v>1.0485021398002854</v>
      </c>
      <c r="G144">
        <v>78</v>
      </c>
      <c r="H144">
        <v>78.5</v>
      </c>
      <c r="I144">
        <f t="shared" si="7"/>
        <v>0.99363057324840764</v>
      </c>
      <c r="J144" s="2">
        <f t="shared" si="8"/>
        <v>-0.5</v>
      </c>
    </row>
    <row r="145" spans="1:11">
      <c r="A145" t="s">
        <v>17</v>
      </c>
      <c r="B145">
        <v>2020</v>
      </c>
      <c r="C145">
        <v>73.099999999999994</v>
      </c>
      <c r="D145">
        <v>68</v>
      </c>
      <c r="E145">
        <f t="shared" si="6"/>
        <v>1.075</v>
      </c>
      <c r="G145">
        <v>84.7</v>
      </c>
      <c r="H145">
        <v>81</v>
      </c>
      <c r="I145">
        <f t="shared" si="7"/>
        <v>1.0456790123456789</v>
      </c>
      <c r="J145" s="2">
        <f t="shared" si="8"/>
        <v>3.7000000000000028</v>
      </c>
    </row>
    <row r="146" spans="1:11" s="2" customFormat="1">
      <c r="A146" s="2" t="s">
        <v>18</v>
      </c>
      <c r="B146" s="2">
        <v>2004</v>
      </c>
      <c r="C146" s="2">
        <v>75.099999999999994</v>
      </c>
      <c r="D146" s="2">
        <v>25</v>
      </c>
      <c r="E146" s="2">
        <f t="shared" si="6"/>
        <v>3.0039999999999996</v>
      </c>
      <c r="F146" s="2">
        <f>MAX(E139:E146)-MIN(E139:E146)</f>
        <v>1.9874196891191707</v>
      </c>
      <c r="G146" s="2">
        <v>77.099999999999994</v>
      </c>
      <c r="H146" s="2">
        <v>27.9</v>
      </c>
      <c r="I146" s="2">
        <f t="shared" si="7"/>
        <v>2.7634408602150535</v>
      </c>
      <c r="J146" s="2">
        <f t="shared" si="8"/>
        <v>49.199999999999996</v>
      </c>
      <c r="K146" s="2">
        <f>MAX(I139:I146)-MIN(I139:I146)</f>
        <v>1.7698102869666459</v>
      </c>
    </row>
    <row r="147" spans="1:11" s="2" customFormat="1">
      <c r="A147" s="2" t="s">
        <v>18</v>
      </c>
      <c r="B147" s="2">
        <v>2006</v>
      </c>
      <c r="C147" s="2">
        <v>79.5</v>
      </c>
      <c r="D147" s="2">
        <v>26.5</v>
      </c>
      <c r="E147" s="2">
        <f t="shared" si="6"/>
        <v>3</v>
      </c>
      <c r="F147" s="2">
        <f>AVERAGE(E141:E148)</f>
        <v>1.7820648012817299</v>
      </c>
      <c r="G147" s="2">
        <v>81.400000000000006</v>
      </c>
      <c r="H147" s="2">
        <v>29.4</v>
      </c>
      <c r="I147" s="2">
        <f t="shared" si="7"/>
        <v>2.7687074829931975</v>
      </c>
      <c r="J147" s="2">
        <f t="shared" si="8"/>
        <v>52.000000000000007</v>
      </c>
      <c r="K147" s="2">
        <f>AVERAGE(I141:I148)</f>
        <v>1.6886933162354114</v>
      </c>
    </row>
    <row r="148" spans="1:11" s="2" customFormat="1">
      <c r="A148" s="2" t="s">
        <v>18</v>
      </c>
      <c r="B148" s="2">
        <v>2008</v>
      </c>
      <c r="C148" s="2">
        <v>77.5</v>
      </c>
      <c r="D148" s="2">
        <v>25.8</v>
      </c>
      <c r="E148" s="2">
        <f t="shared" si="6"/>
        <v>3.0038759689922481</v>
      </c>
      <c r="F148" s="2">
        <f>STDEV(E143:E150)</f>
        <v>1.0126531948672386</v>
      </c>
      <c r="G148" s="2">
        <v>79.3</v>
      </c>
      <c r="H148" s="2">
        <v>29</v>
      </c>
      <c r="I148" s="2">
        <f t="shared" si="7"/>
        <v>2.7344827586206897</v>
      </c>
      <c r="J148" s="2">
        <f t="shared" si="8"/>
        <v>50.3</v>
      </c>
      <c r="K148" s="2">
        <f>STDEV(I143:I150)</f>
        <v>0.88565054111845831</v>
      </c>
    </row>
    <row r="149" spans="1:11" s="2" customFormat="1">
      <c r="A149" s="2" t="s">
        <v>18</v>
      </c>
      <c r="B149" s="2">
        <v>2010</v>
      </c>
      <c r="C149" s="2">
        <v>77.5</v>
      </c>
      <c r="D149" s="2">
        <v>25.8</v>
      </c>
      <c r="E149" s="2">
        <f t="shared" si="6"/>
        <v>3.0038759689922481</v>
      </c>
      <c r="G149" s="2">
        <v>78.900000000000006</v>
      </c>
      <c r="H149" s="2">
        <v>29</v>
      </c>
      <c r="I149" s="2">
        <f t="shared" si="7"/>
        <v>2.7206896551724138</v>
      </c>
      <c r="J149" s="2">
        <f t="shared" si="8"/>
        <v>49.900000000000006</v>
      </c>
    </row>
    <row r="150" spans="1:11" s="2" customFormat="1">
      <c r="A150" s="2" t="s">
        <v>18</v>
      </c>
      <c r="B150" s="2">
        <v>2012</v>
      </c>
      <c r="C150" s="2">
        <v>81.099999999999994</v>
      </c>
      <c r="D150" s="2">
        <v>27</v>
      </c>
      <c r="E150" s="2">
        <f t="shared" si="6"/>
        <v>3.0037037037037035</v>
      </c>
      <c r="G150" s="2">
        <v>83</v>
      </c>
      <c r="H150" s="2">
        <v>30.6</v>
      </c>
      <c r="I150" s="2">
        <f t="shared" si="7"/>
        <v>2.7124183006535945</v>
      </c>
      <c r="J150" s="2">
        <f t="shared" si="8"/>
        <v>52.4</v>
      </c>
      <c r="K150">
        <f>MIN(J146:J153)</f>
        <v>49.199999999999996</v>
      </c>
    </row>
    <row r="151" spans="1:11" s="2" customFormat="1">
      <c r="A151" s="2" t="s">
        <v>18</v>
      </c>
      <c r="B151" s="2">
        <v>2014</v>
      </c>
      <c r="C151" s="2">
        <v>80.099999999999994</v>
      </c>
      <c r="D151" s="2">
        <v>26.7</v>
      </c>
      <c r="E151" s="2">
        <f t="shared" si="6"/>
        <v>3</v>
      </c>
      <c r="G151" s="2">
        <v>80.8</v>
      </c>
      <c r="H151" s="2">
        <v>30.4</v>
      </c>
      <c r="I151" s="2">
        <f t="shared" si="7"/>
        <v>2.6578947368421053</v>
      </c>
      <c r="J151" s="2">
        <f t="shared" si="8"/>
        <v>50.4</v>
      </c>
      <c r="K151">
        <f>MAX(J146:J153)</f>
        <v>52.4</v>
      </c>
    </row>
    <row r="152" spans="1:11" s="2" customFormat="1">
      <c r="A152" s="2" t="s">
        <v>18</v>
      </c>
      <c r="B152" s="2">
        <v>2016</v>
      </c>
      <c r="C152" s="2">
        <v>80</v>
      </c>
      <c r="D152" s="2">
        <v>26.7</v>
      </c>
      <c r="E152" s="2">
        <f t="shared" si="6"/>
        <v>2.9962546816479403</v>
      </c>
      <c r="G152" s="2">
        <v>80.7</v>
      </c>
      <c r="H152" s="2">
        <v>30.5</v>
      </c>
      <c r="I152" s="2">
        <f t="shared" si="7"/>
        <v>2.6459016393442623</v>
      </c>
      <c r="J152" s="2">
        <f t="shared" si="8"/>
        <v>50.2</v>
      </c>
      <c r="K152">
        <f>AVERAGE(J146:J153)</f>
        <v>50.487499999999997</v>
      </c>
    </row>
    <row r="153" spans="1:11" s="2" customFormat="1">
      <c r="A153" s="2" t="s">
        <v>18</v>
      </c>
      <c r="B153" s="2">
        <v>2018</v>
      </c>
      <c r="C153" s="2">
        <v>79.3</v>
      </c>
      <c r="D153" s="2">
        <v>26.4</v>
      </c>
      <c r="E153" s="2">
        <f t="shared" si="6"/>
        <v>3.0037878787878789</v>
      </c>
      <c r="G153" s="2">
        <v>79.8</v>
      </c>
      <c r="H153" s="2">
        <v>30.3</v>
      </c>
      <c r="I153" s="2">
        <f t="shared" si="7"/>
        <v>2.6336633663366333</v>
      </c>
      <c r="J153" s="2">
        <f t="shared" si="8"/>
        <v>49.5</v>
      </c>
    </row>
    <row r="154" spans="1:11" s="2" customFormat="1">
      <c r="A154" s="2" t="s">
        <v>18</v>
      </c>
      <c r="B154" s="2">
        <v>2020</v>
      </c>
      <c r="C154" s="2">
        <v>65.900000000000006</v>
      </c>
      <c r="D154" s="2">
        <v>19.899999999999999</v>
      </c>
      <c r="E154" s="2">
        <f t="shared" si="6"/>
        <v>3.3115577889447243</v>
      </c>
      <c r="G154" s="2">
        <v>68</v>
      </c>
      <c r="H154" s="2">
        <v>23.7</v>
      </c>
      <c r="I154" s="2">
        <f t="shared" si="7"/>
        <v>2.869198312236287</v>
      </c>
      <c r="J154" s="2">
        <f t="shared" si="8"/>
        <v>44.3</v>
      </c>
    </row>
    <row r="155" spans="1:11">
      <c r="A155" t="s">
        <v>19</v>
      </c>
      <c r="B155">
        <v>2004</v>
      </c>
      <c r="C155">
        <v>65.3</v>
      </c>
      <c r="D155">
        <v>46.5</v>
      </c>
      <c r="E155">
        <f t="shared" ref="E155:E218" si="9">C155/D155</f>
        <v>1.4043010752688172</v>
      </c>
      <c r="F155">
        <f>MAX(E148:E155)-MIN(E148:E155)</f>
        <v>1.9072567136759071</v>
      </c>
      <c r="G155">
        <v>85.5</v>
      </c>
      <c r="H155">
        <v>58.2</v>
      </c>
      <c r="I155">
        <f t="shared" si="7"/>
        <v>1.4690721649484535</v>
      </c>
      <c r="J155" s="2">
        <f t="shared" si="8"/>
        <v>27.299999999999997</v>
      </c>
      <c r="K155">
        <f>MAX(I148:I155)-MIN(I148:I155)</f>
        <v>1.4001261472878335</v>
      </c>
    </row>
    <row r="156" spans="1:11">
      <c r="A156" t="s">
        <v>19</v>
      </c>
      <c r="B156">
        <v>2006</v>
      </c>
      <c r="C156">
        <v>66.400000000000006</v>
      </c>
      <c r="D156">
        <v>50.2</v>
      </c>
      <c r="E156">
        <f t="shared" si="9"/>
        <v>1.3227091633466135</v>
      </c>
      <c r="F156">
        <f>AVERAGE(E150:E157)</f>
        <v>2.4214539450969981</v>
      </c>
      <c r="G156">
        <v>77.099999999999994</v>
      </c>
      <c r="H156">
        <v>62.5</v>
      </c>
      <c r="I156">
        <f t="shared" si="7"/>
        <v>1.2335999999999998</v>
      </c>
      <c r="J156" s="2">
        <f t="shared" si="8"/>
        <v>14.599999999999994</v>
      </c>
      <c r="K156">
        <f>AVERAGE(I150:I157)</f>
        <v>2.1859281360022629</v>
      </c>
    </row>
    <row r="157" spans="1:11">
      <c r="A157" t="s">
        <v>19</v>
      </c>
      <c r="B157">
        <v>2008</v>
      </c>
      <c r="C157">
        <v>66.2</v>
      </c>
      <c r="D157">
        <v>49.8</v>
      </c>
      <c r="E157">
        <f t="shared" si="9"/>
        <v>1.3293172690763053</v>
      </c>
      <c r="F157">
        <f>STDEV(E152:E159)</f>
        <v>0.87985468470858064</v>
      </c>
      <c r="G157">
        <v>76.7</v>
      </c>
      <c r="H157">
        <v>60.6</v>
      </c>
      <c r="I157">
        <f t="shared" si="7"/>
        <v>1.2656765676567656</v>
      </c>
      <c r="J157" s="2">
        <f t="shared" si="8"/>
        <v>16.100000000000001</v>
      </c>
      <c r="K157">
        <f>STDEV(I152:I159)</f>
        <v>0.6875976494393985</v>
      </c>
    </row>
    <row r="158" spans="1:11">
      <c r="A158" t="s">
        <v>19</v>
      </c>
      <c r="B158">
        <v>2010</v>
      </c>
      <c r="C158">
        <v>63.4</v>
      </c>
      <c r="D158">
        <v>41.7</v>
      </c>
      <c r="E158">
        <f t="shared" si="9"/>
        <v>1.5203836930455634</v>
      </c>
      <c r="G158">
        <v>72.900000000000006</v>
      </c>
      <c r="H158">
        <v>49.2</v>
      </c>
      <c r="I158">
        <f t="shared" si="7"/>
        <v>1.4817073170731707</v>
      </c>
      <c r="J158" s="2">
        <f t="shared" si="8"/>
        <v>23.700000000000003</v>
      </c>
    </row>
    <row r="159" spans="1:11">
      <c r="A159" t="s">
        <v>19</v>
      </c>
      <c r="B159">
        <v>2012</v>
      </c>
      <c r="C159">
        <v>63.4</v>
      </c>
      <c r="D159">
        <v>41.6</v>
      </c>
      <c r="E159">
        <f t="shared" si="9"/>
        <v>1.5240384615384615</v>
      </c>
      <c r="G159">
        <v>78.3</v>
      </c>
      <c r="H159">
        <v>47.8</v>
      </c>
      <c r="I159">
        <f t="shared" si="7"/>
        <v>1.6380753138075315</v>
      </c>
      <c r="J159" s="2">
        <f t="shared" si="8"/>
        <v>30.5</v>
      </c>
      <c r="K159">
        <f>MIN(J155:J162)</f>
        <v>14</v>
      </c>
    </row>
    <row r="160" spans="1:11">
      <c r="A160" t="s">
        <v>19</v>
      </c>
      <c r="B160">
        <v>2014</v>
      </c>
      <c r="C160">
        <v>62.8</v>
      </c>
      <c r="D160">
        <v>38.9</v>
      </c>
      <c r="E160">
        <f t="shared" si="9"/>
        <v>1.6143958868894601</v>
      </c>
      <c r="G160">
        <v>80.099999999999994</v>
      </c>
      <c r="H160">
        <v>48.6</v>
      </c>
      <c r="I160">
        <f t="shared" si="7"/>
        <v>1.6481481481481479</v>
      </c>
      <c r="J160" s="2">
        <f t="shared" si="8"/>
        <v>31.499999999999993</v>
      </c>
      <c r="K160">
        <f>MAX(J155:J162)</f>
        <v>31.499999999999993</v>
      </c>
    </row>
    <row r="161" spans="1:11">
      <c r="A161" t="s">
        <v>19</v>
      </c>
      <c r="B161">
        <v>2016</v>
      </c>
      <c r="C161">
        <v>63.6</v>
      </c>
      <c r="D161">
        <v>36.5</v>
      </c>
      <c r="E161">
        <f t="shared" si="9"/>
        <v>1.7424657534246575</v>
      </c>
      <c r="G161">
        <v>64.8</v>
      </c>
      <c r="H161">
        <v>41.3</v>
      </c>
      <c r="I161">
        <f t="shared" si="7"/>
        <v>1.5690072639225181</v>
      </c>
      <c r="J161" s="2">
        <f t="shared" si="8"/>
        <v>23.5</v>
      </c>
      <c r="K161">
        <f>AVERAGE(J155:J162)</f>
        <v>22.65</v>
      </c>
    </row>
    <row r="162" spans="1:11">
      <c r="A162" t="s">
        <v>19</v>
      </c>
      <c r="B162">
        <v>2018</v>
      </c>
      <c r="C162">
        <v>50.4</v>
      </c>
      <c r="D162">
        <v>36.299999999999997</v>
      </c>
      <c r="E162">
        <f t="shared" si="9"/>
        <v>1.3884297520661157</v>
      </c>
      <c r="G162">
        <v>57</v>
      </c>
      <c r="H162">
        <v>43</v>
      </c>
      <c r="I162">
        <f t="shared" si="7"/>
        <v>1.3255813953488371</v>
      </c>
      <c r="J162" s="2">
        <f t="shared" si="8"/>
        <v>14</v>
      </c>
    </row>
    <row r="163" spans="1:11">
      <c r="A163" t="s">
        <v>19</v>
      </c>
      <c r="B163">
        <v>2020</v>
      </c>
      <c r="C163">
        <v>60.6</v>
      </c>
      <c r="D163">
        <v>28.9</v>
      </c>
      <c r="E163">
        <f t="shared" si="9"/>
        <v>2.0968858131487891</v>
      </c>
      <c r="G163">
        <v>76.3</v>
      </c>
      <c r="H163">
        <v>36.200000000000003</v>
      </c>
      <c r="I163">
        <f t="shared" si="7"/>
        <v>2.1077348066298338</v>
      </c>
      <c r="J163" s="2">
        <f t="shared" si="8"/>
        <v>40.099999999999994</v>
      </c>
    </row>
    <row r="164" spans="1:11" s="2" customFormat="1">
      <c r="A164" s="2" t="s">
        <v>20</v>
      </c>
      <c r="B164" s="2">
        <v>2004</v>
      </c>
      <c r="C164" s="2">
        <v>56.9</v>
      </c>
      <c r="D164" s="2">
        <v>56.9</v>
      </c>
      <c r="E164" s="2">
        <f t="shared" si="9"/>
        <v>1</v>
      </c>
      <c r="F164" s="2">
        <f>MAX(E157:E164)-MIN(E157:E164)</f>
        <v>1.0968858131487891</v>
      </c>
      <c r="G164" s="2">
        <v>69.599999999999994</v>
      </c>
      <c r="H164" s="2">
        <v>69.8</v>
      </c>
      <c r="I164" s="2">
        <f t="shared" si="7"/>
        <v>0.99713467048710602</v>
      </c>
      <c r="J164" s="2">
        <f t="shared" si="8"/>
        <v>-0.20000000000000284</v>
      </c>
      <c r="K164" s="2">
        <f>MAX(I157:I164)-MIN(I157:I164)</f>
        <v>1.1106001361427278</v>
      </c>
    </row>
    <row r="165" spans="1:11" s="2" customFormat="1">
      <c r="A165" s="2" t="s">
        <v>20</v>
      </c>
      <c r="B165" s="2">
        <v>2006</v>
      </c>
      <c r="C165" s="2">
        <v>61.2</v>
      </c>
      <c r="D165" s="2">
        <v>61.2</v>
      </c>
      <c r="E165" s="2">
        <f t="shared" si="9"/>
        <v>1</v>
      </c>
      <c r="F165" s="2">
        <f>AVERAGE(E159:E166)</f>
        <v>1.4207769583834353</v>
      </c>
      <c r="G165" s="2">
        <v>74.5</v>
      </c>
      <c r="H165" s="2">
        <v>75</v>
      </c>
      <c r="I165" s="2">
        <f t="shared" si="7"/>
        <v>0.99333333333333329</v>
      </c>
      <c r="J165" s="2">
        <f t="shared" si="8"/>
        <v>-0.5</v>
      </c>
      <c r="K165" s="2">
        <f>AVERAGE(I159:I166)</f>
        <v>1.4088768664596636</v>
      </c>
    </row>
    <row r="166" spans="1:11" s="2" customFormat="1">
      <c r="A166" s="2" t="s">
        <v>20</v>
      </c>
      <c r="B166" s="2">
        <v>2008</v>
      </c>
      <c r="C166" s="2">
        <v>61.2</v>
      </c>
      <c r="D166" s="2">
        <v>61.2</v>
      </c>
      <c r="E166" s="2">
        <f t="shared" si="9"/>
        <v>1</v>
      </c>
      <c r="F166" s="2">
        <f>STDEV(E161:E168)</f>
        <v>0.42843825258151902</v>
      </c>
      <c r="G166" s="2">
        <v>74.400000000000006</v>
      </c>
      <c r="H166" s="2">
        <v>75</v>
      </c>
      <c r="I166" s="2">
        <f t="shared" si="7"/>
        <v>0.9920000000000001</v>
      </c>
      <c r="J166" s="2">
        <f t="shared" si="8"/>
        <v>-0.59999999999999432</v>
      </c>
      <c r="K166" s="2">
        <f>STDEV(I161:I168)</f>
        <v>0.40602424316923247</v>
      </c>
    </row>
    <row r="167" spans="1:11" s="2" customFormat="1">
      <c r="A167" s="2" t="s">
        <v>20</v>
      </c>
      <c r="B167" s="2">
        <v>2010</v>
      </c>
      <c r="C167" s="2">
        <v>59</v>
      </c>
      <c r="D167" s="2">
        <v>59</v>
      </c>
      <c r="E167" s="2">
        <f t="shared" si="9"/>
        <v>1</v>
      </c>
      <c r="G167" s="2">
        <v>68.099999999999994</v>
      </c>
      <c r="H167" s="2">
        <v>68.3</v>
      </c>
      <c r="I167" s="2">
        <f t="shared" si="7"/>
        <v>0.99707174231332352</v>
      </c>
      <c r="J167" s="2">
        <f t="shared" si="8"/>
        <v>-0.20000000000000284</v>
      </c>
    </row>
    <row r="168" spans="1:11" s="2" customFormat="1">
      <c r="A168" s="2" t="s">
        <v>20</v>
      </c>
      <c r="B168" s="2">
        <v>2012</v>
      </c>
      <c r="C168" s="2">
        <v>48.8</v>
      </c>
      <c r="D168" s="2">
        <v>48.8</v>
      </c>
      <c r="E168" s="2">
        <f t="shared" si="9"/>
        <v>1</v>
      </c>
      <c r="G168" s="2">
        <v>60.6</v>
      </c>
      <c r="H168" s="2">
        <v>59.1</v>
      </c>
      <c r="I168" s="2">
        <f t="shared" si="7"/>
        <v>1.0253807106598984</v>
      </c>
      <c r="J168" s="2">
        <f t="shared" si="8"/>
        <v>1.5</v>
      </c>
      <c r="K168">
        <f>MIN(J164:J171)</f>
        <v>-0.69999999999999574</v>
      </c>
    </row>
    <row r="169" spans="1:11" s="2" customFormat="1">
      <c r="A169" s="2" t="s">
        <v>20</v>
      </c>
      <c r="B169" s="2">
        <v>2014</v>
      </c>
      <c r="C169" s="2">
        <v>43.1</v>
      </c>
      <c r="D169" s="2">
        <v>43.1</v>
      </c>
      <c r="E169" s="2">
        <f t="shared" si="9"/>
        <v>1</v>
      </c>
      <c r="G169" s="2">
        <v>54</v>
      </c>
      <c r="H169" s="2">
        <v>52.4</v>
      </c>
      <c r="I169" s="2">
        <f t="shared" si="7"/>
        <v>1.0305343511450382</v>
      </c>
      <c r="J169" s="2">
        <f t="shared" si="8"/>
        <v>1.6000000000000014</v>
      </c>
      <c r="K169">
        <f>MAX(J164:J171)</f>
        <v>1.6000000000000014</v>
      </c>
    </row>
    <row r="170" spans="1:11" s="2" customFormat="1">
      <c r="A170" s="2" t="s">
        <v>20</v>
      </c>
      <c r="B170" s="2">
        <v>2016</v>
      </c>
      <c r="C170" s="2">
        <v>31.6</v>
      </c>
      <c r="D170" s="2">
        <v>31.6</v>
      </c>
      <c r="E170" s="2">
        <f t="shared" si="9"/>
        <v>1</v>
      </c>
      <c r="G170" s="2">
        <v>37.200000000000003</v>
      </c>
      <c r="H170" s="2">
        <v>37.9</v>
      </c>
      <c r="I170" s="2">
        <f t="shared" si="7"/>
        <v>0.98153034300791564</v>
      </c>
      <c r="J170" s="2">
        <f t="shared" si="8"/>
        <v>-0.69999999999999574</v>
      </c>
      <c r="K170">
        <f>AVERAGE(J164:J171)</f>
        <v>0.26250000000000018</v>
      </c>
    </row>
    <row r="171" spans="1:11" s="2" customFormat="1">
      <c r="A171" s="2" t="s">
        <v>20</v>
      </c>
      <c r="B171" s="2">
        <v>2018</v>
      </c>
      <c r="C171" s="2">
        <v>29.4</v>
      </c>
      <c r="D171" s="2">
        <v>29.4</v>
      </c>
      <c r="E171" s="2">
        <f t="shared" si="9"/>
        <v>1</v>
      </c>
      <c r="G171" s="2">
        <v>35.9</v>
      </c>
      <c r="H171" s="2">
        <v>34.700000000000003</v>
      </c>
      <c r="I171" s="2">
        <f t="shared" si="7"/>
        <v>1.0345821325648414</v>
      </c>
      <c r="J171" s="2">
        <f t="shared" si="8"/>
        <v>1.1999999999999957</v>
      </c>
    </row>
    <row r="172" spans="1:11" s="2" customFormat="1">
      <c r="A172" s="2" t="s">
        <v>20</v>
      </c>
      <c r="B172" s="2">
        <v>2020</v>
      </c>
      <c r="C172" s="2">
        <v>31.8</v>
      </c>
      <c r="D172" s="2">
        <v>30</v>
      </c>
      <c r="E172" s="2">
        <f t="shared" si="9"/>
        <v>1.06</v>
      </c>
      <c r="G172" s="2">
        <v>39.1</v>
      </c>
      <c r="H172" s="2">
        <v>36.799999999999997</v>
      </c>
      <c r="I172" s="2">
        <f t="shared" si="7"/>
        <v>1.0625000000000002</v>
      </c>
      <c r="J172" s="2">
        <f t="shared" si="8"/>
        <v>2.3000000000000043</v>
      </c>
    </row>
    <row r="173" spans="1:11">
      <c r="A173" t="s">
        <v>21</v>
      </c>
      <c r="B173">
        <v>2004</v>
      </c>
      <c r="C173">
        <v>103.1</v>
      </c>
      <c r="D173">
        <v>65.900000000000006</v>
      </c>
      <c r="E173">
        <f t="shared" si="9"/>
        <v>1.5644916540212441</v>
      </c>
      <c r="F173">
        <f>MAX(E166:E173)-MIN(E166:E173)</f>
        <v>0.56449165402124413</v>
      </c>
      <c r="G173">
        <v>115.9</v>
      </c>
      <c r="H173">
        <v>84.4</v>
      </c>
      <c r="I173">
        <f t="shared" si="7"/>
        <v>1.3732227488151658</v>
      </c>
      <c r="J173" s="2">
        <f t="shared" si="8"/>
        <v>31.5</v>
      </c>
      <c r="K173">
        <f>MAX(I166:I173)-MIN(I166:I173)</f>
        <v>0.39169240580725018</v>
      </c>
    </row>
    <row r="174" spans="1:11">
      <c r="A174" t="s">
        <v>21</v>
      </c>
      <c r="B174">
        <v>2006</v>
      </c>
      <c r="C174">
        <v>70.400000000000006</v>
      </c>
      <c r="D174">
        <v>53.4</v>
      </c>
      <c r="E174">
        <f t="shared" si="9"/>
        <v>1.3183520599250937</v>
      </c>
      <c r="F174">
        <f>AVERAGE(E168:E175)</f>
        <v>1.1411605489890551</v>
      </c>
      <c r="G174">
        <v>81.599999999999994</v>
      </c>
      <c r="H174">
        <v>72.2</v>
      </c>
      <c r="I174">
        <f t="shared" si="7"/>
        <v>1.1301939058171744</v>
      </c>
      <c r="J174" s="2">
        <f t="shared" si="8"/>
        <v>9.3999999999999915</v>
      </c>
      <c r="K174">
        <f>AVERAGE(I168:I175)</f>
        <v>1.0818263573345877</v>
      </c>
    </row>
    <row r="175" spans="1:11">
      <c r="A175" t="s">
        <v>21</v>
      </c>
      <c r="B175">
        <v>2008</v>
      </c>
      <c r="C175">
        <v>63</v>
      </c>
      <c r="D175">
        <v>53.1</v>
      </c>
      <c r="E175">
        <f t="shared" si="9"/>
        <v>1.1864406779661016</v>
      </c>
      <c r="F175">
        <f>STDEV(E170:E177)</f>
        <v>0.18855179296098987</v>
      </c>
      <c r="G175">
        <v>73.2</v>
      </c>
      <c r="H175">
        <v>72</v>
      </c>
      <c r="I175">
        <f t="shared" si="7"/>
        <v>1.0166666666666666</v>
      </c>
      <c r="J175" s="2">
        <f t="shared" si="8"/>
        <v>1.2000000000000028</v>
      </c>
      <c r="K175">
        <f>STDEV(I170:I177)</f>
        <v>0.12358510877173248</v>
      </c>
    </row>
    <row r="176" spans="1:11">
      <c r="A176" t="s">
        <v>21</v>
      </c>
      <c r="B176">
        <v>2010</v>
      </c>
      <c r="C176">
        <v>63.3</v>
      </c>
      <c r="D176">
        <v>53.1</v>
      </c>
      <c r="E176">
        <f t="shared" si="9"/>
        <v>1.192090395480226</v>
      </c>
      <c r="G176">
        <v>73.400000000000006</v>
      </c>
      <c r="H176">
        <v>70.5</v>
      </c>
      <c r="I176">
        <f t="shared" si="7"/>
        <v>1.0411347517730498</v>
      </c>
      <c r="J176" s="2">
        <f t="shared" si="8"/>
        <v>2.9000000000000057</v>
      </c>
    </row>
    <row r="177" spans="1:11">
      <c r="A177" t="s">
        <v>21</v>
      </c>
      <c r="B177">
        <v>2012</v>
      </c>
      <c r="C177">
        <v>67.5</v>
      </c>
      <c r="D177">
        <v>54.1</v>
      </c>
      <c r="E177">
        <f t="shared" si="9"/>
        <v>1.2476894639556377</v>
      </c>
      <c r="G177">
        <v>77.7</v>
      </c>
      <c r="H177">
        <v>68.400000000000006</v>
      </c>
      <c r="I177">
        <f t="shared" si="7"/>
        <v>1.1359649122807016</v>
      </c>
      <c r="J177" s="2">
        <f t="shared" si="8"/>
        <v>9.2999999999999972</v>
      </c>
      <c r="K177">
        <f>MIN(J173:J180)</f>
        <v>-1</v>
      </c>
    </row>
    <row r="178" spans="1:11">
      <c r="A178" t="s">
        <v>21</v>
      </c>
      <c r="B178">
        <v>2014</v>
      </c>
      <c r="C178">
        <v>75.099999999999994</v>
      </c>
      <c r="D178">
        <v>72.5</v>
      </c>
      <c r="E178">
        <f t="shared" si="9"/>
        <v>1.0358620689655171</v>
      </c>
      <c r="G178">
        <v>87.7</v>
      </c>
      <c r="H178">
        <v>88.4</v>
      </c>
      <c r="I178">
        <f t="shared" si="7"/>
        <v>0.99208144796380082</v>
      </c>
      <c r="J178" s="2">
        <f t="shared" si="8"/>
        <v>-0.70000000000000284</v>
      </c>
      <c r="K178">
        <f>MAX(J173:J180)</f>
        <v>31.5</v>
      </c>
    </row>
    <row r="179" spans="1:11">
      <c r="A179" t="s">
        <v>21</v>
      </c>
      <c r="B179">
        <v>2016</v>
      </c>
      <c r="C179">
        <v>75.5</v>
      </c>
      <c r="D179">
        <v>72.599999999999994</v>
      </c>
      <c r="E179">
        <f t="shared" si="9"/>
        <v>1.0399449035812673</v>
      </c>
      <c r="G179">
        <v>92.9</v>
      </c>
      <c r="H179">
        <v>93.1</v>
      </c>
      <c r="I179">
        <f t="shared" si="7"/>
        <v>0.99785177228786259</v>
      </c>
      <c r="J179" s="2">
        <f t="shared" si="8"/>
        <v>-0.19999999999998863</v>
      </c>
      <c r="K179">
        <f>AVERAGE(J173:J180)</f>
        <v>6.5500000000000007</v>
      </c>
    </row>
    <row r="180" spans="1:11">
      <c r="A180" t="s">
        <v>21</v>
      </c>
      <c r="B180">
        <v>2018</v>
      </c>
      <c r="C180">
        <v>75.8</v>
      </c>
      <c r="D180">
        <v>73.099999999999994</v>
      </c>
      <c r="E180">
        <f t="shared" si="9"/>
        <v>1.0369357045143639</v>
      </c>
      <c r="G180">
        <v>88</v>
      </c>
      <c r="H180">
        <v>89</v>
      </c>
      <c r="I180">
        <f t="shared" si="7"/>
        <v>0.9887640449438202</v>
      </c>
      <c r="J180" s="2">
        <f t="shared" si="8"/>
        <v>-1</v>
      </c>
    </row>
    <row r="181" spans="1:11">
      <c r="A181" t="s">
        <v>21</v>
      </c>
      <c r="B181">
        <v>2020</v>
      </c>
      <c r="C181">
        <v>76.3</v>
      </c>
      <c r="D181">
        <v>72.5</v>
      </c>
      <c r="E181">
        <f t="shared" si="9"/>
        <v>1.0524137931034483</v>
      </c>
      <c r="G181">
        <v>88.5</v>
      </c>
      <c r="H181">
        <v>89.7</v>
      </c>
      <c r="I181">
        <f t="shared" si="7"/>
        <v>0.98662207357859533</v>
      </c>
      <c r="J181" s="2">
        <f t="shared" si="8"/>
        <v>-1.2000000000000028</v>
      </c>
    </row>
    <row r="182" spans="1:11" s="2" customFormat="1">
      <c r="A182" s="2" t="s">
        <v>22</v>
      </c>
      <c r="B182" s="2">
        <v>2004</v>
      </c>
      <c r="C182" s="2">
        <v>48.6</v>
      </c>
      <c r="D182" s="2">
        <v>48.6</v>
      </c>
      <c r="E182" s="2">
        <f t="shared" si="9"/>
        <v>1</v>
      </c>
      <c r="F182" s="2">
        <f>MAX(E175:E182)-MIN(E175:E182)</f>
        <v>0.24768946395563773</v>
      </c>
      <c r="G182" s="2">
        <v>58.2</v>
      </c>
      <c r="H182" s="2">
        <v>63.1</v>
      </c>
      <c r="I182" s="2">
        <f t="shared" si="7"/>
        <v>0.92234548335974642</v>
      </c>
      <c r="J182" s="2">
        <f t="shared" si="8"/>
        <v>-4.8999999999999986</v>
      </c>
      <c r="K182" s="2">
        <f>MAX(I175:I182)-MIN(I175:I182)</f>
        <v>0.2136194289209552</v>
      </c>
    </row>
    <row r="183" spans="1:11" s="2" customFormat="1">
      <c r="A183" s="2" t="s">
        <v>22</v>
      </c>
      <c r="B183" s="2">
        <v>2006</v>
      </c>
      <c r="C183" s="2">
        <v>56.7</v>
      </c>
      <c r="D183" s="2">
        <v>56.7</v>
      </c>
      <c r="E183" s="2">
        <f t="shared" si="9"/>
        <v>1</v>
      </c>
      <c r="F183" s="2">
        <f>AVERAGE(E177:E184)</f>
        <v>1.0516057417650293</v>
      </c>
      <c r="G183" s="2">
        <v>66.400000000000006</v>
      </c>
      <c r="H183" s="2">
        <v>75.400000000000006</v>
      </c>
      <c r="I183" s="2">
        <f t="shared" si="7"/>
        <v>0.88063660477453587</v>
      </c>
      <c r="J183" s="2">
        <f t="shared" si="8"/>
        <v>-9</v>
      </c>
      <c r="K183" s="2">
        <f>AVERAGE(I177:I184)</f>
        <v>0.97368082243868626</v>
      </c>
    </row>
    <row r="184" spans="1:11" s="2" customFormat="1">
      <c r="A184" s="2" t="s">
        <v>22</v>
      </c>
      <c r="B184" s="2">
        <v>2008</v>
      </c>
      <c r="C184" s="2">
        <v>56.4</v>
      </c>
      <c r="D184" s="2">
        <v>56.4</v>
      </c>
      <c r="E184" s="2">
        <f t="shared" si="9"/>
        <v>1</v>
      </c>
      <c r="F184" s="2">
        <f>STDEV(E179:E186)</f>
        <v>5.7943355814038658E-2</v>
      </c>
      <c r="G184" s="2">
        <v>66.3</v>
      </c>
      <c r="H184" s="2">
        <v>74.900000000000006</v>
      </c>
      <c r="I184" s="2">
        <f t="shared" si="7"/>
        <v>0.88518024032042708</v>
      </c>
      <c r="J184" s="2">
        <f t="shared" si="8"/>
        <v>-8.6000000000000085</v>
      </c>
      <c r="K184" s="2">
        <f>STDEV(I179:I186)</f>
        <v>6.1610746848025144E-2</v>
      </c>
    </row>
    <row r="185" spans="1:11" s="2" customFormat="1">
      <c r="A185" s="2" t="s">
        <v>22</v>
      </c>
      <c r="B185" s="2">
        <v>2010</v>
      </c>
      <c r="C185" s="2">
        <v>57.5</v>
      </c>
      <c r="D185" s="2">
        <v>57.5</v>
      </c>
      <c r="E185" s="2">
        <f t="shared" si="9"/>
        <v>1</v>
      </c>
      <c r="G185" s="2">
        <v>68.3</v>
      </c>
      <c r="H185" s="2">
        <v>76.7</v>
      </c>
      <c r="I185" s="2">
        <f t="shared" si="7"/>
        <v>0.89048239895697512</v>
      </c>
      <c r="J185" s="2">
        <f t="shared" si="8"/>
        <v>-8.4000000000000057</v>
      </c>
    </row>
    <row r="186" spans="1:11" s="2" customFormat="1">
      <c r="A186" s="2" t="s">
        <v>22</v>
      </c>
      <c r="B186" s="2">
        <v>2012</v>
      </c>
      <c r="C186" s="2">
        <v>74.2</v>
      </c>
      <c r="D186" s="2">
        <v>63.4</v>
      </c>
      <c r="E186" s="2">
        <f t="shared" si="9"/>
        <v>1.1703470031545742</v>
      </c>
      <c r="G186" s="2">
        <v>88.1</v>
      </c>
      <c r="H186" s="2">
        <v>84.7</v>
      </c>
      <c r="I186" s="2">
        <f t="shared" si="7"/>
        <v>1.0401416765053129</v>
      </c>
      <c r="J186" s="2">
        <f t="shared" si="8"/>
        <v>3.3999999999999915</v>
      </c>
      <c r="K186">
        <f>MIN(J182:J189)</f>
        <v>-9</v>
      </c>
    </row>
    <row r="187" spans="1:11" s="2" customFormat="1">
      <c r="A187" s="2" t="s">
        <v>22</v>
      </c>
      <c r="B187" s="2">
        <v>2014</v>
      </c>
      <c r="C187" s="2">
        <v>70.400000000000006</v>
      </c>
      <c r="D187" s="2">
        <v>59.3</v>
      </c>
      <c r="E187" s="2">
        <f t="shared" si="9"/>
        <v>1.1871838111298483</v>
      </c>
      <c r="G187" s="2">
        <v>84</v>
      </c>
      <c r="H187" s="2">
        <v>79.400000000000006</v>
      </c>
      <c r="I187" s="2">
        <f t="shared" si="7"/>
        <v>1.0579345088161207</v>
      </c>
      <c r="J187" s="2">
        <f t="shared" si="8"/>
        <v>4.5999999999999943</v>
      </c>
      <c r="K187">
        <f>MAX(J182:J189)</f>
        <v>8.4000000000000057</v>
      </c>
    </row>
    <row r="188" spans="1:11" s="2" customFormat="1">
      <c r="A188" s="2" t="s">
        <v>22</v>
      </c>
      <c r="B188" s="2">
        <v>2016</v>
      </c>
      <c r="C188" s="2">
        <v>72.3</v>
      </c>
      <c r="D188" s="2">
        <v>62.2</v>
      </c>
      <c r="E188" s="2">
        <f t="shared" si="9"/>
        <v>1.1623794212218648</v>
      </c>
      <c r="G188" s="2">
        <v>85</v>
      </c>
      <c r="H188" s="2">
        <v>83.5</v>
      </c>
      <c r="I188" s="2">
        <f t="shared" si="7"/>
        <v>1.0179640718562875</v>
      </c>
      <c r="J188" s="2">
        <f t="shared" si="8"/>
        <v>1.5</v>
      </c>
      <c r="K188">
        <f>AVERAGE(J182:J189)</f>
        <v>-1.6250000000000027</v>
      </c>
    </row>
    <row r="189" spans="1:11" s="2" customFormat="1">
      <c r="A189" s="2" t="s">
        <v>22</v>
      </c>
      <c r="B189" s="2">
        <v>2018</v>
      </c>
      <c r="C189" s="2">
        <v>59.5</v>
      </c>
      <c r="D189" s="2">
        <v>47</v>
      </c>
      <c r="E189" s="2">
        <f t="shared" si="9"/>
        <v>1.2659574468085106</v>
      </c>
      <c r="G189" s="2">
        <v>71.7</v>
      </c>
      <c r="H189" s="2">
        <v>63.3</v>
      </c>
      <c r="I189" s="2">
        <f t="shared" si="7"/>
        <v>1.1327014218009479</v>
      </c>
      <c r="J189" s="2">
        <f t="shared" si="8"/>
        <v>8.4000000000000057</v>
      </c>
    </row>
    <row r="190" spans="1:11" s="2" customFormat="1">
      <c r="A190" s="2" t="s">
        <v>22</v>
      </c>
      <c r="B190" s="2">
        <v>2020</v>
      </c>
      <c r="C190" s="2">
        <v>62.6</v>
      </c>
      <c r="D190" s="2">
        <v>53.1</v>
      </c>
      <c r="E190" s="2">
        <f t="shared" si="9"/>
        <v>1.1789077212806027</v>
      </c>
      <c r="G190" s="2">
        <v>76.2</v>
      </c>
      <c r="H190" s="2">
        <v>64.3</v>
      </c>
      <c r="I190" s="2">
        <f t="shared" si="7"/>
        <v>1.1850699844479005</v>
      </c>
      <c r="J190" s="2">
        <f t="shared" si="8"/>
        <v>11.900000000000006</v>
      </c>
    </row>
    <row r="191" spans="1:11">
      <c r="A191" t="s">
        <v>23</v>
      </c>
      <c r="B191">
        <v>2004</v>
      </c>
      <c r="C191">
        <v>81.2</v>
      </c>
      <c r="D191">
        <v>81.2</v>
      </c>
      <c r="E191">
        <f t="shared" si="9"/>
        <v>1</v>
      </c>
      <c r="F191">
        <f>MAX(E184:E191)-MIN(E184:E191)</f>
        <v>0.26595744680851063</v>
      </c>
      <c r="G191">
        <v>88.7</v>
      </c>
      <c r="H191">
        <v>88.4</v>
      </c>
      <c r="I191">
        <f t="shared" si="7"/>
        <v>1.003393665158371</v>
      </c>
      <c r="J191" s="2">
        <f t="shared" si="8"/>
        <v>0.29999999999999716</v>
      </c>
      <c r="K191">
        <f>MAX(I184:I191)-MIN(I184:I191)</f>
        <v>0.29988974412747338</v>
      </c>
    </row>
    <row r="192" spans="1:11">
      <c r="A192" t="s">
        <v>23</v>
      </c>
      <c r="B192">
        <v>2006</v>
      </c>
      <c r="C192">
        <v>81.2</v>
      </c>
      <c r="D192">
        <v>81.2</v>
      </c>
      <c r="E192">
        <f t="shared" si="9"/>
        <v>1</v>
      </c>
      <c r="F192">
        <f>AVERAGE(E186:E193)</f>
        <v>1.120596925449425</v>
      </c>
      <c r="G192">
        <v>82</v>
      </c>
      <c r="H192">
        <v>85.2</v>
      </c>
      <c r="I192">
        <f t="shared" si="7"/>
        <v>0.96244131455399062</v>
      </c>
      <c r="J192" s="2">
        <f t="shared" si="8"/>
        <v>-3.2000000000000028</v>
      </c>
      <c r="K192">
        <f>AVERAGE(I186:I193)</f>
        <v>1.0452664986221436</v>
      </c>
    </row>
    <row r="193" spans="1:11">
      <c r="A193" t="s">
        <v>23</v>
      </c>
      <c r="B193">
        <v>2008</v>
      </c>
      <c r="C193">
        <v>81.2</v>
      </c>
      <c r="D193">
        <v>81.2</v>
      </c>
      <c r="E193">
        <f t="shared" si="9"/>
        <v>1</v>
      </c>
      <c r="F193">
        <f>STDEV(E188:E195)</f>
        <v>0.10890045505423425</v>
      </c>
      <c r="G193">
        <v>82.1</v>
      </c>
      <c r="H193">
        <v>85.3</v>
      </c>
      <c r="I193">
        <f t="shared" si="7"/>
        <v>0.96248534583821799</v>
      </c>
      <c r="J193" s="2">
        <f t="shared" si="8"/>
        <v>-3.2000000000000028</v>
      </c>
      <c r="K193">
        <f>STDEV(I188:I195)</f>
        <v>8.4576921650720366E-2</v>
      </c>
    </row>
    <row r="194" spans="1:11">
      <c r="A194" t="s">
        <v>23</v>
      </c>
      <c r="B194">
        <v>2010</v>
      </c>
      <c r="C194">
        <v>81.2</v>
      </c>
      <c r="D194">
        <v>81.2</v>
      </c>
      <c r="E194">
        <f t="shared" si="9"/>
        <v>1</v>
      </c>
      <c r="G194">
        <v>82.3</v>
      </c>
      <c r="H194">
        <v>85.4</v>
      </c>
      <c r="I194">
        <f t="shared" ref="I194:I235" si="10">G194/H194</f>
        <v>0.96370023419203732</v>
      </c>
      <c r="J194" s="2">
        <f t="shared" si="8"/>
        <v>-3.1000000000000085</v>
      </c>
    </row>
    <row r="195" spans="1:11">
      <c r="A195" t="s">
        <v>23</v>
      </c>
      <c r="B195">
        <v>2012</v>
      </c>
      <c r="C195">
        <v>73.900000000000006</v>
      </c>
      <c r="D195">
        <v>73.900000000000006</v>
      </c>
      <c r="E195">
        <f t="shared" si="9"/>
        <v>1</v>
      </c>
      <c r="G195">
        <v>79.5</v>
      </c>
      <c r="H195">
        <v>79.8</v>
      </c>
      <c r="I195">
        <f t="shared" si="10"/>
        <v>0.99624060150375948</v>
      </c>
      <c r="J195" s="2">
        <f t="shared" ref="J195:J235" si="11">G195-H195</f>
        <v>-0.29999999999999716</v>
      </c>
      <c r="K195">
        <f>MIN(J191:J198)</f>
        <v>-4.2000000000000028</v>
      </c>
    </row>
    <row r="196" spans="1:11">
      <c r="A196" t="s">
        <v>23</v>
      </c>
      <c r="B196">
        <v>2014</v>
      </c>
      <c r="C196">
        <v>82.1</v>
      </c>
      <c r="D196">
        <v>82.1</v>
      </c>
      <c r="E196">
        <f t="shared" si="9"/>
        <v>1</v>
      </c>
      <c r="G196">
        <v>89.1</v>
      </c>
      <c r="H196">
        <v>89.3</v>
      </c>
      <c r="I196">
        <f t="shared" si="10"/>
        <v>0.99776035834266519</v>
      </c>
      <c r="J196" s="2">
        <f t="shared" si="11"/>
        <v>-0.20000000000000284</v>
      </c>
      <c r="K196">
        <f>MAX(J191:J198)</f>
        <v>0.29999999999999716</v>
      </c>
    </row>
    <row r="197" spans="1:11">
      <c r="A197" t="s">
        <v>23</v>
      </c>
      <c r="B197">
        <v>2016</v>
      </c>
      <c r="C197">
        <v>72.3</v>
      </c>
      <c r="D197">
        <v>72.3</v>
      </c>
      <c r="E197">
        <f t="shared" si="9"/>
        <v>1</v>
      </c>
      <c r="G197">
        <v>79.3</v>
      </c>
      <c r="H197">
        <v>81.7</v>
      </c>
      <c r="I197">
        <f t="shared" si="10"/>
        <v>0.97062423500611983</v>
      </c>
      <c r="J197" s="2">
        <f t="shared" si="11"/>
        <v>-2.4000000000000057</v>
      </c>
      <c r="K197">
        <f>AVERAGE(J191:J198)</f>
        <v>-2.0375000000000032</v>
      </c>
    </row>
    <row r="198" spans="1:11">
      <c r="A198" t="s">
        <v>23</v>
      </c>
      <c r="B198">
        <v>2018</v>
      </c>
      <c r="C198">
        <v>72.3</v>
      </c>
      <c r="D198">
        <v>72.3</v>
      </c>
      <c r="E198">
        <f t="shared" si="9"/>
        <v>1</v>
      </c>
      <c r="G198">
        <v>78.599999999999994</v>
      </c>
      <c r="H198">
        <v>82.8</v>
      </c>
      <c r="I198">
        <f t="shared" si="10"/>
        <v>0.94927536231884058</v>
      </c>
      <c r="J198" s="2">
        <f t="shared" si="11"/>
        <v>-4.2000000000000028</v>
      </c>
    </row>
    <row r="199" spans="1:11">
      <c r="A199" t="s">
        <v>23</v>
      </c>
      <c r="B199">
        <v>2020</v>
      </c>
      <c r="C199">
        <v>73.900000000000006</v>
      </c>
      <c r="D199">
        <v>67</v>
      </c>
      <c r="E199">
        <f t="shared" si="9"/>
        <v>1.1029850746268657</v>
      </c>
      <c r="G199">
        <v>80.099999999999994</v>
      </c>
      <c r="H199">
        <v>74.7</v>
      </c>
      <c r="I199">
        <f t="shared" si="10"/>
        <v>1.0722891566265058</v>
      </c>
      <c r="J199" s="2">
        <f t="shared" si="11"/>
        <v>5.3999999999999915</v>
      </c>
    </row>
    <row r="200" spans="1:11" s="2" customFormat="1">
      <c r="A200" s="2" t="s">
        <v>24</v>
      </c>
      <c r="B200" s="2">
        <v>2004</v>
      </c>
      <c r="C200" s="2">
        <v>87.8</v>
      </c>
      <c r="D200" s="2">
        <v>64.599999999999994</v>
      </c>
      <c r="E200" s="2">
        <f t="shared" si="9"/>
        <v>1.3591331269349847</v>
      </c>
      <c r="F200" s="2">
        <f>MAX(E193:E200)-MIN(E193:E200)</f>
        <v>0.35913312693498467</v>
      </c>
      <c r="G200" s="2">
        <v>90.2</v>
      </c>
      <c r="H200" s="2">
        <v>70.099999999999994</v>
      </c>
      <c r="I200" s="2">
        <f t="shared" si="10"/>
        <v>1.2867332382310985</v>
      </c>
      <c r="J200" s="2">
        <f t="shared" si="11"/>
        <v>20.100000000000009</v>
      </c>
      <c r="K200" s="2">
        <f>MAX(I193:I200)-MIN(I193:I200)</f>
        <v>0.33745787591225795</v>
      </c>
    </row>
    <row r="201" spans="1:11" s="2" customFormat="1">
      <c r="A201" s="2" t="s">
        <v>24</v>
      </c>
      <c r="B201" s="2">
        <v>2006</v>
      </c>
      <c r="C201" s="2">
        <v>79.099999999999994</v>
      </c>
      <c r="D201" s="2">
        <v>64.7</v>
      </c>
      <c r="E201" s="2">
        <f t="shared" si="9"/>
        <v>1.222565687789799</v>
      </c>
      <c r="F201" s="2">
        <f>AVERAGE(E195:E202)</f>
        <v>1.0872389253223953</v>
      </c>
      <c r="G201" s="2">
        <v>81.400000000000006</v>
      </c>
      <c r="H201" s="2">
        <v>71.900000000000006</v>
      </c>
      <c r="I201" s="2">
        <f t="shared" si="10"/>
        <v>1.1321279554937413</v>
      </c>
      <c r="J201" s="2">
        <f t="shared" si="11"/>
        <v>9.5</v>
      </c>
      <c r="K201" s="2">
        <f>AVERAGE(I195:I202)</f>
        <v>1.0477064865930508</v>
      </c>
    </row>
    <row r="202" spans="1:11" s="2" customFormat="1">
      <c r="A202" s="2" t="s">
        <v>24</v>
      </c>
      <c r="B202" s="2">
        <v>2008</v>
      </c>
      <c r="C202" s="2">
        <v>76.599999999999994</v>
      </c>
      <c r="D202" s="2">
        <v>75.599999999999994</v>
      </c>
      <c r="E202" s="2">
        <f t="shared" si="9"/>
        <v>1.0132275132275133</v>
      </c>
      <c r="F202" s="2">
        <f>STDEV(E197:E204)</f>
        <v>0.13341483205445373</v>
      </c>
      <c r="G202" s="2">
        <v>79.3</v>
      </c>
      <c r="H202" s="2">
        <v>81.2</v>
      </c>
      <c r="I202" s="2">
        <f t="shared" si="10"/>
        <v>0.97660098522167482</v>
      </c>
      <c r="J202" s="2">
        <f t="shared" si="11"/>
        <v>-1.9000000000000057</v>
      </c>
      <c r="K202" s="2">
        <f>STDEV(I197:I204)</f>
        <v>0.12530754722914106</v>
      </c>
    </row>
    <row r="203" spans="1:11" s="2" customFormat="1">
      <c r="A203" s="2" t="s">
        <v>24</v>
      </c>
      <c r="B203" s="2">
        <v>2010</v>
      </c>
      <c r="C203" s="2">
        <v>68.3</v>
      </c>
      <c r="D203" s="2">
        <v>68.7</v>
      </c>
      <c r="E203" s="2">
        <f t="shared" si="9"/>
        <v>0.9941775836972343</v>
      </c>
      <c r="G203" s="2">
        <v>67</v>
      </c>
      <c r="H203" s="2">
        <v>72.599999999999994</v>
      </c>
      <c r="I203" s="2">
        <f t="shared" si="10"/>
        <v>0.92286501377410479</v>
      </c>
      <c r="J203" s="2">
        <f t="shared" si="11"/>
        <v>-5.5999999999999943</v>
      </c>
    </row>
    <row r="204" spans="1:11" s="2" customFormat="1">
      <c r="A204" s="2" t="s">
        <v>24</v>
      </c>
      <c r="B204" s="2">
        <v>2012</v>
      </c>
      <c r="C204" s="2">
        <v>70.2</v>
      </c>
      <c r="D204" s="2">
        <v>67.900000000000006</v>
      </c>
      <c r="E204" s="2">
        <f t="shared" si="9"/>
        <v>1.0338733431516935</v>
      </c>
      <c r="G204" s="2">
        <v>68.8</v>
      </c>
      <c r="H204" s="2">
        <v>72.900000000000006</v>
      </c>
      <c r="I204" s="2">
        <f t="shared" si="10"/>
        <v>0.9437585733882029</v>
      </c>
      <c r="J204" s="2">
        <f t="shared" si="11"/>
        <v>-4.1000000000000085</v>
      </c>
      <c r="K204">
        <f>MIN(J200:J207)</f>
        <v>-13.399999999999991</v>
      </c>
    </row>
    <row r="205" spans="1:11" s="2" customFormat="1">
      <c r="A205" s="2" t="s">
        <v>24</v>
      </c>
      <c r="B205" s="2">
        <v>2014</v>
      </c>
      <c r="C205" s="2">
        <v>56</v>
      </c>
      <c r="D205" s="2">
        <v>65.2</v>
      </c>
      <c r="E205" s="2">
        <f t="shared" si="9"/>
        <v>0.85889570552147232</v>
      </c>
      <c r="G205" s="2">
        <v>56.7</v>
      </c>
      <c r="H205" s="2">
        <v>70.099999999999994</v>
      </c>
      <c r="I205" s="2">
        <f t="shared" si="10"/>
        <v>0.80884450784593453</v>
      </c>
      <c r="J205" s="2">
        <f t="shared" si="11"/>
        <v>-13.399999999999991</v>
      </c>
      <c r="K205">
        <f>MAX(J200:J207)</f>
        <v>20.100000000000009</v>
      </c>
    </row>
    <row r="206" spans="1:11" s="2" customFormat="1">
      <c r="A206" s="2" t="s">
        <v>24</v>
      </c>
      <c r="B206" s="2">
        <v>2016</v>
      </c>
      <c r="C206" s="2">
        <v>55.8</v>
      </c>
      <c r="D206" s="2">
        <v>64.5</v>
      </c>
      <c r="E206" s="2">
        <f t="shared" si="9"/>
        <v>0.8651162790697674</v>
      </c>
      <c r="G206" s="2">
        <v>62.4</v>
      </c>
      <c r="H206" s="2">
        <v>67.599999999999994</v>
      </c>
      <c r="I206" s="2">
        <f t="shared" si="10"/>
        <v>0.92307692307692313</v>
      </c>
      <c r="J206" s="2">
        <f t="shared" si="11"/>
        <v>-5.1999999999999957</v>
      </c>
      <c r="K206">
        <f>AVERAGE(J200:J207)</f>
        <v>-1.0999999999999988</v>
      </c>
    </row>
    <row r="207" spans="1:11" s="2" customFormat="1">
      <c r="A207" s="2" t="s">
        <v>24</v>
      </c>
      <c r="B207" s="2">
        <v>2018</v>
      </c>
      <c r="C207" s="2">
        <v>54.1</v>
      </c>
      <c r="D207" s="2">
        <v>65.3</v>
      </c>
      <c r="E207" s="2">
        <f t="shared" si="9"/>
        <v>0.82848392036753449</v>
      </c>
      <c r="G207" s="2">
        <v>60.7</v>
      </c>
      <c r="H207" s="2">
        <v>68.900000000000006</v>
      </c>
      <c r="I207" s="2">
        <f t="shared" si="10"/>
        <v>0.88098693759071112</v>
      </c>
      <c r="J207" s="2">
        <f t="shared" si="11"/>
        <v>-8.2000000000000028</v>
      </c>
    </row>
    <row r="208" spans="1:11" s="2" customFormat="1">
      <c r="A208" s="2" t="s">
        <v>24</v>
      </c>
      <c r="B208" s="2">
        <v>2020</v>
      </c>
      <c r="C208" s="2">
        <v>61.4</v>
      </c>
      <c r="D208" s="2">
        <v>67.2</v>
      </c>
      <c r="E208" s="2">
        <f t="shared" si="9"/>
        <v>0.91369047619047616</v>
      </c>
      <c r="G208" s="2">
        <v>65.099999999999994</v>
      </c>
      <c r="H208" s="2">
        <v>75.3</v>
      </c>
      <c r="I208" s="2">
        <f t="shared" si="10"/>
        <v>0.86454183266932272</v>
      </c>
      <c r="J208" s="2">
        <f t="shared" si="11"/>
        <v>-10.200000000000003</v>
      </c>
    </row>
    <row r="209" spans="1:11">
      <c r="A209" t="s">
        <v>25</v>
      </c>
      <c r="B209">
        <v>2004</v>
      </c>
      <c r="C209">
        <v>62.8</v>
      </c>
      <c r="D209">
        <v>44.2</v>
      </c>
      <c r="E209">
        <f t="shared" si="9"/>
        <v>1.4208144796380089</v>
      </c>
      <c r="F209">
        <f>MAX(E202:E209)-MIN(E202:E209)</f>
        <v>0.5923305592704744</v>
      </c>
      <c r="G209">
        <v>71.400000000000006</v>
      </c>
      <c r="H209">
        <v>53</v>
      </c>
      <c r="I209">
        <f t="shared" si="10"/>
        <v>1.3471698113207549</v>
      </c>
      <c r="J209" s="2">
        <f t="shared" si="11"/>
        <v>18.400000000000006</v>
      </c>
      <c r="K209">
        <f>MAX(I202:I209)-MIN(I202:I209)</f>
        <v>0.53832530347482033</v>
      </c>
    </row>
    <row r="210" spans="1:11">
      <c r="A210" t="s">
        <v>25</v>
      </c>
      <c r="B210">
        <v>2006</v>
      </c>
      <c r="C210">
        <v>62.5</v>
      </c>
      <c r="D210">
        <v>40.700000000000003</v>
      </c>
      <c r="E210">
        <f t="shared" si="9"/>
        <v>1.5356265356265355</v>
      </c>
      <c r="F210">
        <f>AVERAGE(E204:E211)</f>
        <v>1.1249638270135873</v>
      </c>
      <c r="G210">
        <v>75</v>
      </c>
      <c r="H210">
        <v>45.7</v>
      </c>
      <c r="I210">
        <f t="shared" si="10"/>
        <v>1.6411378555798686</v>
      </c>
      <c r="J210" s="2">
        <f t="shared" si="11"/>
        <v>29.299999999999997</v>
      </c>
      <c r="K210">
        <f>AVERAGE(I204:I211)</f>
        <v>1.1203204806918654</v>
      </c>
    </row>
    <row r="211" spans="1:11">
      <c r="A211" t="s">
        <v>25</v>
      </c>
      <c r="B211">
        <v>2008</v>
      </c>
      <c r="C211">
        <v>62.5</v>
      </c>
      <c r="D211">
        <v>40.5</v>
      </c>
      <c r="E211">
        <f t="shared" si="9"/>
        <v>1.5432098765432098</v>
      </c>
      <c r="F211">
        <f>STDEV(E206:E213)</f>
        <v>0.37344658281185994</v>
      </c>
      <c r="G211">
        <v>68.8</v>
      </c>
      <c r="H211">
        <v>44.3</v>
      </c>
      <c r="I211">
        <f t="shared" si="10"/>
        <v>1.5530474040632054</v>
      </c>
      <c r="J211" s="2">
        <f t="shared" si="11"/>
        <v>24.5</v>
      </c>
      <c r="K211">
        <f>STDEV(I206:I213)</f>
        <v>0.36596991198516271</v>
      </c>
    </row>
    <row r="212" spans="1:11">
      <c r="A212" t="s">
        <v>25</v>
      </c>
      <c r="B212">
        <v>2010</v>
      </c>
      <c r="C212">
        <v>65.2</v>
      </c>
      <c r="D212">
        <v>40.9</v>
      </c>
      <c r="E212">
        <f t="shared" si="9"/>
        <v>1.5941320293398533</v>
      </c>
      <c r="G212">
        <v>78.599999999999994</v>
      </c>
      <c r="H212">
        <v>46.2</v>
      </c>
      <c r="I212">
        <f t="shared" si="10"/>
        <v>1.7012987012987011</v>
      </c>
      <c r="J212" s="2">
        <f t="shared" si="11"/>
        <v>32.399999999999991</v>
      </c>
    </row>
    <row r="213" spans="1:11">
      <c r="A213" t="s">
        <v>25</v>
      </c>
      <c r="B213">
        <v>2012</v>
      </c>
      <c r="C213">
        <v>64.3</v>
      </c>
      <c r="D213">
        <v>36.799999999999997</v>
      </c>
      <c r="E213">
        <f t="shared" si="9"/>
        <v>1.7472826086956523</v>
      </c>
      <c r="G213">
        <v>78.400000000000006</v>
      </c>
      <c r="H213">
        <v>49.1</v>
      </c>
      <c r="I213">
        <f t="shared" si="10"/>
        <v>1.5967413441955194</v>
      </c>
      <c r="J213" s="2">
        <f t="shared" si="11"/>
        <v>29.300000000000004</v>
      </c>
      <c r="K213">
        <f>MIN(J209:J216)</f>
        <v>18.400000000000006</v>
      </c>
    </row>
    <row r="214" spans="1:11">
      <c r="A214" t="s">
        <v>25</v>
      </c>
      <c r="B214">
        <v>2014</v>
      </c>
      <c r="C214">
        <v>55.7</v>
      </c>
      <c r="D214">
        <v>26.8</v>
      </c>
      <c r="E214">
        <f t="shared" si="9"/>
        <v>2.0783582089552239</v>
      </c>
      <c r="G214">
        <v>61.4</v>
      </c>
      <c r="H214">
        <v>31.5</v>
      </c>
      <c r="I214">
        <f t="shared" si="10"/>
        <v>1.9492063492063492</v>
      </c>
      <c r="J214" s="2">
        <f t="shared" si="11"/>
        <v>29.9</v>
      </c>
      <c r="K214">
        <f>MAX(J209:J216)</f>
        <v>32.399999999999991</v>
      </c>
    </row>
    <row r="215" spans="1:11">
      <c r="A215" t="s">
        <v>25</v>
      </c>
      <c r="B215">
        <v>2016</v>
      </c>
      <c r="C215">
        <v>56</v>
      </c>
      <c r="D215">
        <v>28.5</v>
      </c>
      <c r="E215">
        <f t="shared" si="9"/>
        <v>1.9649122807017543</v>
      </c>
      <c r="G215">
        <v>57.4</v>
      </c>
      <c r="H215">
        <v>31.5</v>
      </c>
      <c r="I215">
        <f t="shared" si="10"/>
        <v>1.8222222222222222</v>
      </c>
      <c r="J215" s="2">
        <f t="shared" si="11"/>
        <v>25.9</v>
      </c>
      <c r="K215">
        <f>AVERAGE(J209:J216)</f>
        <v>26.537500000000001</v>
      </c>
    </row>
    <row r="216" spans="1:11">
      <c r="A216" t="s">
        <v>25</v>
      </c>
      <c r="B216">
        <v>2018</v>
      </c>
      <c r="C216">
        <v>53</v>
      </c>
      <c r="D216">
        <v>29.2</v>
      </c>
      <c r="E216">
        <f t="shared" si="9"/>
        <v>1.8150684931506851</v>
      </c>
      <c r="G216">
        <v>54.3</v>
      </c>
      <c r="H216">
        <v>31.7</v>
      </c>
      <c r="I216">
        <f t="shared" si="10"/>
        <v>1.7129337539432177</v>
      </c>
      <c r="J216" s="2">
        <f t="shared" si="11"/>
        <v>22.599999999999998</v>
      </c>
    </row>
    <row r="217" spans="1:11">
      <c r="A217" t="s">
        <v>25</v>
      </c>
      <c r="B217">
        <v>2020</v>
      </c>
      <c r="C217">
        <v>53.1</v>
      </c>
      <c r="D217">
        <v>23</v>
      </c>
      <c r="E217">
        <f t="shared" si="9"/>
        <v>2.3086956521739133</v>
      </c>
      <c r="G217">
        <v>62.2</v>
      </c>
      <c r="H217">
        <v>29.3</v>
      </c>
      <c r="I217">
        <f t="shared" si="10"/>
        <v>2.1228668941979523</v>
      </c>
      <c r="J217" s="2">
        <f t="shared" si="11"/>
        <v>32.900000000000006</v>
      </c>
    </row>
    <row r="218" spans="1:11" s="2" customFormat="1">
      <c r="A218" s="2" t="s">
        <v>26</v>
      </c>
      <c r="B218" s="2">
        <v>2004</v>
      </c>
      <c r="C218" s="2">
        <v>67.400000000000006</v>
      </c>
      <c r="D218" s="2">
        <v>29.3</v>
      </c>
      <c r="E218" s="2">
        <f t="shared" si="9"/>
        <v>2.3003412969283277</v>
      </c>
      <c r="F218" s="2">
        <f>MAX(E211:E218)-MIN(E211:E218)</f>
        <v>0.76548577563070341</v>
      </c>
      <c r="G218" s="2">
        <v>78.400000000000006</v>
      </c>
      <c r="H218" s="2">
        <v>38.200000000000003</v>
      </c>
      <c r="I218" s="2">
        <f t="shared" si="10"/>
        <v>2.0523560209424083</v>
      </c>
      <c r="J218" s="2">
        <f t="shared" si="11"/>
        <v>40.200000000000003</v>
      </c>
      <c r="K218" s="2">
        <f>MAX(I211:I218)-MIN(I211:I218)</f>
        <v>0.56981949013474686</v>
      </c>
    </row>
    <row r="219" spans="1:11" s="2" customFormat="1">
      <c r="A219" s="2" t="s">
        <v>26</v>
      </c>
      <c r="B219" s="2">
        <v>2006</v>
      </c>
      <c r="C219" s="2">
        <v>53.4</v>
      </c>
      <c r="D219" s="2">
        <v>22.6</v>
      </c>
      <c r="E219" s="2">
        <f t="shared" ref="E219:E235" si="12">C219/D219</f>
        <v>2.3628318584070795</v>
      </c>
      <c r="F219" s="2">
        <f>AVERAGE(E213:E220)</f>
        <v>2.1214820745244669</v>
      </c>
      <c r="G219" s="2">
        <v>66.099999999999994</v>
      </c>
      <c r="H219" s="2">
        <v>30.6</v>
      </c>
      <c r="I219" s="2">
        <f t="shared" si="10"/>
        <v>2.1601307189542482</v>
      </c>
      <c r="J219" s="2">
        <f t="shared" si="11"/>
        <v>35.499999999999993</v>
      </c>
      <c r="K219" s="2">
        <f>AVERAGE(I213:I220)</f>
        <v>1.9501736013139039</v>
      </c>
    </row>
    <row r="220" spans="1:11" s="2" customFormat="1">
      <c r="A220" s="2" t="s">
        <v>26</v>
      </c>
      <c r="B220" s="2">
        <v>2008</v>
      </c>
      <c r="C220" s="2">
        <v>51</v>
      </c>
      <c r="D220" s="2">
        <v>21.3</v>
      </c>
      <c r="E220" s="2">
        <f t="shared" si="12"/>
        <v>2.3943661971830985</v>
      </c>
      <c r="F220" s="2">
        <f>STDEV(E215:E222)</f>
        <v>0.22938603001605282</v>
      </c>
      <c r="G220" s="2">
        <v>63.8</v>
      </c>
      <c r="H220" s="2">
        <v>29.2</v>
      </c>
      <c r="I220" s="2">
        <f t="shared" si="10"/>
        <v>2.1849315068493151</v>
      </c>
      <c r="J220" s="2">
        <f t="shared" si="11"/>
        <v>34.599999999999994</v>
      </c>
      <c r="K220" s="2">
        <f>STDEV(I215:I222)</f>
        <v>0.21084801022579222</v>
      </c>
    </row>
    <row r="221" spans="1:11" s="2" customFormat="1">
      <c r="A221" s="2" t="s">
        <v>26</v>
      </c>
      <c r="B221" s="2">
        <v>2010</v>
      </c>
      <c r="C221" s="2">
        <v>53.8</v>
      </c>
      <c r="D221" s="2">
        <v>22.6</v>
      </c>
      <c r="E221" s="2">
        <f t="shared" si="12"/>
        <v>2.3805309734513274</v>
      </c>
      <c r="G221" s="2">
        <v>62</v>
      </c>
      <c r="H221" s="2">
        <v>26.8</v>
      </c>
      <c r="I221" s="2">
        <f t="shared" si="10"/>
        <v>2.3134328358208953</v>
      </c>
      <c r="J221" s="2">
        <f t="shared" si="11"/>
        <v>35.200000000000003</v>
      </c>
    </row>
    <row r="222" spans="1:11" s="2" customFormat="1">
      <c r="A222" s="2" t="s">
        <v>26</v>
      </c>
      <c r="B222" s="2">
        <v>2012</v>
      </c>
      <c r="C222" s="2">
        <v>55.2</v>
      </c>
      <c r="D222" s="2">
        <v>22.5</v>
      </c>
      <c r="E222" s="2">
        <f t="shared" si="12"/>
        <v>2.4533333333333336</v>
      </c>
      <c r="G222" s="2">
        <v>61.7</v>
      </c>
      <c r="H222" s="2">
        <v>27.2</v>
      </c>
      <c r="I222" s="2">
        <f t="shared" si="10"/>
        <v>2.2683823529411766</v>
      </c>
      <c r="J222" s="2">
        <f t="shared" si="11"/>
        <v>34.5</v>
      </c>
      <c r="K222">
        <f>MIN(J218:J225)</f>
        <v>30.8</v>
      </c>
    </row>
    <row r="223" spans="1:11" s="2" customFormat="1">
      <c r="A223" s="2" t="s">
        <v>26</v>
      </c>
      <c r="B223" s="2">
        <v>2014</v>
      </c>
      <c r="C223" s="2">
        <v>43.3</v>
      </c>
      <c r="D223" s="2">
        <v>14.4</v>
      </c>
      <c r="E223" s="2">
        <f t="shared" si="12"/>
        <v>3.0069444444444442</v>
      </c>
      <c r="G223" s="2">
        <v>51.7</v>
      </c>
      <c r="H223" s="2">
        <v>20.3</v>
      </c>
      <c r="I223" s="2">
        <f t="shared" si="10"/>
        <v>2.5467980295566504</v>
      </c>
      <c r="J223" s="2">
        <f t="shared" si="11"/>
        <v>31.400000000000002</v>
      </c>
      <c r="K223">
        <f>MAX(J218:J225)</f>
        <v>40.200000000000003</v>
      </c>
    </row>
    <row r="224" spans="1:11" s="2" customFormat="1">
      <c r="A224" s="2" t="s">
        <v>26</v>
      </c>
      <c r="B224" s="2">
        <v>2016</v>
      </c>
      <c r="C224" s="2">
        <v>44.3</v>
      </c>
      <c r="D224" s="2">
        <v>14.8</v>
      </c>
      <c r="E224" s="2">
        <f t="shared" si="12"/>
        <v>2.993243243243243</v>
      </c>
      <c r="G224" s="2">
        <v>52.1</v>
      </c>
      <c r="H224" s="2">
        <v>20.7</v>
      </c>
      <c r="I224" s="2">
        <f t="shared" si="10"/>
        <v>2.5169082125603865</v>
      </c>
      <c r="J224" s="2">
        <f t="shared" si="11"/>
        <v>31.400000000000002</v>
      </c>
      <c r="K224">
        <f>AVERAGE(J218:J225)</f>
        <v>34.200000000000003</v>
      </c>
    </row>
    <row r="225" spans="1:11" s="2" customFormat="1">
      <c r="A225" s="2" t="s">
        <v>26</v>
      </c>
      <c r="B225" s="2">
        <v>2018</v>
      </c>
      <c r="C225" s="2">
        <v>43.5</v>
      </c>
      <c r="D225" s="2">
        <v>14.5</v>
      </c>
      <c r="E225" s="2">
        <f t="shared" si="12"/>
        <v>3</v>
      </c>
      <c r="G225" s="2">
        <v>51</v>
      </c>
      <c r="H225" s="2">
        <v>20.2</v>
      </c>
      <c r="I225" s="2">
        <f t="shared" si="10"/>
        <v>2.5247524752475248</v>
      </c>
      <c r="J225" s="2">
        <f t="shared" si="11"/>
        <v>30.8</v>
      </c>
    </row>
    <row r="226" spans="1:11" s="2" customFormat="1">
      <c r="A226" s="2" t="s">
        <v>26</v>
      </c>
      <c r="B226" s="2">
        <v>2020</v>
      </c>
      <c r="C226" s="2">
        <v>70.599999999999994</v>
      </c>
      <c r="D226" s="2">
        <v>38.200000000000003</v>
      </c>
      <c r="E226" s="2">
        <f t="shared" si="12"/>
        <v>1.8481675392670154</v>
      </c>
      <c r="G226" s="2">
        <v>79.2</v>
      </c>
      <c r="H226" s="2">
        <v>47.7</v>
      </c>
      <c r="I226" s="2">
        <f t="shared" si="10"/>
        <v>1.6603773584905659</v>
      </c>
      <c r="J226" s="2">
        <f t="shared" si="11"/>
        <v>31.5</v>
      </c>
    </row>
    <row r="227" spans="1:11">
      <c r="A227" t="s">
        <v>27</v>
      </c>
      <c r="B227">
        <v>2004</v>
      </c>
      <c r="C227">
        <v>49.6</v>
      </c>
      <c r="D227">
        <v>33.200000000000003</v>
      </c>
      <c r="E227">
        <f t="shared" si="12"/>
        <v>1.4939759036144578</v>
      </c>
      <c r="F227">
        <f>MAX(E220:E227)-MIN(E220:E227)</f>
        <v>1.5129685408299864</v>
      </c>
      <c r="G227">
        <v>61.4</v>
      </c>
      <c r="H227">
        <v>44.9</v>
      </c>
      <c r="I227">
        <f t="shared" si="10"/>
        <v>1.3674832962138084</v>
      </c>
      <c r="J227" s="2">
        <f t="shared" si="11"/>
        <v>16.5</v>
      </c>
      <c r="K227">
        <f>MAX(I220:I227)-MIN(I220:I227)</f>
        <v>1.179314733342842</v>
      </c>
    </row>
    <row r="228" spans="1:11">
      <c r="A228" t="s">
        <v>27</v>
      </c>
      <c r="B228">
        <v>2006</v>
      </c>
      <c r="C228">
        <v>55.2</v>
      </c>
      <c r="D228">
        <v>36.5</v>
      </c>
      <c r="E228">
        <f t="shared" si="12"/>
        <v>1.5123287671232877</v>
      </c>
      <c r="F228">
        <f>AVERAGE(E222:E229)</f>
        <v>2.222883318101097</v>
      </c>
      <c r="G228">
        <v>67.400000000000006</v>
      </c>
      <c r="H228">
        <v>47.9</v>
      </c>
      <c r="I228">
        <f t="shared" si="10"/>
        <v>1.4070981210855951</v>
      </c>
      <c r="J228" s="2">
        <f t="shared" si="11"/>
        <v>19.500000000000007</v>
      </c>
      <c r="K228">
        <f>AVERAGE(I222:I229)</f>
        <v>1.9697028288632292</v>
      </c>
    </row>
    <row r="229" spans="1:11">
      <c r="A229" t="s">
        <v>27</v>
      </c>
      <c r="B229">
        <v>2008</v>
      </c>
      <c r="C229">
        <v>50.3</v>
      </c>
      <c r="D229">
        <v>34.1</v>
      </c>
      <c r="E229">
        <f t="shared" si="12"/>
        <v>1.475073313782991</v>
      </c>
      <c r="F229">
        <f>STDEV(E224:E231)</f>
        <v>0.68319092144378091</v>
      </c>
      <c r="G229">
        <v>57.9</v>
      </c>
      <c r="H229">
        <v>39.5</v>
      </c>
      <c r="I229">
        <f t="shared" si="10"/>
        <v>1.4658227848101266</v>
      </c>
      <c r="J229" s="2">
        <f t="shared" si="11"/>
        <v>18.399999999999999</v>
      </c>
      <c r="K229">
        <f>STDEV(I224:I231)</f>
        <v>0.50630244224162013</v>
      </c>
    </row>
    <row r="230" spans="1:11">
      <c r="A230" t="s">
        <v>27</v>
      </c>
      <c r="B230">
        <v>2010</v>
      </c>
      <c r="C230">
        <v>51.7</v>
      </c>
      <c r="D230">
        <v>35.299999999999997</v>
      </c>
      <c r="E230">
        <f t="shared" si="12"/>
        <v>1.464589235127479</v>
      </c>
      <c r="G230">
        <v>61</v>
      </c>
      <c r="H230">
        <v>44.1</v>
      </c>
      <c r="I230">
        <f t="shared" si="10"/>
        <v>1.383219954648526</v>
      </c>
      <c r="J230" s="2">
        <f t="shared" si="11"/>
        <v>16.899999999999999</v>
      </c>
    </row>
    <row r="231" spans="1:11">
      <c r="A231" t="s">
        <v>27</v>
      </c>
      <c r="B231">
        <v>2012</v>
      </c>
      <c r="C231">
        <v>49.5</v>
      </c>
      <c r="D231">
        <v>33.4</v>
      </c>
      <c r="E231">
        <f t="shared" si="12"/>
        <v>1.4820359281437125</v>
      </c>
      <c r="G231">
        <v>56.2</v>
      </c>
      <c r="H231">
        <v>40.4</v>
      </c>
      <c r="I231">
        <f t="shared" si="10"/>
        <v>1.3910891089108912</v>
      </c>
      <c r="J231" s="2">
        <f t="shared" si="11"/>
        <v>15.800000000000004</v>
      </c>
      <c r="K231">
        <f>MIN(J227:J234)</f>
        <v>15.399999999999999</v>
      </c>
    </row>
    <row r="232" spans="1:11">
      <c r="A232" t="s">
        <v>27</v>
      </c>
      <c r="B232">
        <v>2014</v>
      </c>
      <c r="C232">
        <v>44.4</v>
      </c>
      <c r="D232">
        <v>29.1</v>
      </c>
      <c r="E232">
        <f t="shared" si="12"/>
        <v>1.5257731958762886</v>
      </c>
      <c r="G232">
        <v>54.3</v>
      </c>
      <c r="H232">
        <v>38.9</v>
      </c>
      <c r="I232">
        <f t="shared" si="10"/>
        <v>1.3958868894601542</v>
      </c>
      <c r="J232" s="2">
        <f t="shared" si="11"/>
        <v>15.399999999999999</v>
      </c>
      <c r="K232">
        <f>MAX(J227:J234)</f>
        <v>19.500000000000007</v>
      </c>
    </row>
    <row r="233" spans="1:11">
      <c r="A233" t="s">
        <v>27</v>
      </c>
      <c r="B233">
        <v>2016</v>
      </c>
      <c r="C233">
        <v>48.3</v>
      </c>
      <c r="D233">
        <v>31.7</v>
      </c>
      <c r="E233">
        <f t="shared" si="12"/>
        <v>1.5236593059936907</v>
      </c>
      <c r="G233">
        <v>59.9</v>
      </c>
      <c r="H233">
        <v>42.4</v>
      </c>
      <c r="I233">
        <f t="shared" si="10"/>
        <v>1.4127358490566038</v>
      </c>
      <c r="J233" s="2">
        <f t="shared" si="11"/>
        <v>17.5</v>
      </c>
      <c r="K233">
        <f>AVERAGE(J227:J234)</f>
        <v>17.312500000000004</v>
      </c>
    </row>
    <row r="234" spans="1:11">
      <c r="A234" t="s">
        <v>27</v>
      </c>
      <c r="B234">
        <v>2018</v>
      </c>
      <c r="C234">
        <v>50.1</v>
      </c>
      <c r="D234">
        <v>33.1</v>
      </c>
      <c r="E234">
        <f t="shared" si="12"/>
        <v>1.5135951661631419</v>
      </c>
      <c r="G234">
        <v>61.2</v>
      </c>
      <c r="H234">
        <v>42.7</v>
      </c>
      <c r="I234">
        <f t="shared" si="10"/>
        <v>1.4332552693208431</v>
      </c>
      <c r="J234" s="2">
        <f t="shared" si="11"/>
        <v>18.5</v>
      </c>
    </row>
    <row r="235" spans="1:11">
      <c r="A235" t="s">
        <v>27</v>
      </c>
      <c r="B235">
        <v>2020</v>
      </c>
      <c r="C235">
        <v>49.6</v>
      </c>
      <c r="D235">
        <v>27.9</v>
      </c>
      <c r="E235">
        <f t="shared" si="12"/>
        <v>1.7777777777777779</v>
      </c>
      <c r="G235">
        <v>61</v>
      </c>
      <c r="H235">
        <v>39</v>
      </c>
      <c r="I235">
        <f t="shared" si="10"/>
        <v>1.5641025641025641</v>
      </c>
      <c r="J235" s="2">
        <f t="shared" si="11"/>
        <v>22</v>
      </c>
    </row>
  </sheetData>
  <autoFilter ref="A1:M1" xr:uid="{B9AE7258-F925-439D-A611-7FD167CCD353}">
    <sortState xmlns:xlrd2="http://schemas.microsoft.com/office/spreadsheetml/2017/richdata2" ref="A2:K235">
      <sortCondition ref="A1"/>
    </sortState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6D06A-A7C3-401D-83C4-7641621FD6E9}">
  <dimension ref="C4:W67"/>
  <sheetViews>
    <sheetView tabSelected="1" topLeftCell="A21" workbookViewId="0">
      <selection activeCell="Q30" sqref="Q30"/>
    </sheetView>
  </sheetViews>
  <sheetFormatPr defaultRowHeight="14.4"/>
  <cols>
    <col min="3" max="3" width="10.5546875" customWidth="1"/>
    <col min="4" max="4" width="8.109375" customWidth="1"/>
    <col min="5" max="12" width="5.77734375" customWidth="1"/>
    <col min="13" max="13" width="7.33203125" customWidth="1"/>
    <col min="17" max="17" width="5.88671875" customWidth="1"/>
    <col min="19" max="19" width="6.33203125" customWidth="1"/>
    <col min="20" max="20" width="12.109375" customWidth="1"/>
    <col min="21" max="21" width="5.21875" customWidth="1"/>
    <col min="22" max="22" width="13" customWidth="1"/>
    <col min="23" max="23" width="6" customWidth="1"/>
  </cols>
  <sheetData>
    <row r="4" spans="3:23">
      <c r="C4" s="3"/>
      <c r="D4" s="3"/>
      <c r="E4" s="3">
        <v>2004</v>
      </c>
      <c r="F4" s="3">
        <v>2006</v>
      </c>
      <c r="G4" s="3">
        <v>2008</v>
      </c>
      <c r="H4" s="3">
        <v>2010</v>
      </c>
      <c r="I4" s="3">
        <v>2012</v>
      </c>
      <c r="J4" s="3">
        <v>2014</v>
      </c>
      <c r="K4" s="3">
        <v>2016</v>
      </c>
      <c r="L4" s="3">
        <v>2018</v>
      </c>
      <c r="M4" s="8" t="s">
        <v>39</v>
      </c>
      <c r="P4" s="15" t="s">
        <v>41</v>
      </c>
      <c r="Q4" s="15"/>
      <c r="R4" s="15"/>
      <c r="S4" s="15"/>
      <c r="T4" s="15" t="s">
        <v>42</v>
      </c>
      <c r="U4" s="15"/>
      <c r="V4" s="15" t="s">
        <v>43</v>
      </c>
      <c r="W4" s="15"/>
    </row>
    <row r="5" spans="3:23">
      <c r="C5" t="s">
        <v>1</v>
      </c>
      <c r="D5" t="s">
        <v>36</v>
      </c>
      <c r="E5">
        <v>91.2</v>
      </c>
      <c r="F5">
        <v>90.4</v>
      </c>
      <c r="G5">
        <v>90.5</v>
      </c>
      <c r="H5">
        <v>91.3</v>
      </c>
      <c r="I5">
        <v>91.2</v>
      </c>
      <c r="J5">
        <v>92.1</v>
      </c>
      <c r="K5">
        <v>92.2</v>
      </c>
      <c r="L5">
        <v>89.7</v>
      </c>
      <c r="M5" s="7">
        <f>AVERAGE(E5:L5)</f>
        <v>91.075000000000017</v>
      </c>
      <c r="P5" s="11" t="s">
        <v>2</v>
      </c>
      <c r="Q5" s="11" t="s">
        <v>44</v>
      </c>
      <c r="R5" s="11" t="s">
        <v>2</v>
      </c>
      <c r="S5" s="11" t="s">
        <v>44</v>
      </c>
      <c r="T5" s="11" t="s">
        <v>2</v>
      </c>
      <c r="U5" s="11" t="s">
        <v>44</v>
      </c>
      <c r="V5" s="11" t="s">
        <v>2</v>
      </c>
      <c r="W5" s="11" t="s">
        <v>44</v>
      </c>
    </row>
    <row r="6" spans="3:23">
      <c r="D6" t="s">
        <v>37</v>
      </c>
      <c r="E6">
        <v>93.5</v>
      </c>
      <c r="F6">
        <v>89.2</v>
      </c>
      <c r="G6">
        <v>86.3</v>
      </c>
      <c r="H6">
        <v>84.6</v>
      </c>
      <c r="I6">
        <v>86.2</v>
      </c>
      <c r="J6">
        <v>88.9</v>
      </c>
      <c r="K6">
        <v>90.9</v>
      </c>
      <c r="L6">
        <v>89.6</v>
      </c>
      <c r="M6" s="7">
        <f>AVERAGE(E6:L6)</f>
        <v>88.65</v>
      </c>
      <c r="P6" s="12" t="s">
        <v>1</v>
      </c>
      <c r="Q6" s="12">
        <v>1.03</v>
      </c>
      <c r="R6" s="12" t="s">
        <v>14</v>
      </c>
      <c r="S6" s="14">
        <v>1</v>
      </c>
      <c r="T6" s="12" t="s">
        <v>6</v>
      </c>
      <c r="U6" s="12">
        <v>1.51</v>
      </c>
      <c r="V6" s="12" t="s">
        <v>7</v>
      </c>
      <c r="W6" s="14">
        <v>1.7</v>
      </c>
    </row>
    <row r="7" spans="3:23">
      <c r="D7" s="5" t="s">
        <v>38</v>
      </c>
      <c r="E7" s="6">
        <f>E5/E6</f>
        <v>0.97540106951871663</v>
      </c>
      <c r="F7" s="6">
        <f t="shared" ref="F7:M7" si="0">F5/F6</f>
        <v>1.0134529147982063</v>
      </c>
      <c r="G7" s="6">
        <f t="shared" si="0"/>
        <v>1.0486674391657012</v>
      </c>
      <c r="H7" s="6">
        <f t="shared" si="0"/>
        <v>1.0791962174940899</v>
      </c>
      <c r="I7" s="6">
        <f t="shared" si="0"/>
        <v>1.0580046403712298</v>
      </c>
      <c r="J7" s="6">
        <f t="shared" si="0"/>
        <v>1.0359955005624295</v>
      </c>
      <c r="K7" s="6">
        <f t="shared" si="0"/>
        <v>1.0143014301430142</v>
      </c>
      <c r="L7" s="6">
        <f t="shared" si="0"/>
        <v>1.0011160714285716</v>
      </c>
      <c r="M7" s="6">
        <f t="shared" si="0"/>
        <v>1.0273547659334463</v>
      </c>
      <c r="P7" s="12" t="s">
        <v>8</v>
      </c>
      <c r="Q7" s="12">
        <v>1.0900000000000001</v>
      </c>
      <c r="R7" s="12" t="s">
        <v>20</v>
      </c>
      <c r="S7" s="14">
        <v>1</v>
      </c>
      <c r="T7" s="12" t="s">
        <v>35</v>
      </c>
      <c r="U7" s="12">
        <v>1.93</v>
      </c>
      <c r="V7" s="12" t="s">
        <v>13</v>
      </c>
      <c r="W7" s="12">
        <v>2.31</v>
      </c>
    </row>
    <row r="8" spans="3:23">
      <c r="C8" t="s">
        <v>6</v>
      </c>
      <c r="D8" t="s">
        <v>36</v>
      </c>
      <c r="E8">
        <v>82.7</v>
      </c>
      <c r="F8">
        <v>77.3</v>
      </c>
      <c r="G8">
        <v>78.7</v>
      </c>
      <c r="H8">
        <v>74.900000000000006</v>
      </c>
      <c r="I8">
        <v>72.900000000000006</v>
      </c>
      <c r="J8">
        <v>64.2</v>
      </c>
      <c r="K8">
        <v>62.6</v>
      </c>
      <c r="L8">
        <v>70.7</v>
      </c>
      <c r="M8" s="7">
        <f>AVERAGE(E8:L8)</f>
        <v>73</v>
      </c>
      <c r="P8" s="12" t="s">
        <v>9</v>
      </c>
      <c r="Q8" s="14">
        <v>1.2</v>
      </c>
      <c r="R8" s="12" t="s">
        <v>21</v>
      </c>
      <c r="S8" s="12">
        <v>1.08</v>
      </c>
      <c r="T8" s="12" t="s">
        <v>19</v>
      </c>
      <c r="U8" s="12">
        <v>1.44</v>
      </c>
      <c r="V8" s="12" t="s">
        <v>17</v>
      </c>
      <c r="W8" s="12">
        <v>1.04</v>
      </c>
    </row>
    <row r="9" spans="3:23">
      <c r="D9" t="s">
        <v>37</v>
      </c>
      <c r="E9">
        <v>53.3</v>
      </c>
      <c r="F9">
        <v>51.1</v>
      </c>
      <c r="G9">
        <v>51.7</v>
      </c>
      <c r="H9">
        <v>42.5</v>
      </c>
      <c r="I9">
        <v>39.9</v>
      </c>
      <c r="J9">
        <v>49.1</v>
      </c>
      <c r="K9">
        <v>50.1</v>
      </c>
      <c r="L9">
        <v>48.3</v>
      </c>
      <c r="M9" s="7">
        <f>AVERAGE(E9:L9)</f>
        <v>48.250000000000007</v>
      </c>
      <c r="P9" s="12" t="s">
        <v>10</v>
      </c>
      <c r="Q9" s="12">
        <v>0.98</v>
      </c>
      <c r="R9" s="12" t="s">
        <v>22</v>
      </c>
      <c r="S9" s="12">
        <v>0.98</v>
      </c>
      <c r="T9" s="12" t="s">
        <v>25</v>
      </c>
      <c r="U9" s="12">
        <v>1.64</v>
      </c>
      <c r="V9" s="12" t="s">
        <v>40</v>
      </c>
      <c r="W9" s="12">
        <v>2.2799999999999998</v>
      </c>
    </row>
    <row r="10" spans="3:23">
      <c r="D10" s="5" t="s">
        <v>38</v>
      </c>
      <c r="E10" s="6">
        <f>E8/E9</f>
        <v>1.5515947467166982</v>
      </c>
      <c r="F10" s="6">
        <f t="shared" ref="F10:M10" si="1">F8/F9</f>
        <v>1.5127201565557729</v>
      </c>
      <c r="G10" s="6">
        <f t="shared" si="1"/>
        <v>1.5222437137330753</v>
      </c>
      <c r="H10" s="6">
        <f t="shared" si="1"/>
        <v>1.7623529411764707</v>
      </c>
      <c r="I10" s="6">
        <f t="shared" si="1"/>
        <v>1.8270676691729326</v>
      </c>
      <c r="J10" s="6">
        <f t="shared" si="1"/>
        <v>1.3075356415478616</v>
      </c>
      <c r="K10" s="6">
        <f t="shared" si="1"/>
        <v>1.2495009980039919</v>
      </c>
      <c r="L10" s="6">
        <f t="shared" si="1"/>
        <v>1.463768115942029</v>
      </c>
      <c r="M10" s="6">
        <f t="shared" si="1"/>
        <v>1.5129533678756475</v>
      </c>
      <c r="P10" s="12" t="s">
        <v>11</v>
      </c>
      <c r="Q10" s="14">
        <v>1.1000000000000001</v>
      </c>
      <c r="R10" s="12" t="s">
        <v>23</v>
      </c>
      <c r="S10" s="12">
        <v>0.98</v>
      </c>
      <c r="T10" s="12" t="s">
        <v>27</v>
      </c>
      <c r="U10" s="12">
        <v>1.41</v>
      </c>
      <c r="V10" s="12"/>
      <c r="W10" s="12"/>
    </row>
    <row r="11" spans="3:23">
      <c r="C11" t="s">
        <v>35</v>
      </c>
      <c r="D11" t="s">
        <v>36</v>
      </c>
      <c r="E11">
        <v>88.3</v>
      </c>
      <c r="F11">
        <v>98.8</v>
      </c>
      <c r="G11">
        <v>95.3</v>
      </c>
      <c r="H11">
        <v>93.5</v>
      </c>
      <c r="I11">
        <v>79.7</v>
      </c>
      <c r="J11">
        <v>93.1</v>
      </c>
      <c r="K11">
        <v>88.3</v>
      </c>
      <c r="L11">
        <v>91.6</v>
      </c>
      <c r="M11" s="7">
        <f>AVERAGE(E11:L11)</f>
        <v>91.074999999999989</v>
      </c>
      <c r="P11" s="13" t="s">
        <v>12</v>
      </c>
      <c r="Q11" s="13">
        <v>0.96</v>
      </c>
      <c r="R11" s="13" t="s">
        <v>24</v>
      </c>
      <c r="S11" s="13">
        <v>0.98</v>
      </c>
      <c r="T11" s="13"/>
      <c r="U11" s="13"/>
      <c r="V11" s="13"/>
      <c r="W11" s="13"/>
    </row>
    <row r="12" spans="3:23">
      <c r="D12" t="s">
        <v>37</v>
      </c>
      <c r="E12">
        <v>42.9</v>
      </c>
      <c r="F12">
        <v>49.3</v>
      </c>
      <c r="G12">
        <v>49.4</v>
      </c>
      <c r="H12">
        <v>47</v>
      </c>
      <c r="I12">
        <v>40.1</v>
      </c>
      <c r="J12">
        <v>51.9</v>
      </c>
      <c r="K12">
        <v>48.7</v>
      </c>
      <c r="L12">
        <v>47.9</v>
      </c>
      <c r="M12" s="7">
        <f>AVERAGE(E12:L12)</f>
        <v>47.149999999999991</v>
      </c>
    </row>
    <row r="13" spans="3:23">
      <c r="D13" s="5" t="s">
        <v>38</v>
      </c>
      <c r="E13" s="6">
        <f>E11/E12</f>
        <v>2.0582750582750582</v>
      </c>
      <c r="F13" s="6">
        <f t="shared" ref="F13:M13" si="2">F11/F12</f>
        <v>2.004056795131846</v>
      </c>
      <c r="G13" s="6">
        <f t="shared" si="2"/>
        <v>1.9291497975708503</v>
      </c>
      <c r="H13" s="6">
        <f t="shared" si="2"/>
        <v>1.9893617021276595</v>
      </c>
      <c r="I13" s="6">
        <f t="shared" si="2"/>
        <v>1.9875311720698254</v>
      </c>
      <c r="J13" s="6">
        <f t="shared" si="2"/>
        <v>1.79383429672447</v>
      </c>
      <c r="K13" s="6">
        <f t="shared" si="2"/>
        <v>1.8131416837782339</v>
      </c>
      <c r="L13" s="6">
        <f t="shared" si="2"/>
        <v>1.9123173277661796</v>
      </c>
      <c r="M13" s="6">
        <f t="shared" si="2"/>
        <v>1.9316012725344647</v>
      </c>
    </row>
    <row r="14" spans="3:23">
      <c r="C14" t="s">
        <v>7</v>
      </c>
      <c r="D14" t="s">
        <v>36</v>
      </c>
      <c r="E14">
        <v>95.6</v>
      </c>
      <c r="F14">
        <v>132.69999999999999</v>
      </c>
      <c r="G14">
        <v>137</v>
      </c>
      <c r="H14">
        <v>131.9</v>
      </c>
      <c r="I14">
        <v>117.5</v>
      </c>
      <c r="J14">
        <v>103.2</v>
      </c>
      <c r="K14">
        <v>110.3</v>
      </c>
      <c r="L14">
        <v>104.5</v>
      </c>
      <c r="M14" s="7">
        <f>AVERAGE(E14:L14)</f>
        <v>116.58749999999999</v>
      </c>
    </row>
    <row r="15" spans="3:23">
      <c r="D15" t="s">
        <v>37</v>
      </c>
      <c r="E15">
        <v>42.5</v>
      </c>
      <c r="F15">
        <v>77</v>
      </c>
      <c r="G15">
        <v>82.7</v>
      </c>
      <c r="H15">
        <v>80.8</v>
      </c>
      <c r="I15">
        <v>67.400000000000006</v>
      </c>
      <c r="J15">
        <v>57.2</v>
      </c>
      <c r="K15">
        <v>76.2</v>
      </c>
      <c r="L15">
        <v>63.3</v>
      </c>
      <c r="M15" s="7">
        <f>AVERAGE(E15:L15)</f>
        <v>68.387499999999989</v>
      </c>
    </row>
    <row r="16" spans="3:23">
      <c r="D16" s="5" t="s">
        <v>38</v>
      </c>
      <c r="E16" s="6">
        <f>E14/E15</f>
        <v>2.249411764705882</v>
      </c>
      <c r="F16" s="6">
        <f t="shared" ref="F16:M16" si="3">F14/F15</f>
        <v>1.7233766233766232</v>
      </c>
      <c r="G16" s="6">
        <f t="shared" si="3"/>
        <v>1.6565900846432888</v>
      </c>
      <c r="H16" s="6">
        <f t="shared" si="3"/>
        <v>1.6324257425742577</v>
      </c>
      <c r="I16" s="6">
        <f t="shared" si="3"/>
        <v>1.7433234421364985</v>
      </c>
      <c r="J16" s="6">
        <f t="shared" si="3"/>
        <v>1.8041958041958042</v>
      </c>
      <c r="K16" s="6">
        <f t="shared" si="3"/>
        <v>1.44750656167979</v>
      </c>
      <c r="L16" s="6">
        <f t="shared" si="3"/>
        <v>1.65086887835703</v>
      </c>
      <c r="M16" s="6">
        <f t="shared" si="3"/>
        <v>1.7048071650520931</v>
      </c>
    </row>
    <row r="17" spans="3:13">
      <c r="C17" t="s">
        <v>8</v>
      </c>
      <c r="D17" t="s">
        <v>36</v>
      </c>
      <c r="E17">
        <v>90.7</v>
      </c>
      <c r="F17">
        <v>77.400000000000006</v>
      </c>
      <c r="G17">
        <v>73.2</v>
      </c>
      <c r="H17">
        <v>72</v>
      </c>
      <c r="I17">
        <v>71.3</v>
      </c>
      <c r="J17">
        <v>66.599999999999994</v>
      </c>
      <c r="K17">
        <v>66.900000000000006</v>
      </c>
      <c r="L17">
        <v>65.099999999999994</v>
      </c>
      <c r="M17" s="7">
        <f>AVERAGE(E17:L17)</f>
        <v>72.900000000000006</v>
      </c>
    </row>
    <row r="18" spans="3:13">
      <c r="D18" t="s">
        <v>37</v>
      </c>
      <c r="E18">
        <v>79.2</v>
      </c>
      <c r="F18">
        <v>70.3</v>
      </c>
      <c r="G18">
        <v>63.8</v>
      </c>
      <c r="H18">
        <v>64.400000000000006</v>
      </c>
      <c r="I18">
        <v>63.2</v>
      </c>
      <c r="J18">
        <v>65</v>
      </c>
      <c r="K18">
        <v>65.099999999999994</v>
      </c>
      <c r="L18">
        <v>64.900000000000006</v>
      </c>
      <c r="M18" s="7">
        <f>AVERAGE(E18:L18)</f>
        <v>66.987499999999997</v>
      </c>
    </row>
    <row r="19" spans="3:13">
      <c r="D19" s="5" t="s">
        <v>38</v>
      </c>
      <c r="E19" s="6">
        <f>E17/E18</f>
        <v>1.1452020202020201</v>
      </c>
      <c r="F19" s="6">
        <f t="shared" ref="F19:M19" si="4">F17/F18</f>
        <v>1.10099573257468</v>
      </c>
      <c r="G19" s="6">
        <f t="shared" si="4"/>
        <v>1.1473354231974922</v>
      </c>
      <c r="H19" s="6">
        <f t="shared" si="4"/>
        <v>1.1180124223602483</v>
      </c>
      <c r="I19" s="6">
        <f t="shared" si="4"/>
        <v>1.1281645569620251</v>
      </c>
      <c r="J19" s="6">
        <f t="shared" si="4"/>
        <v>1.0246153846153845</v>
      </c>
      <c r="K19" s="6">
        <f t="shared" si="4"/>
        <v>1.0276497695852536</v>
      </c>
      <c r="L19" s="6">
        <f t="shared" si="4"/>
        <v>1.0030816640986131</v>
      </c>
      <c r="M19" s="6">
        <f t="shared" si="4"/>
        <v>1.0882627355849974</v>
      </c>
    </row>
    <row r="20" spans="3:13">
      <c r="C20" t="s">
        <v>9</v>
      </c>
      <c r="D20" t="s">
        <v>36</v>
      </c>
      <c r="E20">
        <v>84.2</v>
      </c>
      <c r="F20">
        <v>78.400000000000006</v>
      </c>
      <c r="G20">
        <v>76.2</v>
      </c>
      <c r="H20">
        <v>69.400000000000006</v>
      </c>
      <c r="I20">
        <v>75.900000000000006</v>
      </c>
      <c r="J20">
        <v>66.900000000000006</v>
      </c>
      <c r="K20">
        <v>70.400000000000006</v>
      </c>
      <c r="L20">
        <v>71.400000000000006</v>
      </c>
      <c r="M20" s="7">
        <f>AVERAGE(E20:L20)</f>
        <v>74.099999999999994</v>
      </c>
    </row>
    <row r="21" spans="3:13">
      <c r="D21" t="s">
        <v>37</v>
      </c>
      <c r="E21">
        <v>58.7</v>
      </c>
      <c r="F21">
        <v>58</v>
      </c>
      <c r="G21">
        <v>60.2</v>
      </c>
      <c r="H21">
        <v>53.1</v>
      </c>
      <c r="I21">
        <v>60.9</v>
      </c>
      <c r="J21">
        <v>62</v>
      </c>
      <c r="K21">
        <v>70.3</v>
      </c>
      <c r="L21">
        <v>69</v>
      </c>
      <c r="M21" s="7">
        <f>AVERAGE(E21:L21)</f>
        <v>61.524999999999999</v>
      </c>
    </row>
    <row r="22" spans="3:13">
      <c r="D22" s="5" t="s">
        <v>38</v>
      </c>
      <c r="E22" s="6">
        <f>E20/E21</f>
        <v>1.434412265758092</v>
      </c>
      <c r="F22" s="6">
        <f t="shared" ref="F22:M22" si="5">F20/F21</f>
        <v>1.3517241379310345</v>
      </c>
      <c r="G22" s="6">
        <f t="shared" si="5"/>
        <v>1.2657807308970099</v>
      </c>
      <c r="H22" s="6">
        <f t="shared" si="5"/>
        <v>1.3069679849340867</v>
      </c>
      <c r="I22" s="6">
        <f t="shared" si="5"/>
        <v>1.246305418719212</v>
      </c>
      <c r="J22" s="6">
        <f t="shared" si="5"/>
        <v>1.0790322580645162</v>
      </c>
      <c r="K22" s="6">
        <f t="shared" si="5"/>
        <v>1.0014224751066858</v>
      </c>
      <c r="L22" s="6">
        <f t="shared" si="5"/>
        <v>1.0347826086956522</v>
      </c>
      <c r="M22" s="6">
        <f t="shared" si="5"/>
        <v>1.2043884599756196</v>
      </c>
    </row>
    <row r="23" spans="3:13">
      <c r="C23" t="s">
        <v>10</v>
      </c>
      <c r="D23" t="s">
        <v>36</v>
      </c>
      <c r="E23">
        <v>61.7</v>
      </c>
      <c r="F23">
        <v>53.4</v>
      </c>
      <c r="G23">
        <v>59.2</v>
      </c>
      <c r="H23">
        <v>54.8</v>
      </c>
      <c r="I23">
        <v>55.9</v>
      </c>
      <c r="J23">
        <v>53.4</v>
      </c>
      <c r="K23">
        <v>54.7</v>
      </c>
      <c r="L23">
        <v>56.1</v>
      </c>
      <c r="M23" s="7">
        <f>AVERAGE(E23:L23)</f>
        <v>56.15</v>
      </c>
    </row>
    <row r="24" spans="3:13">
      <c r="D24" t="s">
        <v>37</v>
      </c>
      <c r="E24">
        <v>79.2</v>
      </c>
      <c r="F24">
        <v>59.2</v>
      </c>
      <c r="G24">
        <v>60.3</v>
      </c>
      <c r="H24">
        <v>55.6</v>
      </c>
      <c r="I24">
        <v>54.4</v>
      </c>
      <c r="J24">
        <v>49</v>
      </c>
      <c r="K24">
        <v>49.8</v>
      </c>
      <c r="L24">
        <v>51.4</v>
      </c>
      <c r="M24" s="7">
        <f>AVERAGE(E24:L24)</f>
        <v>57.362499999999997</v>
      </c>
    </row>
    <row r="25" spans="3:13">
      <c r="D25" s="5" t="s">
        <v>38</v>
      </c>
      <c r="E25" s="6">
        <f>E23/E24</f>
        <v>0.77904040404040409</v>
      </c>
      <c r="F25" s="6">
        <f t="shared" ref="F25:M25" si="6">F23/F24</f>
        <v>0.90202702702702697</v>
      </c>
      <c r="G25" s="6">
        <f t="shared" si="6"/>
        <v>0.98175787728026542</v>
      </c>
      <c r="H25" s="6">
        <f t="shared" si="6"/>
        <v>0.98561151079136688</v>
      </c>
      <c r="I25" s="6">
        <f t="shared" si="6"/>
        <v>1.0275735294117647</v>
      </c>
      <c r="J25" s="6">
        <f t="shared" si="6"/>
        <v>1.0897959183673469</v>
      </c>
      <c r="K25" s="6">
        <f t="shared" si="6"/>
        <v>1.0983935742971889</v>
      </c>
      <c r="L25" s="6">
        <f t="shared" si="6"/>
        <v>1.0914396887159534</v>
      </c>
      <c r="M25" s="6">
        <f t="shared" si="6"/>
        <v>0.97886249727609498</v>
      </c>
    </row>
    <row r="26" spans="3:13">
      <c r="C26" t="s">
        <v>11</v>
      </c>
      <c r="D26" t="s">
        <v>36</v>
      </c>
      <c r="E26">
        <v>99.9</v>
      </c>
      <c r="F26">
        <v>113.6</v>
      </c>
      <c r="G26">
        <v>113.6</v>
      </c>
      <c r="H26">
        <v>113.6</v>
      </c>
      <c r="I26">
        <v>92.5</v>
      </c>
      <c r="J26">
        <v>82.9</v>
      </c>
      <c r="K26">
        <v>60.7</v>
      </c>
      <c r="L26">
        <v>57.6</v>
      </c>
      <c r="M26" s="7">
        <f>AVERAGE(E26:L26)</f>
        <v>91.800000000000011</v>
      </c>
    </row>
    <row r="27" spans="3:13">
      <c r="D27" t="s">
        <v>37</v>
      </c>
      <c r="E27">
        <v>99.9</v>
      </c>
      <c r="F27">
        <v>110.3</v>
      </c>
      <c r="G27">
        <v>106.7</v>
      </c>
      <c r="H27">
        <v>106.8</v>
      </c>
      <c r="I27">
        <v>65</v>
      </c>
      <c r="J27">
        <v>73.3</v>
      </c>
      <c r="K27">
        <v>54.1</v>
      </c>
      <c r="L27">
        <v>50.3</v>
      </c>
      <c r="M27" s="7">
        <f>AVERAGE(E27:L27)</f>
        <v>83.3</v>
      </c>
    </row>
    <row r="28" spans="3:13">
      <c r="D28" s="5" t="s">
        <v>38</v>
      </c>
      <c r="E28" s="6">
        <f>E26/E27</f>
        <v>1</v>
      </c>
      <c r="F28" s="6">
        <f t="shared" ref="F28:M28" si="7">F26/F27</f>
        <v>1.029918404351768</v>
      </c>
      <c r="G28" s="6">
        <f t="shared" si="7"/>
        <v>1.064667291471415</v>
      </c>
      <c r="H28" s="6">
        <f t="shared" si="7"/>
        <v>1.0636704119850187</v>
      </c>
      <c r="I28" s="6">
        <f t="shared" si="7"/>
        <v>1.4230769230769231</v>
      </c>
      <c r="J28" s="6">
        <f t="shared" si="7"/>
        <v>1.1309686221009552</v>
      </c>
      <c r="K28" s="6">
        <f t="shared" si="7"/>
        <v>1.121996303142329</v>
      </c>
      <c r="L28" s="6">
        <f t="shared" si="7"/>
        <v>1.1451292246520877</v>
      </c>
      <c r="M28" s="6">
        <f t="shared" si="7"/>
        <v>1.1020408163265307</v>
      </c>
    </row>
    <row r="29" spans="3:13">
      <c r="C29" t="s">
        <v>12</v>
      </c>
      <c r="D29" t="s">
        <v>36</v>
      </c>
      <c r="E29">
        <v>86.6</v>
      </c>
      <c r="F29">
        <v>94.7</v>
      </c>
      <c r="G29">
        <v>94.3</v>
      </c>
      <c r="H29">
        <v>96.3</v>
      </c>
      <c r="I29">
        <v>94.4</v>
      </c>
      <c r="J29">
        <v>89.6</v>
      </c>
      <c r="K29">
        <v>89.6</v>
      </c>
      <c r="L29">
        <v>84.3</v>
      </c>
      <c r="M29" s="7">
        <f>AVERAGE(E29:L29)</f>
        <v>91.225000000000009</v>
      </c>
    </row>
    <row r="30" spans="3:13">
      <c r="D30" t="s">
        <v>37</v>
      </c>
      <c r="E30">
        <v>99.1</v>
      </c>
      <c r="F30">
        <v>98.5</v>
      </c>
      <c r="G30">
        <v>99.2</v>
      </c>
      <c r="H30">
        <v>103.2</v>
      </c>
      <c r="I30">
        <v>96.1</v>
      </c>
      <c r="J30">
        <v>89.6</v>
      </c>
      <c r="K30">
        <v>89.6</v>
      </c>
      <c r="L30">
        <v>84.3</v>
      </c>
      <c r="M30" s="7">
        <f>AVERAGE(E30:L30)</f>
        <v>94.95</v>
      </c>
    </row>
    <row r="31" spans="3:13">
      <c r="D31" s="5" t="s">
        <v>38</v>
      </c>
      <c r="E31" s="6">
        <f>E29/E30</f>
        <v>0.87386478304742687</v>
      </c>
      <c r="F31" s="6">
        <f t="shared" ref="F31:M31" si="8">F29/F30</f>
        <v>0.96142131979695433</v>
      </c>
      <c r="G31" s="6">
        <f t="shared" si="8"/>
        <v>0.95060483870967738</v>
      </c>
      <c r="H31" s="6">
        <f t="shared" si="8"/>
        <v>0.93313953488372092</v>
      </c>
      <c r="I31" s="6">
        <f t="shared" si="8"/>
        <v>0.98231009365244548</v>
      </c>
      <c r="J31" s="6">
        <f t="shared" si="8"/>
        <v>1</v>
      </c>
      <c r="K31" s="6">
        <f t="shared" si="8"/>
        <v>1</v>
      </c>
      <c r="L31" s="6">
        <f t="shared" si="8"/>
        <v>1</v>
      </c>
      <c r="M31" s="6">
        <f t="shared" si="8"/>
        <v>0.9607688256977357</v>
      </c>
    </row>
    <row r="32" spans="3:13">
      <c r="C32" t="s">
        <v>13</v>
      </c>
      <c r="D32" t="s">
        <v>36</v>
      </c>
      <c r="E32">
        <v>63</v>
      </c>
      <c r="F32">
        <v>65.8</v>
      </c>
      <c r="G32">
        <v>68.400000000000006</v>
      </c>
      <c r="H32">
        <v>60.8</v>
      </c>
      <c r="I32">
        <v>71.400000000000006</v>
      </c>
      <c r="J32">
        <v>70.099999999999994</v>
      </c>
      <c r="K32">
        <v>70</v>
      </c>
      <c r="L32">
        <v>60.5</v>
      </c>
      <c r="M32" s="7">
        <f>AVERAGE(E32:L32)</f>
        <v>66.25</v>
      </c>
    </row>
    <row r="33" spans="3:13">
      <c r="D33" t="s">
        <v>37</v>
      </c>
      <c r="E33">
        <v>27.4</v>
      </c>
      <c r="F33">
        <v>29.3</v>
      </c>
      <c r="G33">
        <v>30.3</v>
      </c>
      <c r="H33">
        <v>22.5</v>
      </c>
      <c r="I33">
        <v>27.9</v>
      </c>
      <c r="J33">
        <v>32.5</v>
      </c>
      <c r="K33">
        <v>32.4</v>
      </c>
      <c r="L33">
        <v>26.7</v>
      </c>
      <c r="M33" s="7">
        <f>AVERAGE(E33:L33)</f>
        <v>28.625</v>
      </c>
    </row>
    <row r="34" spans="3:13">
      <c r="D34" s="5" t="s">
        <v>38</v>
      </c>
      <c r="E34" s="6">
        <f>E32/E33</f>
        <v>2.2992700729927007</v>
      </c>
      <c r="F34" s="6">
        <f t="shared" ref="F34:M34" si="9">F32/F33</f>
        <v>2.2457337883959041</v>
      </c>
      <c r="G34" s="6">
        <f t="shared" si="9"/>
        <v>2.2574257425742577</v>
      </c>
      <c r="H34" s="6">
        <f t="shared" si="9"/>
        <v>2.7022222222222223</v>
      </c>
      <c r="I34" s="6">
        <f t="shared" si="9"/>
        <v>2.559139784946237</v>
      </c>
      <c r="J34" s="6">
        <f t="shared" si="9"/>
        <v>2.1569230769230767</v>
      </c>
      <c r="K34" s="6">
        <f t="shared" si="9"/>
        <v>2.1604938271604941</v>
      </c>
      <c r="L34" s="6">
        <f t="shared" si="9"/>
        <v>2.2659176029962547</v>
      </c>
      <c r="M34" s="6">
        <f t="shared" si="9"/>
        <v>2.3144104803493448</v>
      </c>
    </row>
    <row r="35" spans="3:13">
      <c r="C35" t="s">
        <v>14</v>
      </c>
      <c r="D35" t="s">
        <v>36</v>
      </c>
      <c r="E35">
        <v>89.3</v>
      </c>
      <c r="F35">
        <v>81.8</v>
      </c>
      <c r="G35">
        <v>74.8</v>
      </c>
      <c r="H35" s="17">
        <v>72</v>
      </c>
      <c r="I35">
        <v>78</v>
      </c>
      <c r="J35">
        <v>82.2</v>
      </c>
      <c r="K35">
        <v>93</v>
      </c>
      <c r="L35">
        <v>92</v>
      </c>
      <c r="M35" s="7">
        <f>AVERAGE(E35:L35)</f>
        <v>82.887499999999989</v>
      </c>
    </row>
    <row r="36" spans="3:13">
      <c r="D36" t="s">
        <v>37</v>
      </c>
      <c r="E36">
        <v>88.4</v>
      </c>
      <c r="F36">
        <v>78.099999999999994</v>
      </c>
      <c r="G36">
        <v>77.099999999999994</v>
      </c>
      <c r="H36">
        <v>71.8</v>
      </c>
      <c r="I36">
        <v>77.900000000000006</v>
      </c>
      <c r="J36">
        <v>81.599999999999994</v>
      </c>
      <c r="K36">
        <v>93.8</v>
      </c>
      <c r="L36">
        <v>94.4</v>
      </c>
      <c r="M36" s="7">
        <f>AVERAGE(E36:L36)</f>
        <v>82.887499999999989</v>
      </c>
    </row>
    <row r="37" spans="3:13">
      <c r="D37" s="5" t="s">
        <v>38</v>
      </c>
      <c r="E37" s="6">
        <f>E35/E36</f>
        <v>1.0101809954751131</v>
      </c>
      <c r="F37" s="6">
        <f t="shared" ref="F37:M37" si="10">F35/F36</f>
        <v>1.0473751600512164</v>
      </c>
      <c r="G37" s="6">
        <f t="shared" si="10"/>
        <v>0.97016861219195849</v>
      </c>
      <c r="H37" s="6">
        <f t="shared" si="10"/>
        <v>1.0027855153203342</v>
      </c>
      <c r="I37" s="6">
        <f t="shared" si="10"/>
        <v>1.0012836970474968</v>
      </c>
      <c r="J37" s="6">
        <f t="shared" si="10"/>
        <v>1.0073529411764708</v>
      </c>
      <c r="K37" s="6">
        <f t="shared" si="10"/>
        <v>0.99147121535181237</v>
      </c>
      <c r="L37" s="6">
        <f t="shared" si="10"/>
        <v>0.97457627118644063</v>
      </c>
      <c r="M37" s="6">
        <f t="shared" si="10"/>
        <v>1</v>
      </c>
    </row>
    <row r="38" spans="3:13">
      <c r="C38" t="s">
        <v>17</v>
      </c>
      <c r="D38" t="s">
        <v>36</v>
      </c>
      <c r="E38">
        <v>82.5</v>
      </c>
      <c r="F38">
        <v>97</v>
      </c>
      <c r="G38">
        <v>105</v>
      </c>
      <c r="H38">
        <v>104.5</v>
      </c>
      <c r="I38">
        <v>104.8</v>
      </c>
      <c r="J38">
        <v>101.3</v>
      </c>
      <c r="K38">
        <v>105.1</v>
      </c>
      <c r="L38">
        <v>78</v>
      </c>
      <c r="M38" s="7">
        <f>AVERAGE(E38:L38)</f>
        <v>97.275000000000006</v>
      </c>
    </row>
    <row r="39" spans="3:13">
      <c r="D39" t="s">
        <v>37</v>
      </c>
      <c r="E39">
        <v>85.8</v>
      </c>
      <c r="F39">
        <v>96.3</v>
      </c>
      <c r="G39">
        <v>98.6</v>
      </c>
      <c r="H39">
        <v>96.4</v>
      </c>
      <c r="I39">
        <v>97.2</v>
      </c>
      <c r="J39">
        <v>94.1</v>
      </c>
      <c r="K39">
        <v>100.2</v>
      </c>
      <c r="L39">
        <v>78.5</v>
      </c>
      <c r="M39" s="7">
        <f>AVERAGE(E39:L39)</f>
        <v>93.387500000000003</v>
      </c>
    </row>
    <row r="40" spans="3:13">
      <c r="D40" s="5" t="s">
        <v>38</v>
      </c>
      <c r="E40" s="6">
        <f>E38/E39</f>
        <v>0.96153846153846156</v>
      </c>
      <c r="F40" s="6">
        <f t="shared" ref="F40:M40" si="11">F38/F39</f>
        <v>1.0072689511941848</v>
      </c>
      <c r="G40" s="6">
        <f t="shared" si="11"/>
        <v>1.0649087221095335</v>
      </c>
      <c r="H40" s="6">
        <f t="shared" si="11"/>
        <v>1.0840248962655601</v>
      </c>
      <c r="I40" s="6">
        <f t="shared" si="11"/>
        <v>1.0781893004115226</v>
      </c>
      <c r="J40" s="6">
        <f t="shared" si="11"/>
        <v>1.0765143464399576</v>
      </c>
      <c r="K40" s="6">
        <f t="shared" si="11"/>
        <v>1.0489021956087823</v>
      </c>
      <c r="L40" s="6">
        <f t="shared" si="11"/>
        <v>0.99363057324840764</v>
      </c>
      <c r="M40" s="6">
        <f t="shared" si="11"/>
        <v>1.0416276268237183</v>
      </c>
    </row>
    <row r="41" spans="3:13">
      <c r="C41" t="s">
        <v>19</v>
      </c>
      <c r="D41" t="s">
        <v>36</v>
      </c>
      <c r="E41">
        <v>85.5</v>
      </c>
      <c r="F41">
        <v>77.099999999999994</v>
      </c>
      <c r="G41">
        <v>76.7</v>
      </c>
      <c r="H41">
        <v>72.900000000000006</v>
      </c>
      <c r="I41">
        <v>78.3</v>
      </c>
      <c r="J41">
        <v>80.099999999999994</v>
      </c>
      <c r="K41">
        <v>64.8</v>
      </c>
      <c r="L41">
        <v>57</v>
      </c>
      <c r="M41" s="7">
        <f>AVERAGE(E41:L41)</f>
        <v>74.05</v>
      </c>
    </row>
    <row r="42" spans="3:13">
      <c r="D42" t="s">
        <v>37</v>
      </c>
      <c r="E42">
        <v>58.2</v>
      </c>
      <c r="F42">
        <v>62.5</v>
      </c>
      <c r="G42">
        <v>60.6</v>
      </c>
      <c r="H42">
        <v>49.2</v>
      </c>
      <c r="I42">
        <v>47.8</v>
      </c>
      <c r="J42">
        <v>48.6</v>
      </c>
      <c r="K42">
        <v>41.3</v>
      </c>
      <c r="L42">
        <v>43</v>
      </c>
      <c r="M42" s="7">
        <f>AVERAGE(E42:L42)</f>
        <v>51.400000000000006</v>
      </c>
    </row>
    <row r="43" spans="3:13">
      <c r="D43" s="5" t="s">
        <v>38</v>
      </c>
      <c r="E43" s="6">
        <f>E41/E42</f>
        <v>1.4690721649484535</v>
      </c>
      <c r="F43" s="6">
        <f t="shared" ref="F43:M43" si="12">F41/F42</f>
        <v>1.2335999999999998</v>
      </c>
      <c r="G43" s="6">
        <f t="shared" si="12"/>
        <v>1.2656765676567656</v>
      </c>
      <c r="H43" s="6">
        <f t="shared" si="12"/>
        <v>1.4817073170731707</v>
      </c>
      <c r="I43" s="6">
        <f t="shared" si="12"/>
        <v>1.6380753138075315</v>
      </c>
      <c r="J43" s="6">
        <f t="shared" si="12"/>
        <v>1.6481481481481479</v>
      </c>
      <c r="K43" s="6">
        <f t="shared" si="12"/>
        <v>1.5690072639225181</v>
      </c>
      <c r="L43" s="6">
        <f t="shared" si="12"/>
        <v>1.3255813953488371</v>
      </c>
      <c r="M43" s="6">
        <f t="shared" si="12"/>
        <v>1.4406614785992216</v>
      </c>
    </row>
    <row r="44" spans="3:13">
      <c r="C44" t="s">
        <v>20</v>
      </c>
      <c r="D44" t="s">
        <v>36</v>
      </c>
      <c r="E44">
        <v>69.599999999999994</v>
      </c>
      <c r="F44">
        <v>74.5</v>
      </c>
      <c r="G44">
        <v>74.400000000000006</v>
      </c>
      <c r="H44">
        <v>68.099999999999994</v>
      </c>
      <c r="I44">
        <v>60.6</v>
      </c>
      <c r="J44">
        <v>54</v>
      </c>
      <c r="K44">
        <v>37.200000000000003</v>
      </c>
      <c r="L44">
        <v>35.9</v>
      </c>
      <c r="M44" s="7">
        <f>AVERAGE(E44:L44)</f>
        <v>59.287500000000001</v>
      </c>
    </row>
    <row r="45" spans="3:13">
      <c r="D45" t="s">
        <v>37</v>
      </c>
      <c r="E45">
        <v>69.8</v>
      </c>
      <c r="F45">
        <v>75</v>
      </c>
      <c r="G45">
        <v>75</v>
      </c>
      <c r="H45">
        <v>68.3</v>
      </c>
      <c r="I45">
        <v>59.1</v>
      </c>
      <c r="J45">
        <v>52.4</v>
      </c>
      <c r="K45">
        <v>37.9</v>
      </c>
      <c r="L45">
        <v>34.700000000000003</v>
      </c>
      <c r="M45" s="7">
        <f>AVERAGE(E45:L45)</f>
        <v>59.024999999999999</v>
      </c>
    </row>
    <row r="46" spans="3:13">
      <c r="D46" s="5" t="s">
        <v>38</v>
      </c>
      <c r="E46" s="6">
        <f>E44/E45</f>
        <v>0.99713467048710602</v>
      </c>
      <c r="F46" s="6">
        <f t="shared" ref="F46:M46" si="13">F44/F45</f>
        <v>0.99333333333333329</v>
      </c>
      <c r="G46" s="6">
        <f t="shared" si="13"/>
        <v>0.9920000000000001</v>
      </c>
      <c r="H46" s="6">
        <f t="shared" si="13"/>
        <v>0.99707174231332352</v>
      </c>
      <c r="I46" s="6">
        <f t="shared" si="13"/>
        <v>1.0253807106598984</v>
      </c>
      <c r="J46" s="6">
        <f t="shared" si="13"/>
        <v>1.0305343511450382</v>
      </c>
      <c r="K46" s="6">
        <f t="shared" si="13"/>
        <v>0.98153034300791564</v>
      </c>
      <c r="L46" s="6">
        <f t="shared" si="13"/>
        <v>1.0345821325648414</v>
      </c>
      <c r="M46" s="6">
        <f t="shared" si="13"/>
        <v>1.0044472681067345</v>
      </c>
    </row>
    <row r="47" spans="3:13">
      <c r="C47" t="s">
        <v>21</v>
      </c>
      <c r="D47" t="s">
        <v>36</v>
      </c>
      <c r="E47">
        <v>115.9</v>
      </c>
      <c r="F47">
        <v>81.599999999999994</v>
      </c>
      <c r="G47">
        <v>73.2</v>
      </c>
      <c r="H47">
        <v>73.400000000000006</v>
      </c>
      <c r="I47">
        <v>77.7</v>
      </c>
      <c r="J47">
        <v>87.7</v>
      </c>
      <c r="K47">
        <v>92.9</v>
      </c>
      <c r="L47">
        <v>88</v>
      </c>
      <c r="M47" s="7">
        <f>AVERAGE(E47:L47)</f>
        <v>86.3</v>
      </c>
    </row>
    <row r="48" spans="3:13">
      <c r="D48" t="s">
        <v>37</v>
      </c>
      <c r="E48">
        <v>84.4</v>
      </c>
      <c r="F48">
        <v>72.2</v>
      </c>
      <c r="G48">
        <v>72</v>
      </c>
      <c r="H48">
        <v>70.5</v>
      </c>
      <c r="I48">
        <v>68.400000000000006</v>
      </c>
      <c r="J48">
        <v>88.4</v>
      </c>
      <c r="K48">
        <v>93.1</v>
      </c>
      <c r="L48">
        <v>89</v>
      </c>
      <c r="M48" s="7">
        <f>AVERAGE(E48:L48)</f>
        <v>79.75</v>
      </c>
    </row>
    <row r="49" spans="3:13">
      <c r="D49" s="5" t="s">
        <v>38</v>
      </c>
      <c r="E49" s="6">
        <f>E47/E48</f>
        <v>1.3732227488151658</v>
      </c>
      <c r="F49" s="6">
        <f t="shared" ref="F49:M49" si="14">F47/F48</f>
        <v>1.1301939058171744</v>
      </c>
      <c r="G49" s="6">
        <f t="shared" si="14"/>
        <v>1.0166666666666666</v>
      </c>
      <c r="H49" s="6">
        <f t="shared" si="14"/>
        <v>1.0411347517730498</v>
      </c>
      <c r="I49" s="6">
        <f t="shared" si="14"/>
        <v>1.1359649122807016</v>
      </c>
      <c r="J49" s="6">
        <f t="shared" si="14"/>
        <v>0.99208144796380082</v>
      </c>
      <c r="K49" s="6">
        <f t="shared" si="14"/>
        <v>0.99785177228786259</v>
      </c>
      <c r="L49" s="6">
        <f t="shared" si="14"/>
        <v>0.9887640449438202</v>
      </c>
      <c r="M49" s="6">
        <f t="shared" si="14"/>
        <v>1.0821316614420062</v>
      </c>
    </row>
    <row r="50" spans="3:13">
      <c r="C50" t="s">
        <v>22</v>
      </c>
      <c r="D50" t="s">
        <v>36</v>
      </c>
      <c r="E50">
        <v>58.2</v>
      </c>
      <c r="F50">
        <v>66.400000000000006</v>
      </c>
      <c r="G50">
        <v>66.3</v>
      </c>
      <c r="H50">
        <v>68.3</v>
      </c>
      <c r="I50">
        <v>88.1</v>
      </c>
      <c r="J50">
        <v>84</v>
      </c>
      <c r="K50">
        <v>85</v>
      </c>
      <c r="L50">
        <v>71.7</v>
      </c>
      <c r="M50" s="7">
        <f>AVERAGE(E50:L50)</f>
        <v>73.5</v>
      </c>
    </row>
    <row r="51" spans="3:13">
      <c r="D51" t="s">
        <v>37</v>
      </c>
      <c r="E51">
        <v>63.1</v>
      </c>
      <c r="F51">
        <v>75.400000000000006</v>
      </c>
      <c r="G51">
        <v>74.900000000000006</v>
      </c>
      <c r="H51">
        <v>76.7</v>
      </c>
      <c r="I51">
        <v>84.7</v>
      </c>
      <c r="J51">
        <v>79.400000000000006</v>
      </c>
      <c r="K51">
        <v>83.5</v>
      </c>
      <c r="L51">
        <v>63.3</v>
      </c>
      <c r="M51" s="7">
        <f>AVERAGE(E51:L51)</f>
        <v>75.125</v>
      </c>
    </row>
    <row r="52" spans="3:13">
      <c r="D52" s="5" t="s">
        <v>38</v>
      </c>
      <c r="E52" s="6">
        <f>E50/E51</f>
        <v>0.92234548335974642</v>
      </c>
      <c r="F52" s="6">
        <f t="shared" ref="F52:M52" si="15">F50/F51</f>
        <v>0.88063660477453587</v>
      </c>
      <c r="G52" s="6">
        <f t="shared" si="15"/>
        <v>0.88518024032042708</v>
      </c>
      <c r="H52" s="6">
        <f t="shared" si="15"/>
        <v>0.89048239895697512</v>
      </c>
      <c r="I52" s="6">
        <f t="shared" si="15"/>
        <v>1.0401416765053129</v>
      </c>
      <c r="J52" s="6">
        <f t="shared" si="15"/>
        <v>1.0579345088161207</v>
      </c>
      <c r="K52" s="6">
        <f t="shared" si="15"/>
        <v>1.0179640718562875</v>
      </c>
      <c r="L52" s="6">
        <f t="shared" si="15"/>
        <v>1.1327014218009479</v>
      </c>
      <c r="M52" s="6">
        <f t="shared" si="15"/>
        <v>0.97836938435940102</v>
      </c>
    </row>
    <row r="53" spans="3:13">
      <c r="C53" t="s">
        <v>23</v>
      </c>
      <c r="D53" t="s">
        <v>36</v>
      </c>
      <c r="E53">
        <v>88.7</v>
      </c>
      <c r="F53">
        <v>82</v>
      </c>
      <c r="G53">
        <v>82.1</v>
      </c>
      <c r="H53">
        <v>82.3</v>
      </c>
      <c r="I53">
        <v>79.5</v>
      </c>
      <c r="J53">
        <v>89.1</v>
      </c>
      <c r="K53">
        <v>79.3</v>
      </c>
      <c r="L53">
        <v>78.599999999999994</v>
      </c>
      <c r="M53" s="7">
        <f>AVERAGE(E53:L53)</f>
        <v>82.699999999999989</v>
      </c>
    </row>
    <row r="54" spans="3:13">
      <c r="D54" t="s">
        <v>37</v>
      </c>
      <c r="E54">
        <v>88.4</v>
      </c>
      <c r="F54">
        <v>85.2</v>
      </c>
      <c r="G54">
        <v>85.3</v>
      </c>
      <c r="H54">
        <v>85.4</v>
      </c>
      <c r="I54">
        <v>79.8</v>
      </c>
      <c r="J54">
        <v>89.3</v>
      </c>
      <c r="K54">
        <v>81.7</v>
      </c>
      <c r="L54">
        <v>82.8</v>
      </c>
      <c r="M54" s="7">
        <f>AVERAGE(E54:L54)</f>
        <v>84.737500000000011</v>
      </c>
    </row>
    <row r="55" spans="3:13">
      <c r="D55" s="5" t="s">
        <v>38</v>
      </c>
      <c r="E55" s="6">
        <f>E53/E54</f>
        <v>1.003393665158371</v>
      </c>
      <c r="F55" s="6">
        <f t="shared" ref="F55:M55" si="16">F53/F54</f>
        <v>0.96244131455399062</v>
      </c>
      <c r="G55" s="6">
        <f t="shared" si="16"/>
        <v>0.96248534583821799</v>
      </c>
      <c r="H55" s="6">
        <f t="shared" si="16"/>
        <v>0.96370023419203732</v>
      </c>
      <c r="I55" s="6">
        <f t="shared" si="16"/>
        <v>0.99624060150375948</v>
      </c>
      <c r="J55" s="6">
        <f t="shared" si="16"/>
        <v>0.99776035834266519</v>
      </c>
      <c r="K55" s="6">
        <f t="shared" si="16"/>
        <v>0.97062423500611983</v>
      </c>
      <c r="L55" s="6">
        <f t="shared" si="16"/>
        <v>0.94927536231884058</v>
      </c>
      <c r="M55" s="6">
        <f t="shared" si="16"/>
        <v>0.97595515562767343</v>
      </c>
    </row>
    <row r="56" spans="3:13">
      <c r="C56" t="s">
        <v>24</v>
      </c>
      <c r="D56" t="s">
        <v>36</v>
      </c>
      <c r="E56">
        <v>90.2</v>
      </c>
      <c r="F56">
        <v>81.400000000000006</v>
      </c>
      <c r="G56">
        <v>79.3</v>
      </c>
      <c r="H56">
        <v>67</v>
      </c>
      <c r="I56">
        <v>68.8</v>
      </c>
      <c r="J56">
        <v>56.7</v>
      </c>
      <c r="K56">
        <v>62.4</v>
      </c>
      <c r="L56">
        <v>60.7</v>
      </c>
      <c r="M56" s="7">
        <f>AVERAGE(E56:L56)</f>
        <v>70.8125</v>
      </c>
    </row>
    <row r="57" spans="3:13">
      <c r="D57" t="s">
        <v>37</v>
      </c>
      <c r="E57">
        <v>70.099999999999994</v>
      </c>
      <c r="F57">
        <v>71.900000000000006</v>
      </c>
      <c r="G57">
        <v>81.2</v>
      </c>
      <c r="H57">
        <v>72.599999999999994</v>
      </c>
      <c r="I57">
        <v>72.900000000000006</v>
      </c>
      <c r="J57">
        <v>70.099999999999994</v>
      </c>
      <c r="K57">
        <v>67.599999999999994</v>
      </c>
      <c r="L57">
        <v>68.900000000000006</v>
      </c>
      <c r="M57" s="7">
        <f>AVERAGE(E57:L57)</f>
        <v>71.912499999999994</v>
      </c>
    </row>
    <row r="58" spans="3:13">
      <c r="D58" s="5" t="s">
        <v>38</v>
      </c>
      <c r="E58" s="6">
        <f>E56/E57</f>
        <v>1.2867332382310985</v>
      </c>
      <c r="F58" s="6">
        <f t="shared" ref="F58:M58" si="17">F56/F57</f>
        <v>1.1321279554937413</v>
      </c>
      <c r="G58" s="6">
        <f t="shared" si="17"/>
        <v>0.97660098522167482</v>
      </c>
      <c r="H58" s="6">
        <f t="shared" si="17"/>
        <v>0.92286501377410479</v>
      </c>
      <c r="I58" s="6">
        <f t="shared" si="17"/>
        <v>0.9437585733882029</v>
      </c>
      <c r="J58" s="6">
        <f t="shared" si="17"/>
        <v>0.80884450784593453</v>
      </c>
      <c r="K58" s="6">
        <f t="shared" si="17"/>
        <v>0.92307692307692313</v>
      </c>
      <c r="L58" s="6">
        <f t="shared" si="17"/>
        <v>0.88098693759071112</v>
      </c>
      <c r="M58" s="6">
        <f t="shared" si="17"/>
        <v>0.98470363288718932</v>
      </c>
    </row>
    <row r="59" spans="3:13">
      <c r="C59" t="s">
        <v>25</v>
      </c>
      <c r="D59" t="s">
        <v>36</v>
      </c>
      <c r="E59">
        <v>71.400000000000006</v>
      </c>
      <c r="F59">
        <v>75</v>
      </c>
      <c r="G59">
        <v>68.8</v>
      </c>
      <c r="H59">
        <v>78.599999999999994</v>
      </c>
      <c r="I59">
        <v>78.400000000000006</v>
      </c>
      <c r="J59">
        <v>61.4</v>
      </c>
      <c r="K59">
        <v>57.4</v>
      </c>
      <c r="L59">
        <v>54.3</v>
      </c>
      <c r="M59" s="7">
        <f>AVERAGE(E59:L59)</f>
        <v>68.16249999999998</v>
      </c>
    </row>
    <row r="60" spans="3:13">
      <c r="D60" t="s">
        <v>37</v>
      </c>
      <c r="E60">
        <v>53</v>
      </c>
      <c r="F60">
        <v>45.7</v>
      </c>
      <c r="G60">
        <v>44.3</v>
      </c>
      <c r="H60">
        <v>46.2</v>
      </c>
      <c r="I60">
        <v>49.1</v>
      </c>
      <c r="J60">
        <v>31.5</v>
      </c>
      <c r="K60">
        <v>31.5</v>
      </c>
      <c r="L60">
        <v>31.7</v>
      </c>
      <c r="M60" s="7">
        <f>AVERAGE(E60:L60)</f>
        <v>41.624999999999993</v>
      </c>
    </row>
    <row r="61" spans="3:13">
      <c r="D61" s="5" t="s">
        <v>38</v>
      </c>
      <c r="E61" s="6">
        <f>E59/E60</f>
        <v>1.3471698113207549</v>
      </c>
      <c r="F61" s="6">
        <f t="shared" ref="F61:M61" si="18">F59/F60</f>
        <v>1.6411378555798686</v>
      </c>
      <c r="G61" s="6">
        <f t="shared" si="18"/>
        <v>1.5530474040632054</v>
      </c>
      <c r="H61" s="6">
        <f t="shared" si="18"/>
        <v>1.7012987012987011</v>
      </c>
      <c r="I61" s="6">
        <f t="shared" si="18"/>
        <v>1.5967413441955194</v>
      </c>
      <c r="J61" s="6">
        <f t="shared" si="18"/>
        <v>1.9492063492063492</v>
      </c>
      <c r="K61" s="6">
        <f t="shared" si="18"/>
        <v>1.8222222222222222</v>
      </c>
      <c r="L61" s="6">
        <f t="shared" si="18"/>
        <v>1.7129337539432177</v>
      </c>
      <c r="M61" s="6">
        <f t="shared" si="18"/>
        <v>1.6375375375375374</v>
      </c>
    </row>
    <row r="62" spans="3:13" ht="14.4" customHeight="1">
      <c r="C62" s="16" t="s">
        <v>26</v>
      </c>
      <c r="D62" t="s">
        <v>36</v>
      </c>
      <c r="E62">
        <v>78.400000000000006</v>
      </c>
      <c r="F62">
        <v>66.099999999999994</v>
      </c>
      <c r="G62">
        <v>63.8</v>
      </c>
      <c r="H62">
        <v>62</v>
      </c>
      <c r="I62">
        <v>61.7</v>
      </c>
      <c r="J62">
        <v>51.7</v>
      </c>
      <c r="K62">
        <v>52.1</v>
      </c>
      <c r="L62">
        <v>51</v>
      </c>
      <c r="M62" s="7">
        <f>AVERAGE(E62:L62)</f>
        <v>60.85</v>
      </c>
    </row>
    <row r="63" spans="3:13">
      <c r="C63" s="16"/>
      <c r="D63" t="s">
        <v>37</v>
      </c>
      <c r="E63">
        <v>38.200000000000003</v>
      </c>
      <c r="F63">
        <v>30.6</v>
      </c>
      <c r="G63">
        <v>29.2</v>
      </c>
      <c r="H63">
        <v>26.8</v>
      </c>
      <c r="I63">
        <v>27.2</v>
      </c>
      <c r="J63">
        <v>20.3</v>
      </c>
      <c r="K63">
        <v>20.7</v>
      </c>
      <c r="L63">
        <v>20.2</v>
      </c>
      <c r="M63" s="7">
        <f>AVERAGE(E63:L63)</f>
        <v>26.65</v>
      </c>
    </row>
    <row r="64" spans="3:13">
      <c r="D64" s="5" t="s">
        <v>38</v>
      </c>
      <c r="E64" s="6">
        <f>E62/E63</f>
        <v>2.0523560209424083</v>
      </c>
      <c r="F64" s="6">
        <f t="shared" ref="F64:M64" si="19">F62/F63</f>
        <v>2.1601307189542482</v>
      </c>
      <c r="G64" s="6">
        <f t="shared" si="19"/>
        <v>2.1849315068493151</v>
      </c>
      <c r="H64" s="6">
        <f t="shared" si="19"/>
        <v>2.3134328358208953</v>
      </c>
      <c r="I64" s="6">
        <f t="shared" si="19"/>
        <v>2.2683823529411766</v>
      </c>
      <c r="J64" s="6">
        <f t="shared" si="19"/>
        <v>2.5467980295566504</v>
      </c>
      <c r="K64" s="6">
        <f t="shared" si="19"/>
        <v>2.5169082125603865</v>
      </c>
      <c r="L64" s="6">
        <f t="shared" si="19"/>
        <v>2.5247524752475248</v>
      </c>
      <c r="M64" s="6">
        <f t="shared" si="19"/>
        <v>2.2833020637898689</v>
      </c>
    </row>
    <row r="65" spans="3:13" ht="14.4" customHeight="1">
      <c r="C65" s="16" t="s">
        <v>27</v>
      </c>
      <c r="D65" t="s">
        <v>36</v>
      </c>
      <c r="E65">
        <v>61.4</v>
      </c>
      <c r="F65">
        <v>67.400000000000006</v>
      </c>
      <c r="G65">
        <v>57.9</v>
      </c>
      <c r="H65">
        <v>61</v>
      </c>
      <c r="I65">
        <v>56.2</v>
      </c>
      <c r="J65">
        <v>54.3</v>
      </c>
      <c r="K65">
        <v>59.9</v>
      </c>
      <c r="L65">
        <v>61.2</v>
      </c>
      <c r="M65" s="7">
        <f>AVERAGE(E65:L65)</f>
        <v>59.912500000000001</v>
      </c>
    </row>
    <row r="66" spans="3:13">
      <c r="C66" s="16"/>
      <c r="D66" t="s">
        <v>37</v>
      </c>
      <c r="E66">
        <v>44.9</v>
      </c>
      <c r="F66">
        <v>47.9</v>
      </c>
      <c r="G66">
        <v>39.5</v>
      </c>
      <c r="H66">
        <v>44.1</v>
      </c>
      <c r="I66">
        <v>40.4</v>
      </c>
      <c r="J66">
        <v>38.9</v>
      </c>
      <c r="K66">
        <v>42.4</v>
      </c>
      <c r="L66">
        <v>42.7</v>
      </c>
      <c r="M66" s="7">
        <f>AVERAGE(E66:L66)</f>
        <v>42.6</v>
      </c>
    </row>
    <row r="67" spans="3:13">
      <c r="C67" s="4"/>
      <c r="D67" s="9" t="s">
        <v>38</v>
      </c>
      <c r="E67" s="10">
        <f>E65/E66</f>
        <v>1.3674832962138084</v>
      </c>
      <c r="F67" s="10">
        <f t="shared" ref="F67:M67" si="20">F65/F66</f>
        <v>1.4070981210855951</v>
      </c>
      <c r="G67" s="10">
        <f t="shared" si="20"/>
        <v>1.4658227848101266</v>
      </c>
      <c r="H67" s="10">
        <f t="shared" si="20"/>
        <v>1.383219954648526</v>
      </c>
      <c r="I67" s="10">
        <f t="shared" si="20"/>
        <v>1.3910891089108912</v>
      </c>
      <c r="J67" s="10">
        <f t="shared" si="20"/>
        <v>1.3958868894601542</v>
      </c>
      <c r="K67" s="10">
        <f t="shared" si="20"/>
        <v>1.4127358490566038</v>
      </c>
      <c r="L67" s="10">
        <f t="shared" si="20"/>
        <v>1.4332552693208431</v>
      </c>
      <c r="M67" s="10">
        <f t="shared" si="20"/>
        <v>1.4063967136150235</v>
      </c>
    </row>
  </sheetData>
  <mergeCells count="5">
    <mergeCell ref="C65:C66"/>
    <mergeCell ref="C62:C63"/>
    <mergeCell ref="P4:S4"/>
    <mergeCell ref="T4:U4"/>
    <mergeCell ref="V4:W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 LEE</dc:creator>
  <cp:lastModifiedBy>Kun Lee</cp:lastModifiedBy>
  <dcterms:created xsi:type="dcterms:W3CDTF">2022-04-09T19:54:12Z</dcterms:created>
  <dcterms:modified xsi:type="dcterms:W3CDTF">2023-11-14T16:59:34Z</dcterms:modified>
</cp:coreProperties>
</file>